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770" windowWidth="15315" windowHeight="3330" firstSheet="2" activeTab="2"/>
  </bookViews>
  <sheets>
    <sheet name="CORPOAMAZONIA" sheetId="15" r:id="rId1"/>
    <sheet name="CORPOBOYACA" sheetId="16" r:id="rId2"/>
    <sheet name="Superficie coberturas" sheetId="35" r:id="rId3"/>
  </sheets>
  <definedNames>
    <definedName name="_xlnm.Print_Area" localSheetId="0">CORPOAMAZONIA!$A$1:$G$47</definedName>
    <definedName name="_xlnm.Print_Area" localSheetId="1">CORPOBOYACA!$A$1:$G$58</definedName>
    <definedName name="_xlnm.Print_Area" localSheetId="2">'Superficie coberturas'!$C$4:$G$70</definedName>
    <definedName name="_xlnm.Print_Titles" localSheetId="0">CORPOAMAZONIA!$1:$7</definedName>
    <definedName name="_xlnm.Print_Titles" localSheetId="1">CORPOBOYACA!$1:$7</definedName>
    <definedName name="_xlnm.Print_Titles" localSheetId="2">'Superficie coberturas'!$4:$10</definedName>
  </definedNames>
  <calcPr calcId="114210" fullCalcOnLoad="1"/>
</workbook>
</file>

<file path=xl/calcChain.xml><?xml version="1.0" encoding="utf-8"?>
<calcChain xmlns="http://schemas.openxmlformats.org/spreadsheetml/2006/main">
  <c r="F66" i="35"/>
  <c r="G30"/>
  <c r="G63"/>
  <c r="D66"/>
  <c r="G11"/>
  <c r="G13"/>
  <c r="G15"/>
  <c r="G17"/>
  <c r="G19"/>
  <c r="G21"/>
  <c r="G23"/>
  <c r="G25"/>
  <c r="G27"/>
  <c r="G29"/>
  <c r="G32"/>
  <c r="G34"/>
  <c r="G36"/>
  <c r="G38"/>
  <c r="G40"/>
  <c r="G42"/>
  <c r="G44"/>
  <c r="G46"/>
  <c r="G48"/>
  <c r="G50"/>
  <c r="G52"/>
  <c r="G54"/>
  <c r="G56"/>
  <c r="G58"/>
  <c r="G60"/>
  <c r="G62"/>
  <c r="G64"/>
  <c r="G65"/>
  <c r="G12"/>
  <c r="G14"/>
  <c r="G16"/>
  <c r="G18"/>
  <c r="G20"/>
  <c r="G22"/>
  <c r="G24"/>
  <c r="G26"/>
  <c r="G28"/>
  <c r="G31"/>
  <c r="G33"/>
  <c r="G35"/>
  <c r="G37"/>
  <c r="G39"/>
  <c r="G41"/>
  <c r="G43"/>
  <c r="G45"/>
  <c r="G47"/>
  <c r="G49"/>
  <c r="G51"/>
  <c r="G53"/>
  <c r="G55"/>
  <c r="G57"/>
  <c r="G59"/>
  <c r="G61"/>
  <c r="F45" i="1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56" i="1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G66" i="35"/>
  <c r="E64"/>
  <c r="E62"/>
  <c r="E60"/>
  <c r="E58"/>
  <c r="E56"/>
  <c r="E54"/>
  <c r="E52"/>
  <c r="E50"/>
  <c r="E48"/>
  <c r="E46"/>
  <c r="E44"/>
  <c r="E42"/>
  <c r="E40"/>
  <c r="E38"/>
  <c r="E36"/>
  <c r="E34"/>
  <c r="E32"/>
  <c r="E29"/>
  <c r="E27"/>
  <c r="E25"/>
  <c r="E23"/>
  <c r="E21"/>
  <c r="E19"/>
  <c r="E17"/>
  <c r="E15"/>
  <c r="E13"/>
  <c r="E11"/>
  <c r="E63"/>
  <c r="E61"/>
  <c r="E59"/>
  <c r="E57"/>
  <c r="E55"/>
  <c r="E53"/>
  <c r="E51"/>
  <c r="E49"/>
  <c r="E47"/>
  <c r="E45"/>
  <c r="E43"/>
  <c r="E41"/>
  <c r="E39"/>
  <c r="E37"/>
  <c r="E35"/>
  <c r="E33"/>
  <c r="E31"/>
  <c r="E28"/>
  <c r="E26"/>
  <c r="E24"/>
  <c r="E22"/>
  <c r="E20"/>
  <c r="E18"/>
  <c r="E16"/>
  <c r="E14"/>
  <c r="E12"/>
  <c r="E65"/>
  <c r="D56" i="16"/>
  <c r="B56"/>
  <c r="D45" i="15"/>
  <c r="B45"/>
  <c r="E66" i="35"/>
  <c r="G45" i="15"/>
  <c r="G42"/>
  <c r="G39"/>
  <c r="G36"/>
  <c r="G33"/>
  <c r="G30"/>
  <c r="G27"/>
  <c r="G24"/>
  <c r="G21"/>
  <c r="G18"/>
  <c r="G15"/>
  <c r="G12"/>
  <c r="G9"/>
  <c r="E43"/>
  <c r="E40"/>
  <c r="E37"/>
  <c r="E34"/>
  <c r="E31"/>
  <c r="E28"/>
  <c r="E25"/>
  <c r="E22"/>
  <c r="E19"/>
  <c r="E16"/>
  <c r="E13"/>
  <c r="E10"/>
  <c r="C44"/>
  <c r="C41"/>
  <c r="C38"/>
  <c r="C35"/>
  <c r="C32"/>
  <c r="C29"/>
  <c r="C26"/>
  <c r="C23"/>
  <c r="C20"/>
  <c r="C17"/>
  <c r="C14"/>
  <c r="C11"/>
  <c r="G40"/>
  <c r="G34"/>
  <c r="G28"/>
  <c r="G22"/>
  <c r="G19"/>
  <c r="G13"/>
  <c r="E44"/>
  <c r="E38"/>
  <c r="E32"/>
  <c r="E26"/>
  <c r="E20"/>
  <c r="E14"/>
  <c r="C45"/>
  <c r="C36"/>
  <c r="C33"/>
  <c r="C27"/>
  <c r="C21"/>
  <c r="C15"/>
  <c r="C9"/>
  <c r="G44"/>
  <c r="G41"/>
  <c r="G38"/>
  <c r="G35"/>
  <c r="G32"/>
  <c r="G29"/>
  <c r="G26"/>
  <c r="G23"/>
  <c r="G20"/>
  <c r="G17"/>
  <c r="G14"/>
  <c r="G11"/>
  <c r="E45"/>
  <c r="E42"/>
  <c r="E39"/>
  <c r="E36"/>
  <c r="E33"/>
  <c r="E30"/>
  <c r="E27"/>
  <c r="E24"/>
  <c r="E21"/>
  <c r="E18"/>
  <c r="E15"/>
  <c r="E12"/>
  <c r="E9"/>
  <c r="C43"/>
  <c r="C40"/>
  <c r="C37"/>
  <c r="C34"/>
  <c r="C31"/>
  <c r="C28"/>
  <c r="C25"/>
  <c r="C22"/>
  <c r="C19"/>
  <c r="C16"/>
  <c r="C13"/>
  <c r="C10"/>
  <c r="G43"/>
  <c r="G37"/>
  <c r="G31"/>
  <c r="G25"/>
  <c r="G16"/>
  <c r="G10"/>
  <c r="E41"/>
  <c r="E35"/>
  <c r="E29"/>
  <c r="E23"/>
  <c r="E17"/>
  <c r="E11"/>
  <c r="C42"/>
  <c r="C39"/>
  <c r="C30"/>
  <c r="C24"/>
  <c r="C18"/>
  <c r="C12"/>
  <c r="G55" i="16"/>
  <c r="G52"/>
  <c r="G49"/>
  <c r="G46"/>
  <c r="G43"/>
  <c r="G40"/>
  <c r="G37"/>
  <c r="G34"/>
  <c r="G31"/>
  <c r="G28"/>
  <c r="G25"/>
  <c r="G22"/>
  <c r="G19"/>
  <c r="G16"/>
  <c r="G13"/>
  <c r="G10"/>
  <c r="E55"/>
  <c r="E52"/>
  <c r="E49"/>
  <c r="E46"/>
  <c r="E43"/>
  <c r="E40"/>
  <c r="E37"/>
  <c r="E34"/>
  <c r="E31"/>
  <c r="E28"/>
  <c r="E25"/>
  <c r="E22"/>
  <c r="E19"/>
  <c r="E16"/>
  <c r="E13"/>
  <c r="E10"/>
  <c r="C55"/>
  <c r="C52"/>
  <c r="C49"/>
  <c r="C46"/>
  <c r="C43"/>
  <c r="C40"/>
  <c r="C37"/>
  <c r="C34"/>
  <c r="C31"/>
  <c r="C28"/>
  <c r="C25"/>
  <c r="C22"/>
  <c r="C19"/>
  <c r="C16"/>
  <c r="C13"/>
  <c r="C10"/>
  <c r="G54"/>
  <c r="G51"/>
  <c r="G48"/>
  <c r="G45"/>
  <c r="G42"/>
  <c r="G39"/>
  <c r="G36"/>
  <c r="G33"/>
  <c r="G30"/>
  <c r="G27"/>
  <c r="G24"/>
  <c r="G21"/>
  <c r="G18"/>
  <c r="G15"/>
  <c r="G12"/>
  <c r="G9"/>
  <c r="E54"/>
  <c r="E51"/>
  <c r="E48"/>
  <c r="E45"/>
  <c r="E42"/>
  <c r="E39"/>
  <c r="E36"/>
  <c r="E33"/>
  <c r="E30"/>
  <c r="E27"/>
  <c r="E24"/>
  <c r="E21"/>
  <c r="E18"/>
  <c r="E15"/>
  <c r="E12"/>
  <c r="E9"/>
  <c r="C54"/>
  <c r="C51"/>
  <c r="C48"/>
  <c r="C45"/>
  <c r="C42"/>
  <c r="C39"/>
  <c r="C36"/>
  <c r="C33"/>
  <c r="C30"/>
  <c r="C27"/>
  <c r="C24"/>
  <c r="C21"/>
  <c r="C18"/>
  <c r="C15"/>
  <c r="C12"/>
  <c r="C9"/>
  <c r="G56"/>
  <c r="G53"/>
  <c r="G50"/>
  <c r="G47"/>
  <c r="G44"/>
  <c r="G41"/>
  <c r="G38"/>
  <c r="G35"/>
  <c r="G32"/>
  <c r="G29"/>
  <c r="G26"/>
  <c r="G23"/>
  <c r="G20"/>
  <c r="G17"/>
  <c r="G14"/>
  <c r="G11"/>
  <c r="E56"/>
  <c r="E53"/>
  <c r="E50"/>
  <c r="E47"/>
  <c r="E44"/>
  <c r="E41"/>
  <c r="E38"/>
  <c r="E35"/>
  <c r="E32"/>
  <c r="E29"/>
  <c r="E26"/>
  <c r="E23"/>
  <c r="E20"/>
  <c r="E17"/>
  <c r="E14"/>
  <c r="E11"/>
  <c r="C56"/>
  <c r="C53"/>
  <c r="C50"/>
  <c r="C47"/>
  <c r="C44"/>
  <c r="C41"/>
  <c r="C38"/>
  <c r="C35"/>
  <c r="C32"/>
  <c r="C29"/>
  <c r="C26"/>
  <c r="C23"/>
  <c r="C20"/>
  <c r="C17"/>
  <c r="C14"/>
  <c r="C11"/>
  <c r="E8"/>
  <c r="C8" i="15"/>
  <c r="G8" i="16"/>
  <c r="C8"/>
  <c r="E8" i="15"/>
  <c r="G8"/>
</calcChain>
</file>

<file path=xl/sharedStrings.xml><?xml version="1.0" encoding="utf-8"?>
<sst xmlns="http://schemas.openxmlformats.org/spreadsheetml/2006/main" count="181" uniqueCount="150">
  <si>
    <t>Natural</t>
  </si>
  <si>
    <t>Superficie
(ha)</t>
  </si>
  <si>
    <t>Transformado</t>
  </si>
  <si>
    <t>%</t>
  </si>
  <si>
    <t>Arbustales del orobioma medio de los Andes</t>
  </si>
  <si>
    <t>Áreas agrícolas heterogéneas del orobioma medio de los Andes</t>
  </si>
  <si>
    <t xml:space="preserve">Bosques naturales del orobioma alto de los Andes </t>
  </si>
  <si>
    <t>Glaciares y nieves del orobioma alto de los Andes</t>
  </si>
  <si>
    <t>Pastos del orobioma bajo de los Andes</t>
  </si>
  <si>
    <t>Vegetación secundaria del orobioma alto de los Andes</t>
  </si>
  <si>
    <t xml:space="preserve">Vegetación secundaria del orobioma medio de los Andes </t>
  </si>
  <si>
    <t>Aguas continentales artificiales del orobioma medio de los Andes</t>
  </si>
  <si>
    <t>Aguas continentales naturales del orobioma alto de los Andes</t>
  </si>
  <si>
    <t xml:space="preserve">Bosques naturales del orobioma medio de los Andes </t>
  </si>
  <si>
    <t>Bosques plantados del orobioma alto de los Andes</t>
  </si>
  <si>
    <t xml:space="preserve">Bosques plantados del orobioma medio de los Andes </t>
  </si>
  <si>
    <t xml:space="preserve">Cultivos anuales o transitorios del orobioma alto de los Andes </t>
  </si>
  <si>
    <t xml:space="preserve">Cultivos anuales o transitorios del orobioma medio de los Andes </t>
  </si>
  <si>
    <t xml:space="preserve">Cultivos anuales o transitorios del orobioma bajo de los Andes </t>
  </si>
  <si>
    <t xml:space="preserve">Herbazales del orobioma alto de los Andes </t>
  </si>
  <si>
    <t>Pastos del zonobioma húmedo tropical Magdalena-Caribe</t>
  </si>
  <si>
    <t xml:space="preserve">Vegetación secundaria del orobioma alto de los Andes </t>
  </si>
  <si>
    <t>Total</t>
  </si>
  <si>
    <t xml:space="preserve">Aguas continentales naturales del orobioma bajo de los Andes </t>
  </si>
  <si>
    <t xml:space="preserve">Arbustales del orobioma medio de los Andes </t>
  </si>
  <si>
    <t xml:space="preserve">Áreas agrícolas heterogéneas del orobioma alto de los Andes </t>
  </si>
  <si>
    <t xml:space="preserve">Áreas agrícolas heterogéneas del orobioma medio de los Andes </t>
  </si>
  <si>
    <t xml:space="preserve">Áreas agrícolas heterogéneas del orobioma bajo de los Andes </t>
  </si>
  <si>
    <t xml:space="preserve">Bosques naturales del orobioma bajo de los Andes </t>
  </si>
  <si>
    <t xml:space="preserve">Pastos del orobioma alto de los Andes </t>
  </si>
  <si>
    <t xml:space="preserve">Pastos del orobioma medio de los Andes </t>
  </si>
  <si>
    <t xml:space="preserve">Pastos del orobioma bajo de los Andes </t>
  </si>
  <si>
    <t xml:space="preserve">Vegetación secundaria del orobioma bajo de los Andes </t>
  </si>
  <si>
    <t xml:space="preserve">Total </t>
  </si>
  <si>
    <t xml:space="preserve">Aguas continentales naturales del helobioma Magdalena-Caribe </t>
  </si>
  <si>
    <t>Bosques naturales del helobioma Magdalena-Caribe</t>
  </si>
  <si>
    <t xml:space="preserve">Pastos del helobioma Magdalena-Caribe </t>
  </si>
  <si>
    <t xml:space="preserve">Vegetación secundaria del helobioma Magdalena-Caribe </t>
  </si>
  <si>
    <t xml:space="preserve">Arbustales del orobioma azonal del río Sogamoso </t>
  </si>
  <si>
    <t>Áreas agrícolas heterogéneas del zonobioma húmedo tropical Magdalena- Caribe</t>
  </si>
  <si>
    <t xml:space="preserve">Áreas urbanas del orobioma medio de los Andes </t>
  </si>
  <si>
    <t xml:space="preserve">Áreas urbanas del orobioma bajo de los Andes </t>
  </si>
  <si>
    <t xml:space="preserve">Bosques naturales del zonobioma húmedo tropical Magdalena-Caribe </t>
  </si>
  <si>
    <t>Bosques plantados del zonobioma húmedo tropical Magdalena-Caribe</t>
  </si>
  <si>
    <t xml:space="preserve">Herbazales del orobioma bajo de los Andes </t>
  </si>
  <si>
    <t xml:space="preserve">Herbazales del orobioma azonal del río Sogamoso </t>
  </si>
  <si>
    <t xml:space="preserve">Pastos del orobioma azonal del río Sogamoso </t>
  </si>
  <si>
    <t xml:space="preserve">Arbustales del orobioma alto de los Andes </t>
  </si>
  <si>
    <t xml:space="preserve">Arbustales del orobioma bajo de los Andes </t>
  </si>
  <si>
    <t xml:space="preserve">Áreas agrícolas heterogéneas del helobioma Magdalena-Caribe </t>
  </si>
  <si>
    <t xml:space="preserve">Áreas urbanas del orobioma alto de los Andes </t>
  </si>
  <si>
    <t>Vegetación secundaria del zonobioma húmedo tropical Magdalena-Caribe</t>
  </si>
  <si>
    <t>Vegetación secundaria del zonobioma húmedo tropical Amazonia – Orinoquia</t>
  </si>
  <si>
    <t xml:space="preserve">Aguas continentales naturales del helobioma de la Amazonia – Orinoquia </t>
  </si>
  <si>
    <t xml:space="preserve">Arbustales del litobioma Amazonia – Orinoquia </t>
  </si>
  <si>
    <t xml:space="preserve">Arbustales del zonobioma húmedo tropical Amazonia – Orinoquia </t>
  </si>
  <si>
    <t>Áreas agrícolas heterogéneas del zonobioma húmedo tropical Amazonia – Orinoquia</t>
  </si>
  <si>
    <t xml:space="preserve">Áreas urbanas del helobioma de la Amazonia – Orinoquia </t>
  </si>
  <si>
    <t xml:space="preserve">Bosques naturales del helobioma de la Amazonia – Orinoquia </t>
  </si>
  <si>
    <t xml:space="preserve">Bosques naturales del litobioma Amazonia – Orinoquia </t>
  </si>
  <si>
    <t xml:space="preserve">Bosques naturales del peinobioma de la Amazonia – Orinoquia </t>
  </si>
  <si>
    <t xml:space="preserve">Herbazales del helobioma de la Amazonia – Orinoquia </t>
  </si>
  <si>
    <t xml:space="preserve">Herbazales del litobioma Amazonia – Orinoquia </t>
  </si>
  <si>
    <t>Herbazales del peinobioma de la Amazonia – Orinoquia</t>
  </si>
  <si>
    <t xml:space="preserve">Pastos del peinobioma de la Amazonia – Orinoquia </t>
  </si>
  <si>
    <t xml:space="preserve">Pastos del zonobioma húmedo tropical Amazonia – Orinoquia </t>
  </si>
  <si>
    <t xml:space="preserve">Vegetación secundaria del litobioma Amazonia – Orinoquia </t>
  </si>
  <si>
    <t>Cultivos anuales o transitorios del zonobioma húmedo tropical Amazonia – Orinoquia</t>
  </si>
  <si>
    <t xml:space="preserve">Áreas agrícolas heterogéneas del helobioma de la Amazonia – Orinoquia </t>
  </si>
  <si>
    <t xml:space="preserve">Bosques naturales del zonobioma húmedo tropical Amazonia – Orinoquia </t>
  </si>
  <si>
    <t>Herbazales del zonobioma húmedo tropical Amazonia – Orinoquia</t>
  </si>
  <si>
    <t xml:space="preserve">Aguas continentales naturales del orobioma medio de los Andes </t>
  </si>
  <si>
    <t xml:space="preserve">Áreas mayormente alteradas del orobioma medio de los Andes </t>
  </si>
  <si>
    <t>Áreas urbanas del zonobioma húmedo tropical Amazonia – Orinoquia</t>
  </si>
  <si>
    <t>Pastos del helobioma de la Amazonia – Orinoquia</t>
  </si>
  <si>
    <t>Vegetación secundaria del helobioma de la Amazonia – Orinoquia</t>
  </si>
  <si>
    <t>Zonas desnudas del helobioma de la Amazonia – Orinoquia</t>
  </si>
  <si>
    <t xml:space="preserve">Áreas mayormente alteradas del orobioma alto de los Andes </t>
  </si>
  <si>
    <t xml:space="preserve">Áreas urbanas del zonobioma húmedo tropical Magdalena-Caribe </t>
  </si>
  <si>
    <t>Herbazales del orobioma medio de los Andes</t>
  </si>
  <si>
    <t>Zonas desnudas del orobioma alto de los Andes</t>
  </si>
  <si>
    <t>Tipo de ecosistema</t>
  </si>
  <si>
    <t>Fuente: Instituto de Hidrología, Meteorología y Estudios Ambientales  - IDEAM. Subdirección de Ecosistemas e Información Ambiental. Grupo de Suelos y Tierras. 2011. Mapa de ecosistemas continentales, costeros y marinos de Colombia (escala 1:500.000). 2007.</t>
  </si>
  <si>
    <t>21 de marzo de 2012 12:00 m</t>
  </si>
  <si>
    <t>Colombia. Corporación para el Desarrollo Sostenible del Sur de la Amazonia - CORPOAMAZONIA. Superficie de ecosistemas y proporción que representa en la superficie de la CAR, según tipo de ecosistema. 2002.</t>
  </si>
  <si>
    <t>Colombia. Corporación Autónoma Regional de Boyacá -CORPOBOYACÁ. Superficie de ecosistemas y proporción que representa en la superficie de la CAR, según tipo de ecosistema. 2002.</t>
  </si>
  <si>
    <t>9.9. Sin información</t>
  </si>
  <si>
    <t>1.1.1. Tejido urbano continuo</t>
  </si>
  <si>
    <t>1.1.2. Tejido urbano discontinuo</t>
  </si>
  <si>
    <t>1.2.1. Zonas industriales o comerciales</t>
  </si>
  <si>
    <t>1.2.2. Red vial, ferroviaria y terrenos asociados</t>
  </si>
  <si>
    <t>1.2.3. Zonas portuarias</t>
  </si>
  <si>
    <t>1.2.4. Aeropuertos</t>
  </si>
  <si>
    <t>1.4.1. Zonas verdes urbanas</t>
  </si>
  <si>
    <t>1.4.2. Instalaciones recreativas</t>
  </si>
  <si>
    <t>2.1.1. Otros cultivos transitorios</t>
  </si>
  <si>
    <t>2.1.2. Cereales</t>
  </si>
  <si>
    <t>2.1.3. Oleaginosas y leguminosas</t>
  </si>
  <si>
    <t>2.1.4. Hortalizas</t>
  </si>
  <si>
    <t>2.2.2. Cultivos permanentes arbustivos</t>
  </si>
  <si>
    <t>2.2.5. Cultivos confinados</t>
  </si>
  <si>
    <t>2.3.1. Pastos limpios</t>
  </si>
  <si>
    <t>2.3.2. Pastos arbolados</t>
  </si>
  <si>
    <t>2.3.3. Pastos enmalezados</t>
  </si>
  <si>
    <t>2.4.1. Mosaico de cultivos</t>
  </si>
  <si>
    <t>2.4.2. Mosaico de pastos y cultivos</t>
  </si>
  <si>
    <t>2.4.3. Mosaico de cultivos, pastos y espacios naturales</t>
  </si>
  <si>
    <t>2.4.4. Mosaico de pastos con espacios naturales</t>
  </si>
  <si>
    <t>2.4.5. Mosaico de cultivos con espacios naturales</t>
  </si>
  <si>
    <t>3.1.1. Bosque denso</t>
  </si>
  <si>
    <t>3.1.2. Bosque abierto</t>
  </si>
  <si>
    <t>3.1.3. Bosque fragmentado</t>
  </si>
  <si>
    <t>3.2.1. Herbazal</t>
  </si>
  <si>
    <t>3.2.2. Arbustal</t>
  </si>
  <si>
    <t>3.3.1. Zonas arenosas naturales</t>
  </si>
  <si>
    <t>3.3.2. Afloramientos rocosos</t>
  </si>
  <si>
    <t>3.3.3. Tierras desnudas y degradadas</t>
  </si>
  <si>
    <t>3.3.4. Zonas quemadas</t>
  </si>
  <si>
    <t>3.3.5. Zonas glaciares y nivales</t>
  </si>
  <si>
    <t>4.1.1. Zonas Pantanosas</t>
  </si>
  <si>
    <t>4.1.2. Turberas</t>
  </si>
  <si>
    <t>4.2.1. Pantanos costeros</t>
  </si>
  <si>
    <t>4.2.2. Salitral</t>
  </si>
  <si>
    <t>4.2.3. Sedimentos expuestos en bajamar</t>
  </si>
  <si>
    <t>5.1.3. Canales</t>
  </si>
  <si>
    <t>5.1.4. Cuerpos de agua artificiales</t>
  </si>
  <si>
    <t>5.2.1. Lagunas costeras</t>
  </si>
  <si>
    <t>Proporción
(%)</t>
  </si>
  <si>
    <t>2.2.4. Cultivos agroforestales</t>
  </si>
  <si>
    <t>Tipo de cobertura</t>
  </si>
  <si>
    <t>21 de marzo de 2013 12:00 m</t>
  </si>
  <si>
    <t>1.2.5. Obras hidráulicas</t>
  </si>
  <si>
    <t>1.3.1. Zonas de extracción minera</t>
  </si>
  <si>
    <t>1.3.2. Zona de disposición de residuos</t>
  </si>
  <si>
    <t>2.1.5. Tubérculos</t>
  </si>
  <si>
    <t>2.2.1. Cultivos permanentes herbáceos</t>
  </si>
  <si>
    <t>2.2.3. Cultivos permanentes arbóreos</t>
  </si>
  <si>
    <t>3.1.4. Bosque de galería y ripario</t>
  </si>
  <si>
    <t>3.1.5. Plantación forestal</t>
  </si>
  <si>
    <t>3.2.3. Vegetación secundaria o en transición</t>
  </si>
  <si>
    <t>4.1.3. Vegetación acuática sobre cuerpos de agua</t>
  </si>
  <si>
    <t>5.1.1. Ríos (50 m)</t>
  </si>
  <si>
    <t>5.1.2. Lagunas, lagos y ciénagas naturales</t>
  </si>
  <si>
    <t>5.2.2. Mares y océanos</t>
  </si>
  <si>
    <t>(2000-2002)</t>
  </si>
  <si>
    <t>(2005-2009)</t>
  </si>
  <si>
    <t>Fuente: Instituto de Hidrología, Meteorología y Estudios Ambientales  - IDEAM. Subdirección de Ecosistemas e Información Ambiental. Grupo de Suelos y Tierras. 2013. Mapa nacional de coberturas de la tierra (Escala 1:100.000) línea base 2000–2002 V2.0 (2010) y 2005–2009 V1.0 (2011). República de Colombia.</t>
  </si>
  <si>
    <t>Notas del Grupo de Suelos y Tierras del IDEAM:
Los mapas de coberturas se realizaron con información satelital de los periodos 2000-2002 y 2005-2009 adaptando la metodología Corine Land Cover a Colombia (escala 1:100.000) con una unidad mínima de mapeo de 25 ha, a excepción de los territorios artificializados cuya unidad mínima de mapeo es de 5 ha. La información se presenta al tercer nivel jerárquico conforme a la Leyenda Nacional de Coberturas de la Tierra publicada en el año 2010.
Existe una diferencia entre la Superficie continental e insular oficial del país (114.174.800ha) y la Superficie total reportada en este cuadro, pues los datos sobre coberturas solo incluyen la superficie continental del país.
La cobertura "Cultivos agroforestales (2.2.4)" fue nula en el periodo 2000-2002. No se identificó en el mapa de dicho periodo.</t>
  </si>
  <si>
    <t>Colombia. Superficie cubierta por diferentes tipos de coberturas.</t>
  </si>
  <si>
    <t>(2000-2002), (2005-2009)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</si>
</sst>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2" fillId="2" borderId="1" xfId="1" applyNumberFormat="1" applyFont="1" applyFill="1" applyBorder="1" applyAlignment="1">
      <alignment horizontal="justify" vertical="top" wrapText="1"/>
    </xf>
    <xf numFmtId="0" fontId="1" fillId="0" borderId="0" xfId="0" applyFont="1"/>
    <xf numFmtId="0" fontId="4" fillId="0" borderId="0" xfId="0" applyFont="1"/>
    <xf numFmtId="49" fontId="2" fillId="2" borderId="2" xfId="1" applyNumberFormat="1" applyFont="1" applyFill="1" applyBorder="1" applyAlignment="1">
      <alignment horizontal="justify" vertical="top" wrapText="1"/>
    </xf>
    <xf numFmtId="3" fontId="2" fillId="2" borderId="2" xfId="1" applyNumberFormat="1" applyFont="1" applyFill="1" applyBorder="1" applyAlignment="1">
      <alignment horizontal="right" vertical="center" indent="1"/>
    </xf>
    <xf numFmtId="164" fontId="2" fillId="2" borderId="2" xfId="1" applyNumberFormat="1" applyFont="1" applyFill="1" applyBorder="1" applyAlignment="1">
      <alignment horizontal="right" vertical="center" indent="2"/>
    </xf>
    <xf numFmtId="3" fontId="2" fillId="2" borderId="1" xfId="1" applyNumberFormat="1" applyFont="1" applyFill="1" applyBorder="1" applyAlignment="1">
      <alignment horizontal="right" vertical="center" indent="1"/>
    </xf>
    <xf numFmtId="164" fontId="2" fillId="2" borderId="1" xfId="1" applyNumberFormat="1" applyFont="1" applyFill="1" applyBorder="1" applyAlignment="1">
      <alignment horizontal="right" vertical="center" indent="2"/>
    </xf>
    <xf numFmtId="3" fontId="2" fillId="2" borderId="3" xfId="1" applyNumberFormat="1" applyFont="1" applyFill="1" applyBorder="1" applyAlignment="1">
      <alignment horizontal="right" vertical="center" inden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right" vertical="center" indent="2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" fontId="8" fillId="0" borderId="0" xfId="0" applyNumberFormat="1" applyFont="1"/>
    <xf numFmtId="1" fontId="10" fillId="0" borderId="0" xfId="0" applyNumberFormat="1" applyFont="1" applyAlignment="1">
      <alignment vertical="center"/>
    </xf>
    <xf numFmtId="1" fontId="10" fillId="0" borderId="5" xfId="0" applyNumberFormat="1" applyFont="1" applyBorder="1" applyAlignment="1">
      <alignment vertical="center"/>
    </xf>
    <xf numFmtId="4" fontId="10" fillId="0" borderId="0" xfId="0" applyNumberFormat="1" applyFont="1" applyAlignment="1">
      <alignment horizontal="right" vertical="center" indent="2"/>
    </xf>
    <xf numFmtId="4" fontId="10" fillId="0" borderId="5" xfId="0" applyNumberFormat="1" applyFont="1" applyBorder="1" applyAlignment="1">
      <alignment horizontal="right" vertical="center" indent="2"/>
    </xf>
    <xf numFmtId="4" fontId="2" fillId="2" borderId="3" xfId="1" applyNumberFormat="1" applyFont="1" applyFill="1" applyBorder="1" applyAlignment="1">
      <alignment horizontal="right" vertical="center" indent="2"/>
    </xf>
    <xf numFmtId="4" fontId="10" fillId="0" borderId="5" xfId="0" quotePrefix="1" applyNumberFormat="1" applyFont="1" applyFill="1" applyBorder="1" applyAlignment="1">
      <alignment horizontal="right" vertical="center" indent="2"/>
    </xf>
    <xf numFmtId="4" fontId="10" fillId="0" borderId="5" xfId="0" applyNumberFormat="1" applyFont="1" applyFill="1" applyBorder="1" applyAlignment="1">
      <alignment horizontal="right" vertical="center" indent="2"/>
    </xf>
    <xf numFmtId="0" fontId="3" fillId="0" borderId="0" xfId="1" applyFont="1" applyFill="1" applyBorder="1" applyAlignment="1">
      <alignment horizontal="justify" vertical="center"/>
    </xf>
    <xf numFmtId="165" fontId="10" fillId="0" borderId="0" xfId="0" applyNumberFormat="1" applyFont="1" applyAlignment="1">
      <alignment horizontal="right" vertical="center" indent="2"/>
    </xf>
    <xf numFmtId="165" fontId="10" fillId="0" borderId="5" xfId="0" applyNumberFormat="1" applyFont="1" applyBorder="1" applyAlignment="1">
      <alignment horizontal="right" vertical="center" indent="2"/>
    </xf>
    <xf numFmtId="3" fontId="2" fillId="2" borderId="3" xfId="1" applyNumberFormat="1" applyFont="1" applyFill="1" applyBorder="1" applyAlignment="1">
      <alignment horizontal="right" vertical="center" indent="2"/>
    </xf>
    <xf numFmtId="165" fontId="10" fillId="0" borderId="5" xfId="0" applyNumberFormat="1" applyFont="1" applyFill="1" applyBorder="1" applyAlignment="1">
      <alignment horizontal="right" vertical="center" indent="2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4" xfId="1" applyFont="1" applyFill="1" applyBorder="1" applyAlignment="1">
      <alignment horizontal="justify" vertical="top"/>
    </xf>
    <xf numFmtId="0" fontId="3" fillId="2" borderId="0" xfId="1" applyFont="1" applyFill="1" applyBorder="1" applyAlignment="1">
      <alignment horizontal="justify" vertical="top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2" borderId="4" xfId="1" applyFont="1" applyFill="1" applyBorder="1" applyAlignment="1">
      <alignment horizontal="justify" vertical="center" wrapText="1"/>
    </xf>
    <xf numFmtId="0" fontId="3" fillId="2" borderId="4" xfId="1" applyFont="1" applyFill="1" applyBorder="1" applyAlignment="1">
      <alignment horizontal="justify" vertical="center"/>
    </xf>
    <xf numFmtId="0" fontId="3" fillId="0" borderId="0" xfId="1" applyFont="1" applyFill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3" fillId="0" borderId="0" xfId="1" applyFont="1" applyFill="1" applyBorder="1" applyAlignment="1">
      <alignment horizontal="justify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2914650</xdr:colOff>
      <xdr:row>1</xdr:row>
      <xdr:rowOff>19050</xdr:rowOff>
    </xdr:from>
    <xdr:to>
      <xdr:col>6</xdr:col>
      <xdr:colOff>828675</xdr:colOff>
      <xdr:row>1</xdr:row>
      <xdr:rowOff>628650</xdr:rowOff>
    </xdr:to>
    <xdr:pic>
      <xdr:nvPicPr>
        <xdr:cNvPr id="2049" name="Picture 4" descr="vivi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5129" b="95544"/>
        <a:stretch>
          <a:fillRect/>
        </a:stretch>
      </xdr:blipFill>
      <xdr:spPr bwMode="auto">
        <a:xfrm>
          <a:off x="2914650" y="209550"/>
          <a:ext cx="6867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1219200</xdr:colOff>
      <xdr:row>1</xdr:row>
      <xdr:rowOff>161925</xdr:rowOff>
    </xdr:from>
    <xdr:to>
      <xdr:col>0</xdr:col>
      <xdr:colOff>2724150</xdr:colOff>
      <xdr:row>1</xdr:row>
      <xdr:rowOff>847725</xdr:rowOff>
    </xdr:to>
    <xdr:pic>
      <xdr:nvPicPr>
        <xdr:cNvPr id="2050" name="Picture 5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352425"/>
          <a:ext cx="15049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1</xdr:row>
      <xdr:rowOff>76200</xdr:rowOff>
    </xdr:from>
    <xdr:to>
      <xdr:col>0</xdr:col>
      <xdr:colOff>942975</xdr:colOff>
      <xdr:row>1</xdr:row>
      <xdr:rowOff>981075</xdr:rowOff>
    </xdr:to>
    <xdr:pic>
      <xdr:nvPicPr>
        <xdr:cNvPr id="2051" name="Picture 6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266700"/>
          <a:ext cx="771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2914650</xdr:colOff>
      <xdr:row>1</xdr:row>
      <xdr:rowOff>19050</xdr:rowOff>
    </xdr:from>
    <xdr:to>
      <xdr:col>6</xdr:col>
      <xdr:colOff>828675</xdr:colOff>
      <xdr:row>1</xdr:row>
      <xdr:rowOff>628650</xdr:rowOff>
    </xdr:to>
    <xdr:pic>
      <xdr:nvPicPr>
        <xdr:cNvPr id="3073" name="Picture 4" descr="vivi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5129" b="95544"/>
        <a:stretch>
          <a:fillRect/>
        </a:stretch>
      </xdr:blipFill>
      <xdr:spPr bwMode="auto">
        <a:xfrm>
          <a:off x="2914650" y="209550"/>
          <a:ext cx="6867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1219200</xdr:colOff>
      <xdr:row>1</xdr:row>
      <xdr:rowOff>161925</xdr:rowOff>
    </xdr:from>
    <xdr:to>
      <xdr:col>0</xdr:col>
      <xdr:colOff>2724150</xdr:colOff>
      <xdr:row>1</xdr:row>
      <xdr:rowOff>847725</xdr:rowOff>
    </xdr:to>
    <xdr:pic>
      <xdr:nvPicPr>
        <xdr:cNvPr id="3074" name="Picture 5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352425"/>
          <a:ext cx="15049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1</xdr:row>
      <xdr:rowOff>76200</xdr:rowOff>
    </xdr:from>
    <xdr:to>
      <xdr:col>0</xdr:col>
      <xdr:colOff>942975</xdr:colOff>
      <xdr:row>1</xdr:row>
      <xdr:rowOff>981075</xdr:rowOff>
    </xdr:to>
    <xdr:pic>
      <xdr:nvPicPr>
        <xdr:cNvPr id="3075" name="Picture 6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266700"/>
          <a:ext cx="771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3019425</xdr:colOff>
      <xdr:row>1</xdr:row>
      <xdr:rowOff>9525</xdr:rowOff>
    </xdr:from>
    <xdr:to>
      <xdr:col>7</xdr:col>
      <xdr:colOff>0</xdr:colOff>
      <xdr:row>2</xdr:row>
      <xdr:rowOff>180975</xdr:rowOff>
    </xdr:to>
    <xdr:pic>
      <xdr:nvPicPr>
        <xdr:cNvPr id="1028" name="Picture 4" descr="vivi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5129" b="95544"/>
        <a:stretch>
          <a:fillRect/>
        </a:stretch>
      </xdr:blipFill>
      <xdr:spPr bwMode="auto">
        <a:xfrm>
          <a:off x="4448175" y="200025"/>
          <a:ext cx="50101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1314450</xdr:colOff>
      <xdr:row>1</xdr:row>
      <xdr:rowOff>95250</xdr:rowOff>
    </xdr:from>
    <xdr:to>
      <xdr:col>2</xdr:col>
      <xdr:colOff>2743200</xdr:colOff>
      <xdr:row>2</xdr:row>
      <xdr:rowOff>304800</xdr:rowOff>
    </xdr:to>
    <xdr:pic>
      <xdr:nvPicPr>
        <xdr:cNvPr id="1029" name="Picture 5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285750"/>
          <a:ext cx="1428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1</xdr:row>
      <xdr:rowOff>19050</xdr:rowOff>
    </xdr:from>
    <xdr:to>
      <xdr:col>2</xdr:col>
      <xdr:colOff>857250</xdr:colOff>
      <xdr:row>2</xdr:row>
      <xdr:rowOff>428625</xdr:rowOff>
    </xdr:to>
    <xdr:pic>
      <xdr:nvPicPr>
        <xdr:cNvPr id="1030" name="Picture 6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62100" y="209550"/>
          <a:ext cx="7239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showGridLines="0" zoomScale="90" zoomScaleNormal="90" workbookViewId="0"/>
  </sheetViews>
  <sheetFormatPr baseColWidth="10" defaultRowHeight="12.75"/>
  <cols>
    <col min="1" max="1" width="70.7109375" style="3" customWidth="1"/>
    <col min="2" max="7" width="12.7109375" style="3" customWidth="1"/>
    <col min="8" max="16384" width="11.42578125" style="3"/>
  </cols>
  <sheetData>
    <row r="1" spans="1:7" customFormat="1" ht="15"/>
    <row r="2" spans="1:7" customFormat="1" ht="84.95" customHeight="1">
      <c r="A2" s="31"/>
      <c r="B2" s="31"/>
      <c r="C2" s="31"/>
      <c r="D2" s="31"/>
      <c r="E2" s="31"/>
      <c r="F2" s="31"/>
      <c r="G2" s="31"/>
    </row>
    <row r="3" spans="1:7" customFormat="1" ht="15" customHeight="1"/>
    <row r="4" spans="1:7" customFormat="1" ht="30" customHeight="1">
      <c r="A4" s="32" t="s">
        <v>84</v>
      </c>
      <c r="B4" s="32"/>
      <c r="C4" s="32"/>
      <c r="D4" s="32"/>
      <c r="E4" s="32"/>
      <c r="F4" s="32"/>
      <c r="G4" s="32"/>
    </row>
    <row r="5" spans="1:7" customFormat="1" ht="15" customHeight="1">
      <c r="A5" s="2"/>
      <c r="B5" s="2"/>
      <c r="C5" s="2"/>
      <c r="D5" s="2"/>
      <c r="E5" s="2"/>
      <c r="F5" s="2"/>
      <c r="G5" s="2"/>
    </row>
    <row r="6" spans="1:7" ht="30" customHeight="1">
      <c r="A6" s="35" t="s">
        <v>81</v>
      </c>
      <c r="B6" s="37" t="s">
        <v>0</v>
      </c>
      <c r="C6" s="37"/>
      <c r="D6" s="37" t="s">
        <v>2</v>
      </c>
      <c r="E6" s="37"/>
      <c r="F6" s="37" t="s">
        <v>22</v>
      </c>
      <c r="G6" s="37"/>
    </row>
    <row r="7" spans="1:7" ht="30" customHeight="1">
      <c r="A7" s="36"/>
      <c r="B7" s="11" t="s">
        <v>1</v>
      </c>
      <c r="C7" s="11" t="s">
        <v>3</v>
      </c>
      <c r="D7" s="11" t="s">
        <v>1</v>
      </c>
      <c r="E7" s="11" t="s">
        <v>3</v>
      </c>
      <c r="F7" s="11" t="s">
        <v>1</v>
      </c>
      <c r="G7" s="10" t="s">
        <v>3</v>
      </c>
    </row>
    <row r="8" spans="1:7" ht="30" customHeight="1">
      <c r="A8" s="4" t="s">
        <v>53</v>
      </c>
      <c r="B8" s="5">
        <v>287796</v>
      </c>
      <c r="C8" s="6">
        <f t="shared" ref="C8:C45" si="0">(B8*100)/$F$45</f>
        <v>1.2804642267892945</v>
      </c>
      <c r="D8" s="5">
        <v>0</v>
      </c>
      <c r="E8" s="6">
        <f t="shared" ref="E8:E45" si="1">(D8*100)/$F$45</f>
        <v>0</v>
      </c>
      <c r="F8" s="5">
        <f>B8+D8</f>
        <v>287796</v>
      </c>
      <c r="G8" s="6">
        <f t="shared" ref="G8:G45" si="2">(F8*100)/$F$45</f>
        <v>1.2804642267892945</v>
      </c>
    </row>
    <row r="9" spans="1:7" ht="30" customHeight="1">
      <c r="A9" s="1" t="s">
        <v>54</v>
      </c>
      <c r="B9" s="7">
        <v>75591</v>
      </c>
      <c r="C9" s="8">
        <f t="shared" si="0"/>
        <v>0.33632007174258699</v>
      </c>
      <c r="D9" s="7">
        <v>0</v>
      </c>
      <c r="E9" s="8">
        <f t="shared" si="1"/>
        <v>0</v>
      </c>
      <c r="F9" s="7">
        <f t="shared" ref="F9:F45" si="3">B9+D9</f>
        <v>75591</v>
      </c>
      <c r="G9" s="8">
        <f t="shared" si="2"/>
        <v>0.33632007174258699</v>
      </c>
    </row>
    <row r="10" spans="1:7" ht="30" customHeight="1">
      <c r="A10" s="1" t="s">
        <v>47</v>
      </c>
      <c r="B10" s="7">
        <v>36909</v>
      </c>
      <c r="C10" s="8">
        <f t="shared" si="0"/>
        <v>0.16421581309874381</v>
      </c>
      <c r="D10" s="7">
        <v>0</v>
      </c>
      <c r="E10" s="8">
        <f t="shared" si="1"/>
        <v>0</v>
      </c>
      <c r="F10" s="7">
        <f t="shared" si="3"/>
        <v>36909</v>
      </c>
      <c r="G10" s="8">
        <f t="shared" si="2"/>
        <v>0.16421581309874381</v>
      </c>
    </row>
    <row r="11" spans="1:7" ht="30" customHeight="1">
      <c r="A11" s="1" t="s">
        <v>4</v>
      </c>
      <c r="B11" s="7">
        <v>25349</v>
      </c>
      <c r="C11" s="8">
        <f t="shared" si="0"/>
        <v>0.11278297017638128</v>
      </c>
      <c r="D11" s="7">
        <v>0</v>
      </c>
      <c r="E11" s="8">
        <f t="shared" si="1"/>
        <v>0</v>
      </c>
      <c r="F11" s="7">
        <f t="shared" si="3"/>
        <v>25349</v>
      </c>
      <c r="G11" s="8">
        <f t="shared" si="2"/>
        <v>0.11278297017638128</v>
      </c>
    </row>
    <row r="12" spans="1:7" ht="30" customHeight="1">
      <c r="A12" s="1" t="s">
        <v>55</v>
      </c>
      <c r="B12" s="7">
        <v>2002</v>
      </c>
      <c r="C12" s="8">
        <f t="shared" si="0"/>
        <v>8.9073141462430606E-3</v>
      </c>
      <c r="D12" s="7">
        <v>0</v>
      </c>
      <c r="E12" s="8">
        <f t="shared" si="1"/>
        <v>0</v>
      </c>
      <c r="F12" s="7">
        <f t="shared" si="3"/>
        <v>2002</v>
      </c>
      <c r="G12" s="8">
        <f t="shared" si="2"/>
        <v>8.9073141462430606E-3</v>
      </c>
    </row>
    <row r="13" spans="1:7" ht="30" customHeight="1">
      <c r="A13" s="1" t="s">
        <v>68</v>
      </c>
      <c r="B13" s="7">
        <v>0</v>
      </c>
      <c r="C13" s="8">
        <f t="shared" si="0"/>
        <v>0</v>
      </c>
      <c r="D13" s="7">
        <v>2098</v>
      </c>
      <c r="E13" s="8">
        <f t="shared" si="1"/>
        <v>9.3344381013076624E-3</v>
      </c>
      <c r="F13" s="7">
        <f t="shared" si="3"/>
        <v>2098</v>
      </c>
      <c r="G13" s="8">
        <f t="shared" si="2"/>
        <v>9.3344381013076624E-3</v>
      </c>
    </row>
    <row r="14" spans="1:7" ht="30" customHeight="1">
      <c r="A14" s="1" t="s">
        <v>26</v>
      </c>
      <c r="B14" s="7">
        <v>0</v>
      </c>
      <c r="C14" s="8">
        <f t="shared" si="0"/>
        <v>0</v>
      </c>
      <c r="D14" s="7">
        <v>17591</v>
      </c>
      <c r="E14" s="8">
        <f t="shared" si="1"/>
        <v>7.8266015557723112E-2</v>
      </c>
      <c r="F14" s="7">
        <f t="shared" si="3"/>
        <v>17591</v>
      </c>
      <c r="G14" s="8">
        <f t="shared" si="2"/>
        <v>7.8266015557723112E-2</v>
      </c>
    </row>
    <row r="15" spans="1:7" ht="30" customHeight="1">
      <c r="A15" s="1" t="s">
        <v>27</v>
      </c>
      <c r="B15" s="7">
        <v>0</v>
      </c>
      <c r="C15" s="8">
        <f t="shared" si="0"/>
        <v>0</v>
      </c>
      <c r="D15" s="7">
        <v>29084</v>
      </c>
      <c r="E15" s="8">
        <f t="shared" si="1"/>
        <v>0.12940076155311347</v>
      </c>
      <c r="F15" s="7">
        <f t="shared" si="3"/>
        <v>29084</v>
      </c>
      <c r="G15" s="8">
        <f t="shared" si="2"/>
        <v>0.12940076155311347</v>
      </c>
    </row>
    <row r="16" spans="1:7" ht="30" customHeight="1">
      <c r="A16" s="1" t="s">
        <v>56</v>
      </c>
      <c r="B16" s="7">
        <v>0</v>
      </c>
      <c r="C16" s="8">
        <f t="shared" si="0"/>
        <v>0</v>
      </c>
      <c r="D16" s="7">
        <v>6683</v>
      </c>
      <c r="E16" s="8">
        <f t="shared" si="1"/>
        <v>2.9734056163507678E-2</v>
      </c>
      <c r="F16" s="7">
        <f t="shared" si="3"/>
        <v>6683</v>
      </c>
      <c r="G16" s="8">
        <f t="shared" si="2"/>
        <v>2.9734056163507678E-2</v>
      </c>
    </row>
    <row r="17" spans="1:7" ht="30" customHeight="1">
      <c r="A17" s="1" t="s">
        <v>57</v>
      </c>
      <c r="B17" s="7">
        <v>0</v>
      </c>
      <c r="C17" s="8">
        <f t="shared" si="0"/>
        <v>0</v>
      </c>
      <c r="D17" s="7">
        <v>2954</v>
      </c>
      <c r="E17" s="8">
        <f t="shared" si="1"/>
        <v>1.3142960033967033E-2</v>
      </c>
      <c r="F17" s="7">
        <f t="shared" si="3"/>
        <v>2954</v>
      </c>
      <c r="G17" s="8">
        <f t="shared" si="2"/>
        <v>1.3142960033967033E-2</v>
      </c>
    </row>
    <row r="18" spans="1:7" ht="30" customHeight="1">
      <c r="A18" s="1" t="s">
        <v>73</v>
      </c>
      <c r="B18" s="7">
        <v>0</v>
      </c>
      <c r="C18" s="8">
        <f t="shared" si="0"/>
        <v>0</v>
      </c>
      <c r="D18" s="7">
        <v>726</v>
      </c>
      <c r="E18" s="8">
        <f t="shared" si="1"/>
        <v>3.2301249101760548E-3</v>
      </c>
      <c r="F18" s="7">
        <f t="shared" si="3"/>
        <v>726</v>
      </c>
      <c r="G18" s="8">
        <f t="shared" si="2"/>
        <v>3.2301249101760548E-3</v>
      </c>
    </row>
    <row r="19" spans="1:7" ht="30" customHeight="1">
      <c r="A19" s="1" t="s">
        <v>58</v>
      </c>
      <c r="B19" s="7">
        <v>2319621</v>
      </c>
      <c r="C19" s="8">
        <f t="shared" si="0"/>
        <v>10.320475997613622</v>
      </c>
      <c r="D19" s="7">
        <v>0</v>
      </c>
      <c r="E19" s="8">
        <f t="shared" si="1"/>
        <v>0</v>
      </c>
      <c r="F19" s="7">
        <f t="shared" si="3"/>
        <v>2319621</v>
      </c>
      <c r="G19" s="8">
        <f t="shared" si="2"/>
        <v>10.320475997613622</v>
      </c>
    </row>
    <row r="20" spans="1:7" ht="30" customHeight="1">
      <c r="A20" s="1" t="s">
        <v>59</v>
      </c>
      <c r="B20" s="7">
        <v>845354</v>
      </c>
      <c r="C20" s="8">
        <f t="shared" si="0"/>
        <v>3.7611556657258518</v>
      </c>
      <c r="D20" s="7">
        <v>0</v>
      </c>
      <c r="E20" s="8">
        <f t="shared" si="1"/>
        <v>0</v>
      </c>
      <c r="F20" s="7">
        <f t="shared" si="3"/>
        <v>845354</v>
      </c>
      <c r="G20" s="8">
        <f t="shared" si="2"/>
        <v>3.7611556657258518</v>
      </c>
    </row>
    <row r="21" spans="1:7" ht="30" customHeight="1">
      <c r="A21" s="1" t="s">
        <v>6</v>
      </c>
      <c r="B21" s="7">
        <v>26575</v>
      </c>
      <c r="C21" s="8">
        <f t="shared" si="0"/>
        <v>0.11823769901918547</v>
      </c>
      <c r="D21" s="7">
        <v>0</v>
      </c>
      <c r="E21" s="8">
        <f t="shared" si="1"/>
        <v>0</v>
      </c>
      <c r="F21" s="7">
        <f t="shared" si="3"/>
        <v>26575</v>
      </c>
      <c r="G21" s="8">
        <f t="shared" si="2"/>
        <v>0.11823769901918547</v>
      </c>
    </row>
    <row r="22" spans="1:7" ht="30" customHeight="1">
      <c r="A22" s="1" t="s">
        <v>13</v>
      </c>
      <c r="B22" s="7">
        <v>358122</v>
      </c>
      <c r="C22" s="8">
        <f t="shared" si="0"/>
        <v>1.5933592191213073</v>
      </c>
      <c r="D22" s="7">
        <v>0</v>
      </c>
      <c r="E22" s="8">
        <f t="shared" si="1"/>
        <v>0</v>
      </c>
      <c r="F22" s="7">
        <f t="shared" si="3"/>
        <v>358122</v>
      </c>
      <c r="G22" s="8">
        <f t="shared" si="2"/>
        <v>1.5933592191213073</v>
      </c>
    </row>
    <row r="23" spans="1:7" ht="30" customHeight="1">
      <c r="A23" s="1" t="s">
        <v>28</v>
      </c>
      <c r="B23" s="7">
        <v>649024</v>
      </c>
      <c r="C23" s="8">
        <f t="shared" si="0"/>
        <v>2.8876426855400879</v>
      </c>
      <c r="D23" s="7">
        <v>0</v>
      </c>
      <c r="E23" s="8">
        <f t="shared" si="1"/>
        <v>0</v>
      </c>
      <c r="F23" s="7">
        <f t="shared" si="3"/>
        <v>649024</v>
      </c>
      <c r="G23" s="8">
        <f t="shared" si="2"/>
        <v>2.8876426855400879</v>
      </c>
    </row>
    <row r="24" spans="1:7" ht="30" customHeight="1">
      <c r="A24" s="1" t="s">
        <v>60</v>
      </c>
      <c r="B24" s="7">
        <v>64060</v>
      </c>
      <c r="C24" s="8">
        <f t="shared" si="0"/>
        <v>0.28501625584831691</v>
      </c>
      <c r="D24" s="7">
        <v>0</v>
      </c>
      <c r="E24" s="8">
        <f t="shared" si="1"/>
        <v>0</v>
      </c>
      <c r="F24" s="7">
        <f t="shared" si="3"/>
        <v>64060</v>
      </c>
      <c r="G24" s="8">
        <f t="shared" si="2"/>
        <v>0.28501625584831691</v>
      </c>
    </row>
    <row r="25" spans="1:7" ht="30" customHeight="1">
      <c r="A25" s="1" t="s">
        <v>69</v>
      </c>
      <c r="B25" s="7">
        <v>15830603</v>
      </c>
      <c r="C25" s="8">
        <f t="shared" si="0"/>
        <v>70.433643379349562</v>
      </c>
      <c r="D25" s="7">
        <v>0</v>
      </c>
      <c r="E25" s="8">
        <f t="shared" si="1"/>
        <v>0</v>
      </c>
      <c r="F25" s="7">
        <f t="shared" si="3"/>
        <v>15830603</v>
      </c>
      <c r="G25" s="8">
        <f t="shared" si="2"/>
        <v>70.433643379349562</v>
      </c>
    </row>
    <row r="26" spans="1:7" ht="30" customHeight="1">
      <c r="A26" s="1" t="s">
        <v>18</v>
      </c>
      <c r="B26" s="7">
        <v>0</v>
      </c>
      <c r="C26" s="8">
        <f t="shared" si="0"/>
        <v>0</v>
      </c>
      <c r="D26" s="7">
        <v>130</v>
      </c>
      <c r="E26" s="8">
        <f t="shared" si="1"/>
        <v>5.7839702248331558E-4</v>
      </c>
      <c r="F26" s="7">
        <f t="shared" si="3"/>
        <v>130</v>
      </c>
      <c r="G26" s="8">
        <f t="shared" si="2"/>
        <v>5.7839702248331558E-4</v>
      </c>
    </row>
    <row r="27" spans="1:7" ht="30" customHeight="1">
      <c r="A27" s="1" t="s">
        <v>67</v>
      </c>
      <c r="B27" s="7">
        <v>0</v>
      </c>
      <c r="C27" s="8">
        <f t="shared" si="0"/>
        <v>0</v>
      </c>
      <c r="D27" s="7">
        <v>1499</v>
      </c>
      <c r="E27" s="8">
        <f t="shared" si="1"/>
        <v>6.6693625900191541E-3</v>
      </c>
      <c r="F27" s="7">
        <f t="shared" si="3"/>
        <v>1499</v>
      </c>
      <c r="G27" s="8">
        <f t="shared" si="2"/>
        <v>6.6693625900191541E-3</v>
      </c>
    </row>
    <row r="28" spans="1:7" ht="30" customHeight="1">
      <c r="A28" s="1" t="s">
        <v>61</v>
      </c>
      <c r="B28" s="7">
        <v>649</v>
      </c>
      <c r="C28" s="8">
        <f t="shared" si="0"/>
        <v>2.8875359045513215E-3</v>
      </c>
      <c r="D28" s="7">
        <v>0</v>
      </c>
      <c r="E28" s="8">
        <f t="shared" si="1"/>
        <v>0</v>
      </c>
      <c r="F28" s="7">
        <f t="shared" si="3"/>
        <v>649</v>
      </c>
      <c r="G28" s="8">
        <f t="shared" si="2"/>
        <v>2.8875359045513215E-3</v>
      </c>
    </row>
    <row r="29" spans="1:7" ht="30" customHeight="1">
      <c r="A29" s="1" t="s">
        <v>62</v>
      </c>
      <c r="B29" s="7">
        <v>14826</v>
      </c>
      <c r="C29" s="8">
        <f t="shared" si="0"/>
        <v>6.5963955810289521E-2</v>
      </c>
      <c r="D29" s="7">
        <v>0</v>
      </c>
      <c r="E29" s="8">
        <f t="shared" si="1"/>
        <v>0</v>
      </c>
      <c r="F29" s="7">
        <f t="shared" si="3"/>
        <v>14826</v>
      </c>
      <c r="G29" s="8">
        <f t="shared" si="2"/>
        <v>6.5963955810289521E-2</v>
      </c>
    </row>
    <row r="30" spans="1:7" ht="30" customHeight="1">
      <c r="A30" s="1" t="s">
        <v>19</v>
      </c>
      <c r="B30" s="7">
        <v>10139</v>
      </c>
      <c r="C30" s="8">
        <f t="shared" si="0"/>
        <v>4.511051854583336E-2</v>
      </c>
      <c r="D30" s="7">
        <v>0</v>
      </c>
      <c r="E30" s="8">
        <f t="shared" si="1"/>
        <v>0</v>
      </c>
      <c r="F30" s="7">
        <f t="shared" si="3"/>
        <v>10139</v>
      </c>
      <c r="G30" s="8">
        <f t="shared" si="2"/>
        <v>4.511051854583336E-2</v>
      </c>
    </row>
    <row r="31" spans="1:7" ht="30" customHeight="1">
      <c r="A31" s="1" t="s">
        <v>63</v>
      </c>
      <c r="B31" s="7">
        <v>85306</v>
      </c>
      <c r="C31" s="8">
        <f t="shared" si="0"/>
        <v>0.37954412615355171</v>
      </c>
      <c r="D31" s="7">
        <v>0</v>
      </c>
      <c r="E31" s="8">
        <f t="shared" si="1"/>
        <v>0</v>
      </c>
      <c r="F31" s="7">
        <f t="shared" si="3"/>
        <v>85306</v>
      </c>
      <c r="G31" s="8">
        <f t="shared" si="2"/>
        <v>0.37954412615355171</v>
      </c>
    </row>
    <row r="32" spans="1:7" ht="30" customHeight="1">
      <c r="A32" s="1" t="s">
        <v>70</v>
      </c>
      <c r="B32" s="7">
        <v>12195</v>
      </c>
      <c r="C32" s="8">
        <f t="shared" si="0"/>
        <v>5.4258089916800256E-2</v>
      </c>
      <c r="D32" s="7">
        <v>0</v>
      </c>
      <c r="E32" s="8">
        <f t="shared" si="1"/>
        <v>0</v>
      </c>
      <c r="F32" s="7">
        <f t="shared" si="3"/>
        <v>12195</v>
      </c>
      <c r="G32" s="8">
        <f t="shared" si="2"/>
        <v>5.4258089916800256E-2</v>
      </c>
    </row>
    <row r="33" spans="1:7" ht="30" customHeight="1">
      <c r="A33" s="1" t="s">
        <v>74</v>
      </c>
      <c r="B33" s="7">
        <v>0</v>
      </c>
      <c r="C33" s="8">
        <f t="shared" si="0"/>
        <v>0</v>
      </c>
      <c r="D33" s="7">
        <v>257077</v>
      </c>
      <c r="E33" s="8">
        <f t="shared" si="1"/>
        <v>1.1437890103764872</v>
      </c>
      <c r="F33" s="7">
        <f t="shared" si="3"/>
        <v>257077</v>
      </c>
      <c r="G33" s="8">
        <f t="shared" si="2"/>
        <v>1.1437890103764872</v>
      </c>
    </row>
    <row r="34" spans="1:7" ht="30" customHeight="1">
      <c r="A34" s="1" t="s">
        <v>30</v>
      </c>
      <c r="B34" s="7">
        <v>0</v>
      </c>
      <c r="C34" s="8">
        <f t="shared" si="0"/>
        <v>0</v>
      </c>
      <c r="D34" s="7">
        <v>4906</v>
      </c>
      <c r="E34" s="8">
        <f t="shared" si="1"/>
        <v>2.182781378694728E-2</v>
      </c>
      <c r="F34" s="7">
        <f t="shared" si="3"/>
        <v>4906</v>
      </c>
      <c r="G34" s="8">
        <f t="shared" si="2"/>
        <v>2.182781378694728E-2</v>
      </c>
    </row>
    <row r="35" spans="1:7" ht="30" customHeight="1">
      <c r="A35" s="1" t="s">
        <v>8</v>
      </c>
      <c r="B35" s="7">
        <v>0</v>
      </c>
      <c r="C35" s="8">
        <f t="shared" si="0"/>
        <v>0</v>
      </c>
      <c r="D35" s="7">
        <v>88434</v>
      </c>
      <c r="E35" s="8">
        <f t="shared" si="1"/>
        <v>0.39346124835607332</v>
      </c>
      <c r="F35" s="7">
        <f t="shared" si="3"/>
        <v>88434</v>
      </c>
      <c r="G35" s="8">
        <f t="shared" si="2"/>
        <v>0.39346124835607332</v>
      </c>
    </row>
    <row r="36" spans="1:7" ht="30" customHeight="1">
      <c r="A36" s="1" t="s">
        <v>64</v>
      </c>
      <c r="B36" s="7">
        <v>0</v>
      </c>
      <c r="C36" s="8">
        <f t="shared" si="0"/>
        <v>0</v>
      </c>
      <c r="D36" s="7">
        <v>1337</v>
      </c>
      <c r="E36" s="8">
        <f t="shared" si="1"/>
        <v>5.9485909158476383E-3</v>
      </c>
      <c r="F36" s="7">
        <f t="shared" si="3"/>
        <v>1337</v>
      </c>
      <c r="G36" s="8">
        <f t="shared" si="2"/>
        <v>5.9485909158476383E-3</v>
      </c>
    </row>
    <row r="37" spans="1:7" ht="30" customHeight="1">
      <c r="A37" s="1" t="s">
        <v>65</v>
      </c>
      <c r="B37" s="7">
        <v>0</v>
      </c>
      <c r="C37" s="8">
        <f t="shared" si="0"/>
        <v>0</v>
      </c>
      <c r="D37" s="7">
        <v>1222440</v>
      </c>
      <c r="E37" s="8">
        <f t="shared" si="1"/>
        <v>5.438889662803879</v>
      </c>
      <c r="F37" s="7">
        <f t="shared" si="3"/>
        <v>1222440</v>
      </c>
      <c r="G37" s="8">
        <f t="shared" si="2"/>
        <v>5.438889662803879</v>
      </c>
    </row>
    <row r="38" spans="1:7" ht="30" customHeight="1">
      <c r="A38" s="1" t="s">
        <v>75</v>
      </c>
      <c r="B38" s="7">
        <v>0</v>
      </c>
      <c r="C38" s="8">
        <f t="shared" si="0"/>
        <v>0</v>
      </c>
      <c r="D38" s="7">
        <v>42504</v>
      </c>
      <c r="E38" s="8">
        <f t="shared" si="1"/>
        <v>0.18910913110485267</v>
      </c>
      <c r="F38" s="7">
        <f t="shared" si="3"/>
        <v>42504</v>
      </c>
      <c r="G38" s="8">
        <f t="shared" si="2"/>
        <v>0.18910913110485267</v>
      </c>
    </row>
    <row r="39" spans="1:7" ht="30" customHeight="1">
      <c r="A39" s="1" t="s">
        <v>66</v>
      </c>
      <c r="B39" s="7">
        <v>0</v>
      </c>
      <c r="C39" s="8">
        <f t="shared" si="0"/>
        <v>0</v>
      </c>
      <c r="D39" s="7">
        <v>416</v>
      </c>
      <c r="E39" s="8">
        <f t="shared" si="1"/>
        <v>1.8508704719466099E-3</v>
      </c>
      <c r="F39" s="7">
        <f t="shared" si="3"/>
        <v>416</v>
      </c>
      <c r="G39" s="8">
        <f t="shared" si="2"/>
        <v>1.8508704719466099E-3</v>
      </c>
    </row>
    <row r="40" spans="1:7" ht="30" customHeight="1">
      <c r="A40" s="1" t="s">
        <v>21</v>
      </c>
      <c r="B40" s="7">
        <v>0</v>
      </c>
      <c r="C40" s="8">
        <f t="shared" si="0"/>
        <v>0</v>
      </c>
      <c r="D40" s="7">
        <v>155</v>
      </c>
      <c r="E40" s="8">
        <f t="shared" si="1"/>
        <v>6.8962721911472241E-4</v>
      </c>
      <c r="F40" s="7">
        <f t="shared" si="3"/>
        <v>155</v>
      </c>
      <c r="G40" s="8">
        <f t="shared" si="2"/>
        <v>6.8962721911472241E-4</v>
      </c>
    </row>
    <row r="41" spans="1:7" ht="30" customHeight="1">
      <c r="A41" s="1" t="s">
        <v>10</v>
      </c>
      <c r="B41" s="7">
        <v>0</v>
      </c>
      <c r="C41" s="8">
        <f t="shared" si="0"/>
        <v>0</v>
      </c>
      <c r="D41" s="7">
        <v>2544</v>
      </c>
      <c r="E41" s="8">
        <f t="shared" si="1"/>
        <v>1.131878480921196E-2</v>
      </c>
      <c r="F41" s="7">
        <f t="shared" si="3"/>
        <v>2544</v>
      </c>
      <c r="G41" s="8">
        <f t="shared" si="2"/>
        <v>1.131878480921196E-2</v>
      </c>
    </row>
    <row r="42" spans="1:7" ht="30" customHeight="1">
      <c r="A42" s="1" t="s">
        <v>32</v>
      </c>
      <c r="B42" s="7">
        <v>0</v>
      </c>
      <c r="C42" s="8">
        <f t="shared" si="0"/>
        <v>0</v>
      </c>
      <c r="D42" s="7">
        <v>85745</v>
      </c>
      <c r="E42" s="8">
        <f t="shared" si="1"/>
        <v>0.38149732840639922</v>
      </c>
      <c r="F42" s="7">
        <f t="shared" si="3"/>
        <v>85745</v>
      </c>
      <c r="G42" s="8">
        <f t="shared" si="2"/>
        <v>0.38149732840639922</v>
      </c>
    </row>
    <row r="43" spans="1:7" ht="30" customHeight="1">
      <c r="A43" s="1" t="s">
        <v>52</v>
      </c>
      <c r="B43" s="7">
        <v>0</v>
      </c>
      <c r="C43" s="8">
        <f t="shared" si="0"/>
        <v>0</v>
      </c>
      <c r="D43" s="7">
        <v>65342</v>
      </c>
      <c r="E43" s="8">
        <f t="shared" si="1"/>
        <v>0.29072014033157545</v>
      </c>
      <c r="F43" s="7">
        <f t="shared" si="3"/>
        <v>65342</v>
      </c>
      <c r="G43" s="8">
        <f t="shared" si="2"/>
        <v>0.29072014033157545</v>
      </c>
    </row>
    <row r="44" spans="1:7" ht="30" customHeight="1">
      <c r="A44" s="1" t="s">
        <v>76</v>
      </c>
      <c r="B44" s="7">
        <v>125</v>
      </c>
      <c r="C44" s="8">
        <f t="shared" si="0"/>
        <v>5.5615098315703424E-4</v>
      </c>
      <c r="D44" s="7">
        <v>0</v>
      </c>
      <c r="E44" s="8">
        <f t="shared" si="1"/>
        <v>0</v>
      </c>
      <c r="F44" s="7">
        <f t="shared" si="3"/>
        <v>125</v>
      </c>
      <c r="G44" s="8">
        <f t="shared" si="2"/>
        <v>5.5615098315703424E-4</v>
      </c>
    </row>
    <row r="45" spans="1:7" ht="30" customHeight="1">
      <c r="A45" s="12" t="s">
        <v>33</v>
      </c>
      <c r="B45" s="9">
        <f>SUM(B8:B44)</f>
        <v>20644246</v>
      </c>
      <c r="C45" s="13">
        <f t="shared" si="0"/>
        <v>91.850541675485374</v>
      </c>
      <c r="D45" s="9">
        <f>SUM(D8:D44)</f>
        <v>1831665</v>
      </c>
      <c r="E45" s="13">
        <f t="shared" si="1"/>
        <v>8.149458324514633</v>
      </c>
      <c r="F45" s="9">
        <f t="shared" si="3"/>
        <v>22475911</v>
      </c>
      <c r="G45" s="13">
        <f t="shared" si="2"/>
        <v>100</v>
      </c>
    </row>
    <row r="46" spans="1:7" ht="30" customHeight="1">
      <c r="A46" s="33" t="s">
        <v>82</v>
      </c>
      <c r="B46" s="33"/>
      <c r="C46" s="33"/>
      <c r="D46" s="33"/>
      <c r="E46" s="33"/>
      <c r="F46" s="33"/>
      <c r="G46" s="33"/>
    </row>
    <row r="47" spans="1:7" ht="15" customHeight="1">
      <c r="A47" s="34" t="s">
        <v>83</v>
      </c>
      <c r="B47" s="34"/>
      <c r="C47" s="34"/>
      <c r="D47" s="34"/>
      <c r="E47" s="34"/>
      <c r="F47" s="34"/>
      <c r="G47" s="34"/>
    </row>
  </sheetData>
  <mergeCells count="8">
    <mergeCell ref="A2:G2"/>
    <mergeCell ref="A4:G4"/>
    <mergeCell ref="A46:G46"/>
    <mergeCell ref="A47:G47"/>
    <mergeCell ref="A6:A7"/>
    <mergeCell ref="B6:C6"/>
    <mergeCell ref="D6:E6"/>
    <mergeCell ref="F6:G6"/>
  </mergeCells>
  <phoneticPr fontId="5" type="noConversion"/>
  <pageMargins left="0.70866141732283472" right="0.70866141732283472" top="0.74803149606299213" bottom="0.74803149606299213" header="0.31496062992125984" footer="0.31496062992125984"/>
  <pageSetup scale="61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showGridLines="0" zoomScale="90" zoomScaleNormal="90" workbookViewId="0">
      <selection activeCell="D14" activeCellId="1" sqref="A1 D14"/>
    </sheetView>
  </sheetViews>
  <sheetFormatPr baseColWidth="10" defaultRowHeight="12.75"/>
  <cols>
    <col min="1" max="1" width="70.7109375" style="3" customWidth="1"/>
    <col min="2" max="7" width="12.7109375" style="3" customWidth="1"/>
    <col min="8" max="16384" width="11.42578125" style="3"/>
  </cols>
  <sheetData>
    <row r="1" spans="1:7" customFormat="1" ht="15"/>
    <row r="2" spans="1:7" customFormat="1" ht="84.95" customHeight="1">
      <c r="A2" s="31"/>
      <c r="B2" s="31"/>
      <c r="C2" s="31"/>
      <c r="D2" s="31"/>
      <c r="E2" s="31"/>
      <c r="F2" s="31"/>
      <c r="G2" s="31"/>
    </row>
    <row r="3" spans="1:7" customFormat="1" ht="15" customHeight="1"/>
    <row r="4" spans="1:7" customFormat="1" ht="30" customHeight="1">
      <c r="A4" s="32" t="s">
        <v>85</v>
      </c>
      <c r="B4" s="32"/>
      <c r="C4" s="32"/>
      <c r="D4" s="32"/>
      <c r="E4" s="32"/>
      <c r="F4" s="32"/>
      <c r="G4" s="32"/>
    </row>
    <row r="5" spans="1:7" customFormat="1" ht="15" customHeight="1">
      <c r="A5" s="2"/>
      <c r="B5" s="2"/>
      <c r="C5" s="2"/>
      <c r="D5" s="2"/>
      <c r="E5" s="2"/>
      <c r="F5" s="2"/>
      <c r="G5" s="2"/>
    </row>
    <row r="6" spans="1:7" ht="30" customHeight="1">
      <c r="A6" s="35" t="s">
        <v>81</v>
      </c>
      <c r="B6" s="37" t="s">
        <v>0</v>
      </c>
      <c r="C6" s="37"/>
      <c r="D6" s="37" t="s">
        <v>2</v>
      </c>
      <c r="E6" s="37"/>
      <c r="F6" s="37" t="s">
        <v>22</v>
      </c>
      <c r="G6" s="37"/>
    </row>
    <row r="7" spans="1:7" ht="30" customHeight="1">
      <c r="A7" s="36"/>
      <c r="B7" s="11" t="s">
        <v>1</v>
      </c>
      <c r="C7" s="11" t="s">
        <v>3</v>
      </c>
      <c r="D7" s="11" t="s">
        <v>1</v>
      </c>
      <c r="E7" s="11" t="s">
        <v>3</v>
      </c>
      <c r="F7" s="11" t="s">
        <v>1</v>
      </c>
      <c r="G7" s="10" t="s">
        <v>3</v>
      </c>
    </row>
    <row r="8" spans="1:7" ht="30" customHeight="1">
      <c r="A8" s="4" t="s">
        <v>11</v>
      </c>
      <c r="B8" s="5">
        <v>0</v>
      </c>
      <c r="C8" s="6">
        <f>(B8*100)/$F$56</f>
        <v>0</v>
      </c>
      <c r="D8" s="5">
        <v>609</v>
      </c>
      <c r="E8" s="6">
        <f>(D8*100)/$F$56</f>
        <v>3.7914845374046449E-2</v>
      </c>
      <c r="F8" s="5">
        <f>B8+D8</f>
        <v>609</v>
      </c>
      <c r="G8" s="6">
        <f>(F8*100)/$F$56</f>
        <v>3.7914845374046449E-2</v>
      </c>
    </row>
    <row r="9" spans="1:7" ht="30" customHeight="1">
      <c r="A9" s="1" t="s">
        <v>34</v>
      </c>
      <c r="B9" s="7">
        <v>6011</v>
      </c>
      <c r="C9" s="8">
        <f t="shared" ref="C9:C56" si="0">(B9*100)/$F$56</f>
        <v>0.37423010762461939</v>
      </c>
      <c r="D9" s="7">
        <v>0</v>
      </c>
      <c r="E9" s="8">
        <f t="shared" ref="E9:E56" si="1">(D9*100)/$F$56</f>
        <v>0</v>
      </c>
      <c r="F9" s="7">
        <f t="shared" ref="F9:F56" si="2">B9+D9</f>
        <v>6011</v>
      </c>
      <c r="G9" s="8">
        <f t="shared" ref="G9:G56" si="3">(F9*100)/$F$56</f>
        <v>0.37423010762461939</v>
      </c>
    </row>
    <row r="10" spans="1:7" ht="30" customHeight="1">
      <c r="A10" s="1" t="s">
        <v>12</v>
      </c>
      <c r="B10" s="7">
        <v>7063</v>
      </c>
      <c r="C10" s="8">
        <f t="shared" si="0"/>
        <v>0.43972504577486055</v>
      </c>
      <c r="D10" s="7">
        <v>0</v>
      </c>
      <c r="E10" s="8">
        <f t="shared" si="1"/>
        <v>0</v>
      </c>
      <c r="F10" s="7">
        <f t="shared" si="2"/>
        <v>7063</v>
      </c>
      <c r="G10" s="8">
        <f t="shared" si="3"/>
        <v>0.43972504577486055</v>
      </c>
    </row>
    <row r="11" spans="1:7" ht="30" customHeight="1">
      <c r="A11" s="1" t="s">
        <v>71</v>
      </c>
      <c r="B11" s="7">
        <v>288</v>
      </c>
      <c r="C11" s="8">
        <f t="shared" si="0"/>
        <v>1.7930173181815071E-2</v>
      </c>
      <c r="D11" s="7">
        <v>0</v>
      </c>
      <c r="E11" s="8">
        <f t="shared" si="1"/>
        <v>0</v>
      </c>
      <c r="F11" s="7">
        <f t="shared" si="2"/>
        <v>288</v>
      </c>
      <c r="G11" s="8">
        <f t="shared" si="3"/>
        <v>1.7930173181815071E-2</v>
      </c>
    </row>
    <row r="12" spans="1:7" ht="30" customHeight="1">
      <c r="A12" s="1" t="s">
        <v>23</v>
      </c>
      <c r="B12" s="7">
        <v>787</v>
      </c>
      <c r="C12" s="8">
        <f t="shared" si="0"/>
        <v>4.8996688521140482E-2</v>
      </c>
      <c r="D12" s="7">
        <v>0</v>
      </c>
      <c r="E12" s="8">
        <f t="shared" si="1"/>
        <v>0</v>
      </c>
      <c r="F12" s="7">
        <f t="shared" si="2"/>
        <v>787</v>
      </c>
      <c r="G12" s="8">
        <f t="shared" si="3"/>
        <v>4.8996688521140482E-2</v>
      </c>
    </row>
    <row r="13" spans="1:7" ht="30" customHeight="1">
      <c r="A13" s="1" t="s">
        <v>47</v>
      </c>
      <c r="B13" s="7">
        <v>58539</v>
      </c>
      <c r="C13" s="8">
        <f t="shared" si="0"/>
        <v>3.6444944718412233</v>
      </c>
      <c r="D13" s="7">
        <v>0</v>
      </c>
      <c r="E13" s="8">
        <f t="shared" si="1"/>
        <v>0</v>
      </c>
      <c r="F13" s="7">
        <f t="shared" si="2"/>
        <v>58539</v>
      </c>
      <c r="G13" s="8">
        <f t="shared" si="3"/>
        <v>3.6444944718412233</v>
      </c>
    </row>
    <row r="14" spans="1:7" ht="30" customHeight="1">
      <c r="A14" s="1" t="s">
        <v>24</v>
      </c>
      <c r="B14" s="7">
        <v>12848</v>
      </c>
      <c r="C14" s="8">
        <f t="shared" si="0"/>
        <v>0.79988494805541666</v>
      </c>
      <c r="D14" s="7">
        <v>0</v>
      </c>
      <c r="E14" s="8">
        <f t="shared" si="1"/>
        <v>0</v>
      </c>
      <c r="F14" s="7">
        <f t="shared" si="2"/>
        <v>12848</v>
      </c>
      <c r="G14" s="8">
        <f t="shared" si="3"/>
        <v>0.79988494805541666</v>
      </c>
    </row>
    <row r="15" spans="1:7" ht="30" customHeight="1">
      <c r="A15" s="1" t="s">
        <v>48</v>
      </c>
      <c r="B15" s="7">
        <v>2297</v>
      </c>
      <c r="C15" s="8">
        <f t="shared" si="0"/>
        <v>0.14300558263412921</v>
      </c>
      <c r="D15" s="7">
        <v>0</v>
      </c>
      <c r="E15" s="8">
        <f t="shared" si="1"/>
        <v>0</v>
      </c>
      <c r="F15" s="7">
        <f t="shared" si="2"/>
        <v>2297</v>
      </c>
      <c r="G15" s="8">
        <f t="shared" si="3"/>
        <v>0.14300558263412921</v>
      </c>
    </row>
    <row r="16" spans="1:7" ht="30" customHeight="1">
      <c r="A16" s="1" t="s">
        <v>38</v>
      </c>
      <c r="B16" s="7">
        <v>615</v>
      </c>
      <c r="C16" s="8">
        <f t="shared" si="0"/>
        <v>3.8288390648667597E-2</v>
      </c>
      <c r="D16" s="7">
        <v>0</v>
      </c>
      <c r="E16" s="8">
        <f t="shared" si="1"/>
        <v>0</v>
      </c>
      <c r="F16" s="7">
        <f t="shared" si="2"/>
        <v>615</v>
      </c>
      <c r="G16" s="8">
        <f t="shared" si="3"/>
        <v>3.8288390648667597E-2</v>
      </c>
    </row>
    <row r="17" spans="1:7" ht="30" customHeight="1">
      <c r="A17" s="1" t="s">
        <v>49</v>
      </c>
      <c r="B17" s="7">
        <v>0</v>
      </c>
      <c r="C17" s="8">
        <f t="shared" si="0"/>
        <v>0</v>
      </c>
      <c r="D17" s="7">
        <v>7086</v>
      </c>
      <c r="E17" s="8">
        <f t="shared" si="1"/>
        <v>0.44115696932757492</v>
      </c>
      <c r="F17" s="7">
        <f t="shared" si="2"/>
        <v>7086</v>
      </c>
      <c r="G17" s="8">
        <f t="shared" si="3"/>
        <v>0.44115696932757492</v>
      </c>
    </row>
    <row r="18" spans="1:7" ht="30" customHeight="1">
      <c r="A18" s="1" t="s">
        <v>25</v>
      </c>
      <c r="B18" s="7">
        <v>0</v>
      </c>
      <c r="C18" s="8">
        <f t="shared" si="0"/>
        <v>0</v>
      </c>
      <c r="D18" s="7">
        <v>90194</v>
      </c>
      <c r="E18" s="8">
        <f t="shared" si="1"/>
        <v>5.6152570831966262</v>
      </c>
      <c r="F18" s="7">
        <f t="shared" si="2"/>
        <v>90194</v>
      </c>
      <c r="G18" s="8">
        <f t="shared" si="3"/>
        <v>5.6152570831966262</v>
      </c>
    </row>
    <row r="19" spans="1:7" ht="30" customHeight="1">
      <c r="A19" s="1" t="s">
        <v>5</v>
      </c>
      <c r="B19" s="7">
        <v>0</v>
      </c>
      <c r="C19" s="8">
        <f t="shared" si="0"/>
        <v>0</v>
      </c>
      <c r="D19" s="7">
        <v>70281</v>
      </c>
      <c r="E19" s="8">
        <f t="shared" si="1"/>
        <v>4.3755225742748083</v>
      </c>
      <c r="F19" s="7">
        <f t="shared" si="2"/>
        <v>70281</v>
      </c>
      <c r="G19" s="8">
        <f t="shared" si="3"/>
        <v>4.3755225742748083</v>
      </c>
    </row>
    <row r="20" spans="1:7" ht="30" customHeight="1">
      <c r="A20" s="1" t="s">
        <v>27</v>
      </c>
      <c r="B20" s="7">
        <v>0</v>
      </c>
      <c r="C20" s="8">
        <f t="shared" si="0"/>
        <v>0</v>
      </c>
      <c r="D20" s="7">
        <v>138147</v>
      </c>
      <c r="E20" s="8">
        <f t="shared" si="1"/>
        <v>8.6006931755146052</v>
      </c>
      <c r="F20" s="7">
        <f t="shared" si="2"/>
        <v>138147</v>
      </c>
      <c r="G20" s="8">
        <f t="shared" si="3"/>
        <v>8.6006931755146052</v>
      </c>
    </row>
    <row r="21" spans="1:7" ht="30" customHeight="1">
      <c r="A21" s="1" t="s">
        <v>39</v>
      </c>
      <c r="B21" s="7">
        <v>0</v>
      </c>
      <c r="C21" s="8">
        <f t="shared" si="0"/>
        <v>0</v>
      </c>
      <c r="D21" s="7">
        <v>8672</v>
      </c>
      <c r="E21" s="8">
        <f t="shared" si="1"/>
        <v>0.53989743691909819</v>
      </c>
      <c r="F21" s="7">
        <f t="shared" si="2"/>
        <v>8672</v>
      </c>
      <c r="G21" s="8">
        <f t="shared" si="3"/>
        <v>0.53989743691909819</v>
      </c>
    </row>
    <row r="22" spans="1:7" ht="30" customHeight="1">
      <c r="A22" s="1" t="s">
        <v>77</v>
      </c>
      <c r="B22" s="7">
        <v>0</v>
      </c>
      <c r="C22" s="8">
        <f t="shared" si="0"/>
        <v>0</v>
      </c>
      <c r="D22" s="7">
        <v>225</v>
      </c>
      <c r="E22" s="8">
        <f t="shared" si="1"/>
        <v>1.4007947798293023E-2</v>
      </c>
      <c r="F22" s="7">
        <f t="shared" si="2"/>
        <v>225</v>
      </c>
      <c r="G22" s="8">
        <f t="shared" si="3"/>
        <v>1.4007947798293023E-2</v>
      </c>
    </row>
    <row r="23" spans="1:7" ht="30" customHeight="1">
      <c r="A23" s="1" t="s">
        <v>72</v>
      </c>
      <c r="B23" s="7">
        <v>0</v>
      </c>
      <c r="C23" s="8">
        <f t="shared" si="0"/>
        <v>0</v>
      </c>
      <c r="D23" s="7">
        <v>132</v>
      </c>
      <c r="E23" s="8">
        <f t="shared" si="1"/>
        <v>8.2179960416652407E-3</v>
      </c>
      <c r="F23" s="7">
        <f t="shared" si="2"/>
        <v>132</v>
      </c>
      <c r="G23" s="8">
        <f t="shared" si="3"/>
        <v>8.2179960416652407E-3</v>
      </c>
    </row>
    <row r="24" spans="1:7" ht="30" customHeight="1">
      <c r="A24" s="1" t="s">
        <v>50</v>
      </c>
      <c r="B24" s="7">
        <v>0</v>
      </c>
      <c r="C24" s="8">
        <f t="shared" si="0"/>
        <v>0</v>
      </c>
      <c r="D24" s="7">
        <v>2157</v>
      </c>
      <c r="E24" s="8">
        <f t="shared" si="1"/>
        <v>0.13428952622630244</v>
      </c>
      <c r="F24" s="7">
        <f t="shared" si="2"/>
        <v>2157</v>
      </c>
      <c r="G24" s="8">
        <f t="shared" si="3"/>
        <v>0.13428952622630244</v>
      </c>
    </row>
    <row r="25" spans="1:7" ht="30" customHeight="1">
      <c r="A25" s="1" t="s">
        <v>40</v>
      </c>
      <c r="B25" s="7">
        <v>0</v>
      </c>
      <c r="C25" s="8">
        <f t="shared" si="0"/>
        <v>0</v>
      </c>
      <c r="D25" s="7">
        <v>4759</v>
      </c>
      <c r="E25" s="8">
        <f t="shared" si="1"/>
        <v>0.29628366032033998</v>
      </c>
      <c r="F25" s="7">
        <f t="shared" si="2"/>
        <v>4759</v>
      </c>
      <c r="G25" s="8">
        <f t="shared" si="3"/>
        <v>0.29628366032033998</v>
      </c>
    </row>
    <row r="26" spans="1:7" ht="30" customHeight="1">
      <c r="A26" s="1" t="s">
        <v>41</v>
      </c>
      <c r="B26" s="7">
        <v>0</v>
      </c>
      <c r="C26" s="8">
        <f t="shared" si="0"/>
        <v>0</v>
      </c>
      <c r="D26" s="7">
        <v>116</v>
      </c>
      <c r="E26" s="8">
        <f t="shared" si="1"/>
        <v>7.2218753093421803E-3</v>
      </c>
      <c r="F26" s="7">
        <f t="shared" si="2"/>
        <v>116</v>
      </c>
      <c r="G26" s="8">
        <f t="shared" si="3"/>
        <v>7.2218753093421803E-3</v>
      </c>
    </row>
    <row r="27" spans="1:7" ht="30" customHeight="1">
      <c r="A27" s="1" t="s">
        <v>78</v>
      </c>
      <c r="B27" s="7">
        <v>0</v>
      </c>
      <c r="C27" s="8">
        <f t="shared" si="0"/>
        <v>0</v>
      </c>
      <c r="D27" s="7">
        <v>332</v>
      </c>
      <c r="E27" s="8">
        <f t="shared" si="1"/>
        <v>2.0669505195703482E-2</v>
      </c>
      <c r="F27" s="7">
        <f t="shared" si="2"/>
        <v>332</v>
      </c>
      <c r="G27" s="8">
        <f t="shared" si="3"/>
        <v>2.0669505195703482E-2</v>
      </c>
    </row>
    <row r="28" spans="1:7" ht="30" customHeight="1">
      <c r="A28" s="1" t="s">
        <v>35</v>
      </c>
      <c r="B28" s="7">
        <v>2404</v>
      </c>
      <c r="C28" s="8">
        <f t="shared" si="0"/>
        <v>0.14966714003153966</v>
      </c>
      <c r="D28" s="7">
        <v>0</v>
      </c>
      <c r="E28" s="8">
        <f t="shared" si="1"/>
        <v>0</v>
      </c>
      <c r="F28" s="7">
        <f t="shared" si="2"/>
        <v>2404</v>
      </c>
      <c r="G28" s="8">
        <f t="shared" si="3"/>
        <v>0.14966714003153966</v>
      </c>
    </row>
    <row r="29" spans="1:7" ht="30" customHeight="1">
      <c r="A29" s="1" t="s">
        <v>6</v>
      </c>
      <c r="B29" s="7">
        <v>65939</v>
      </c>
      <c r="C29" s="8">
        <f t="shared" si="0"/>
        <v>4.1052003105406385</v>
      </c>
      <c r="D29" s="7">
        <v>0</v>
      </c>
      <c r="E29" s="8">
        <f t="shared" si="1"/>
        <v>0</v>
      </c>
      <c r="F29" s="7">
        <f t="shared" si="2"/>
        <v>65939</v>
      </c>
      <c r="G29" s="8">
        <f t="shared" si="3"/>
        <v>4.1052003105406385</v>
      </c>
    </row>
    <row r="30" spans="1:7" ht="30" customHeight="1">
      <c r="A30" s="1" t="s">
        <v>13</v>
      </c>
      <c r="B30" s="7">
        <v>101841</v>
      </c>
      <c r="C30" s="8">
        <f t="shared" si="0"/>
        <v>6.3403707187820428</v>
      </c>
      <c r="D30" s="7">
        <v>0</v>
      </c>
      <c r="E30" s="8">
        <f t="shared" si="1"/>
        <v>0</v>
      </c>
      <c r="F30" s="7">
        <f t="shared" si="2"/>
        <v>101841</v>
      </c>
      <c r="G30" s="8">
        <f t="shared" si="3"/>
        <v>6.3403707187820428</v>
      </c>
    </row>
    <row r="31" spans="1:7" ht="30" customHeight="1">
      <c r="A31" s="1" t="s">
        <v>28</v>
      </c>
      <c r="B31" s="7">
        <v>36863</v>
      </c>
      <c r="C31" s="8">
        <f t="shared" si="0"/>
        <v>2.2949999097265588</v>
      </c>
      <c r="D31" s="7">
        <v>0</v>
      </c>
      <c r="E31" s="8">
        <f t="shared" si="1"/>
        <v>0</v>
      </c>
      <c r="F31" s="7">
        <f t="shared" si="2"/>
        <v>36863</v>
      </c>
      <c r="G31" s="8">
        <f t="shared" si="3"/>
        <v>2.2949999097265588</v>
      </c>
    </row>
    <row r="32" spans="1:7" ht="30" customHeight="1">
      <c r="A32" s="1" t="s">
        <v>42</v>
      </c>
      <c r="B32" s="7">
        <v>9267</v>
      </c>
      <c r="C32" s="8">
        <f t="shared" si="0"/>
        <v>0.57694067665236193</v>
      </c>
      <c r="D32" s="7">
        <v>0</v>
      </c>
      <c r="E32" s="8">
        <f t="shared" si="1"/>
        <v>0</v>
      </c>
      <c r="F32" s="7">
        <f t="shared" si="2"/>
        <v>9267</v>
      </c>
      <c r="G32" s="8">
        <f t="shared" si="3"/>
        <v>0.57694067665236193</v>
      </c>
    </row>
    <row r="33" spans="1:7" ht="30" customHeight="1">
      <c r="A33" s="1" t="s">
        <v>14</v>
      </c>
      <c r="B33" s="7">
        <v>0</v>
      </c>
      <c r="C33" s="8">
        <f t="shared" si="0"/>
        <v>0</v>
      </c>
      <c r="D33" s="7">
        <v>1927</v>
      </c>
      <c r="E33" s="8">
        <f t="shared" si="1"/>
        <v>0.11997029069915846</v>
      </c>
      <c r="F33" s="7">
        <f t="shared" si="2"/>
        <v>1927</v>
      </c>
      <c r="G33" s="8">
        <f t="shared" si="3"/>
        <v>0.11997029069915846</v>
      </c>
    </row>
    <row r="34" spans="1:7" ht="30" customHeight="1">
      <c r="A34" s="1" t="s">
        <v>15</v>
      </c>
      <c r="B34" s="7">
        <v>0</v>
      </c>
      <c r="C34" s="8">
        <f t="shared" si="0"/>
        <v>0</v>
      </c>
      <c r="D34" s="7">
        <v>192</v>
      </c>
      <c r="E34" s="8">
        <f t="shared" si="1"/>
        <v>1.1953448787876712E-2</v>
      </c>
      <c r="F34" s="7">
        <f t="shared" si="2"/>
        <v>192</v>
      </c>
      <c r="G34" s="8">
        <f t="shared" si="3"/>
        <v>1.1953448787876712E-2</v>
      </c>
    </row>
    <row r="35" spans="1:7" ht="30" customHeight="1">
      <c r="A35" s="1" t="s">
        <v>43</v>
      </c>
      <c r="B35" s="7">
        <v>0</v>
      </c>
      <c r="C35" s="8">
        <f t="shared" si="0"/>
        <v>0</v>
      </c>
      <c r="D35" s="7">
        <v>170</v>
      </c>
      <c r="E35" s="8">
        <f t="shared" si="1"/>
        <v>1.0583782780932506E-2</v>
      </c>
      <c r="F35" s="7">
        <f t="shared" si="2"/>
        <v>170</v>
      </c>
      <c r="G35" s="8">
        <f t="shared" si="3"/>
        <v>1.0583782780932506E-2</v>
      </c>
    </row>
    <row r="36" spans="1:7" ht="30" customHeight="1">
      <c r="A36" s="1" t="s">
        <v>16</v>
      </c>
      <c r="B36" s="7">
        <v>0</v>
      </c>
      <c r="C36" s="8">
        <f t="shared" si="0"/>
        <v>0</v>
      </c>
      <c r="D36" s="7">
        <v>78083</v>
      </c>
      <c r="E36" s="8">
        <f t="shared" si="1"/>
        <v>4.8612559463738405</v>
      </c>
      <c r="F36" s="7">
        <f t="shared" si="2"/>
        <v>78083</v>
      </c>
      <c r="G36" s="8">
        <f t="shared" si="3"/>
        <v>4.8612559463738405</v>
      </c>
    </row>
    <row r="37" spans="1:7" ht="30" customHeight="1">
      <c r="A37" s="1" t="s">
        <v>17</v>
      </c>
      <c r="B37" s="7">
        <v>0</v>
      </c>
      <c r="C37" s="8">
        <f t="shared" si="0"/>
        <v>0</v>
      </c>
      <c r="D37" s="7">
        <v>126579</v>
      </c>
      <c r="E37" s="8">
        <f t="shared" si="1"/>
        <v>7.880497886045033</v>
      </c>
      <c r="F37" s="7">
        <f t="shared" si="2"/>
        <v>126579</v>
      </c>
      <c r="G37" s="8">
        <f t="shared" si="3"/>
        <v>7.880497886045033</v>
      </c>
    </row>
    <row r="38" spans="1:7" ht="30" customHeight="1">
      <c r="A38" s="1" t="s">
        <v>18</v>
      </c>
      <c r="B38" s="7">
        <v>0</v>
      </c>
      <c r="C38" s="8">
        <f t="shared" si="0"/>
        <v>0</v>
      </c>
      <c r="D38" s="7">
        <v>56525</v>
      </c>
      <c r="E38" s="8">
        <f t="shared" si="1"/>
        <v>3.5191077746600583</v>
      </c>
      <c r="F38" s="7">
        <f t="shared" si="2"/>
        <v>56525</v>
      </c>
      <c r="G38" s="8">
        <f t="shared" si="3"/>
        <v>3.5191077746600583</v>
      </c>
    </row>
    <row r="39" spans="1:7" ht="30" customHeight="1">
      <c r="A39" s="1" t="s">
        <v>7</v>
      </c>
      <c r="B39" s="7">
        <v>2359</v>
      </c>
      <c r="C39" s="8">
        <f t="shared" si="0"/>
        <v>0.14686555047188107</v>
      </c>
      <c r="D39" s="7">
        <v>0</v>
      </c>
      <c r="E39" s="8">
        <f t="shared" si="1"/>
        <v>0</v>
      </c>
      <c r="F39" s="7">
        <f t="shared" si="2"/>
        <v>2359</v>
      </c>
      <c r="G39" s="8">
        <f t="shared" si="3"/>
        <v>0.14686555047188107</v>
      </c>
    </row>
    <row r="40" spans="1:7" ht="30" customHeight="1">
      <c r="A40" s="1" t="s">
        <v>19</v>
      </c>
      <c r="B40" s="7">
        <v>203244</v>
      </c>
      <c r="C40" s="8">
        <f t="shared" si="0"/>
        <v>12.653472632516742</v>
      </c>
      <c r="D40" s="7">
        <v>0</v>
      </c>
      <c r="E40" s="8">
        <f t="shared" si="1"/>
        <v>0</v>
      </c>
      <c r="F40" s="7">
        <f t="shared" si="2"/>
        <v>203244</v>
      </c>
      <c r="G40" s="8">
        <f t="shared" si="3"/>
        <v>12.653472632516742</v>
      </c>
    </row>
    <row r="41" spans="1:7" ht="30" customHeight="1">
      <c r="A41" s="1" t="s">
        <v>79</v>
      </c>
      <c r="B41" s="7">
        <v>21770</v>
      </c>
      <c r="C41" s="8">
        <f t="shared" si="0"/>
        <v>1.3553467714170626</v>
      </c>
      <c r="D41" s="7">
        <v>0</v>
      </c>
      <c r="E41" s="8">
        <f t="shared" si="1"/>
        <v>0</v>
      </c>
      <c r="F41" s="7">
        <f t="shared" si="2"/>
        <v>21770</v>
      </c>
      <c r="G41" s="8">
        <f t="shared" si="3"/>
        <v>1.3553467714170626</v>
      </c>
    </row>
    <row r="42" spans="1:7" ht="30" customHeight="1">
      <c r="A42" s="1" t="s">
        <v>44</v>
      </c>
      <c r="B42" s="7">
        <v>10558</v>
      </c>
      <c r="C42" s="8">
        <f t="shared" si="0"/>
        <v>0.65731516824167879</v>
      </c>
      <c r="D42" s="7">
        <v>0</v>
      </c>
      <c r="E42" s="8">
        <f t="shared" si="1"/>
        <v>0</v>
      </c>
      <c r="F42" s="7">
        <f t="shared" si="2"/>
        <v>10558</v>
      </c>
      <c r="G42" s="8">
        <f t="shared" si="3"/>
        <v>0.65731516824167879</v>
      </c>
    </row>
    <row r="43" spans="1:7" ht="30" customHeight="1">
      <c r="A43" s="1" t="s">
        <v>45</v>
      </c>
      <c r="B43" s="7">
        <v>417</v>
      </c>
      <c r="C43" s="8">
        <f t="shared" si="0"/>
        <v>2.5961396586169735E-2</v>
      </c>
      <c r="D43" s="7">
        <v>0</v>
      </c>
      <c r="E43" s="8">
        <f t="shared" si="1"/>
        <v>0</v>
      </c>
      <c r="F43" s="7">
        <f t="shared" si="2"/>
        <v>417</v>
      </c>
      <c r="G43" s="8">
        <f t="shared" si="3"/>
        <v>2.5961396586169735E-2</v>
      </c>
    </row>
    <row r="44" spans="1:7" ht="30" customHeight="1">
      <c r="A44" s="1" t="s">
        <v>36</v>
      </c>
      <c r="B44" s="7">
        <v>0</v>
      </c>
      <c r="C44" s="8">
        <f t="shared" si="0"/>
        <v>0</v>
      </c>
      <c r="D44" s="7">
        <v>7796</v>
      </c>
      <c r="E44" s="8">
        <f t="shared" si="1"/>
        <v>0.4853598268244107</v>
      </c>
      <c r="F44" s="7">
        <f t="shared" si="2"/>
        <v>7796</v>
      </c>
      <c r="G44" s="8">
        <f t="shared" si="3"/>
        <v>0.4853598268244107</v>
      </c>
    </row>
    <row r="45" spans="1:7" ht="30" customHeight="1">
      <c r="A45" s="1" t="s">
        <v>29</v>
      </c>
      <c r="B45" s="7">
        <v>0</v>
      </c>
      <c r="C45" s="8">
        <f t="shared" si="0"/>
        <v>0</v>
      </c>
      <c r="D45" s="7">
        <v>153771</v>
      </c>
      <c r="E45" s="8">
        <f t="shared" si="1"/>
        <v>9.5734050706280733</v>
      </c>
      <c r="F45" s="7">
        <f t="shared" si="2"/>
        <v>153771</v>
      </c>
      <c r="G45" s="8">
        <f t="shared" si="3"/>
        <v>9.5734050706280733</v>
      </c>
    </row>
    <row r="46" spans="1:7" ht="30" customHeight="1">
      <c r="A46" s="1" t="s">
        <v>30</v>
      </c>
      <c r="B46" s="7">
        <v>0</v>
      </c>
      <c r="C46" s="8">
        <f t="shared" si="0"/>
        <v>0</v>
      </c>
      <c r="D46" s="7">
        <v>130754</v>
      </c>
      <c r="E46" s="8">
        <f t="shared" si="1"/>
        <v>8.1404231396355815</v>
      </c>
      <c r="F46" s="7">
        <f t="shared" si="2"/>
        <v>130754</v>
      </c>
      <c r="G46" s="8">
        <f t="shared" si="3"/>
        <v>8.1404231396355815</v>
      </c>
    </row>
    <row r="47" spans="1:7" ht="30" customHeight="1">
      <c r="A47" s="1" t="s">
        <v>31</v>
      </c>
      <c r="B47" s="7">
        <v>0</v>
      </c>
      <c r="C47" s="8">
        <f t="shared" si="0"/>
        <v>0</v>
      </c>
      <c r="D47" s="7">
        <v>25408</v>
      </c>
      <c r="E47" s="8">
        <f t="shared" si="1"/>
        <v>1.5818397229290182</v>
      </c>
      <c r="F47" s="7">
        <f t="shared" si="2"/>
        <v>25408</v>
      </c>
      <c r="G47" s="8">
        <f t="shared" si="3"/>
        <v>1.5818397229290182</v>
      </c>
    </row>
    <row r="48" spans="1:7" ht="30" customHeight="1">
      <c r="A48" s="1" t="s">
        <v>46</v>
      </c>
      <c r="B48" s="7">
        <v>0</v>
      </c>
      <c r="C48" s="8">
        <f t="shared" si="0"/>
        <v>0</v>
      </c>
      <c r="D48" s="7">
        <v>300</v>
      </c>
      <c r="E48" s="8">
        <f t="shared" si="1"/>
        <v>1.8677263731057363E-2</v>
      </c>
      <c r="F48" s="7">
        <f t="shared" si="2"/>
        <v>300</v>
      </c>
      <c r="G48" s="8">
        <f t="shared" si="3"/>
        <v>1.8677263731057363E-2</v>
      </c>
    </row>
    <row r="49" spans="1:7" ht="30" customHeight="1">
      <c r="A49" s="1" t="s">
        <v>20</v>
      </c>
      <c r="B49" s="7">
        <v>0</v>
      </c>
      <c r="C49" s="8">
        <f t="shared" si="0"/>
        <v>0</v>
      </c>
      <c r="D49" s="7">
        <v>77528</v>
      </c>
      <c r="E49" s="8">
        <f t="shared" si="1"/>
        <v>4.8267030084713847</v>
      </c>
      <c r="F49" s="7">
        <f t="shared" si="2"/>
        <v>77528</v>
      </c>
      <c r="G49" s="8">
        <f t="shared" si="3"/>
        <v>4.8267030084713847</v>
      </c>
    </row>
    <row r="50" spans="1:7" ht="30" customHeight="1">
      <c r="A50" s="1" t="s">
        <v>37</v>
      </c>
      <c r="B50" s="7">
        <v>0</v>
      </c>
      <c r="C50" s="8">
        <f t="shared" si="0"/>
        <v>0</v>
      </c>
      <c r="D50" s="7">
        <v>1035</v>
      </c>
      <c r="E50" s="8">
        <f t="shared" si="1"/>
        <v>6.44365598721479E-2</v>
      </c>
      <c r="F50" s="7">
        <f t="shared" si="2"/>
        <v>1035</v>
      </c>
      <c r="G50" s="8">
        <f t="shared" si="3"/>
        <v>6.44365598721479E-2</v>
      </c>
    </row>
    <row r="51" spans="1:7" ht="30" customHeight="1">
      <c r="A51" s="1" t="s">
        <v>9</v>
      </c>
      <c r="B51" s="7">
        <v>0</v>
      </c>
      <c r="C51" s="8">
        <f t="shared" si="0"/>
        <v>0</v>
      </c>
      <c r="D51" s="7">
        <v>10071</v>
      </c>
      <c r="E51" s="8">
        <f t="shared" si="1"/>
        <v>0.6269957434515957</v>
      </c>
      <c r="F51" s="7">
        <f t="shared" si="2"/>
        <v>10071</v>
      </c>
      <c r="G51" s="8">
        <f t="shared" si="3"/>
        <v>0.6269957434515957</v>
      </c>
    </row>
    <row r="52" spans="1:7" ht="30" customHeight="1">
      <c r="A52" s="1" t="s">
        <v>10</v>
      </c>
      <c r="B52" s="7">
        <v>0</v>
      </c>
      <c r="C52" s="8">
        <f t="shared" si="0"/>
        <v>0</v>
      </c>
      <c r="D52" s="7">
        <v>41560</v>
      </c>
      <c r="E52" s="8">
        <f t="shared" si="1"/>
        <v>2.5874236022091468</v>
      </c>
      <c r="F52" s="7">
        <f t="shared" si="2"/>
        <v>41560</v>
      </c>
      <c r="G52" s="8">
        <f t="shared" si="3"/>
        <v>2.5874236022091468</v>
      </c>
    </row>
    <row r="53" spans="1:7" ht="30" customHeight="1">
      <c r="A53" s="1" t="s">
        <v>32</v>
      </c>
      <c r="B53" s="7">
        <v>0</v>
      </c>
      <c r="C53" s="8">
        <f t="shared" si="0"/>
        <v>0</v>
      </c>
      <c r="D53" s="7">
        <v>7373</v>
      </c>
      <c r="E53" s="8">
        <f t="shared" si="1"/>
        <v>0.45902488496361982</v>
      </c>
      <c r="F53" s="7">
        <f t="shared" si="2"/>
        <v>7373</v>
      </c>
      <c r="G53" s="8">
        <f t="shared" si="3"/>
        <v>0.45902488496361982</v>
      </c>
    </row>
    <row r="54" spans="1:7" ht="30" customHeight="1">
      <c r="A54" s="1" t="s">
        <v>51</v>
      </c>
      <c r="B54" s="7">
        <v>0</v>
      </c>
      <c r="C54" s="8">
        <f t="shared" si="0"/>
        <v>0</v>
      </c>
      <c r="D54" s="7">
        <v>5130</v>
      </c>
      <c r="E54" s="8">
        <f t="shared" si="1"/>
        <v>0.31938120980108092</v>
      </c>
      <c r="F54" s="7">
        <f t="shared" si="2"/>
        <v>5130</v>
      </c>
      <c r="G54" s="8">
        <f t="shared" si="3"/>
        <v>0.31938120980108092</v>
      </c>
    </row>
    <row r="55" spans="1:7" ht="30" customHeight="1">
      <c r="A55" s="1" t="s">
        <v>80</v>
      </c>
      <c r="B55" s="7">
        <v>16209</v>
      </c>
      <c r="C55" s="8">
        <f t="shared" si="0"/>
        <v>1.0091325593890295</v>
      </c>
      <c r="D55" s="7">
        <v>0</v>
      </c>
      <c r="E55" s="8">
        <f t="shared" si="1"/>
        <v>0</v>
      </c>
      <c r="F55" s="7">
        <f t="shared" si="2"/>
        <v>16209</v>
      </c>
      <c r="G55" s="8">
        <f t="shared" si="3"/>
        <v>1.0091325593890295</v>
      </c>
    </row>
    <row r="56" spans="1:7" ht="30" customHeight="1">
      <c r="A56" s="12" t="s">
        <v>33</v>
      </c>
      <c r="B56" s="9">
        <f>SUM(B8:B55)</f>
        <v>559319</v>
      </c>
      <c r="C56" s="13">
        <f t="shared" si="0"/>
        <v>34.821828242637579</v>
      </c>
      <c r="D56" s="9">
        <f>SUM(D8:D55)</f>
        <v>1046912</v>
      </c>
      <c r="E56" s="13">
        <f t="shared" si="1"/>
        <v>65.178171757362421</v>
      </c>
      <c r="F56" s="9">
        <f t="shared" si="2"/>
        <v>1606231</v>
      </c>
      <c r="G56" s="13">
        <f t="shared" si="3"/>
        <v>100</v>
      </c>
    </row>
    <row r="57" spans="1:7" ht="30" customHeight="1">
      <c r="A57" s="33" t="s">
        <v>82</v>
      </c>
      <c r="B57" s="33"/>
      <c r="C57" s="33"/>
      <c r="D57" s="33"/>
      <c r="E57" s="33"/>
      <c r="F57" s="33"/>
      <c r="G57" s="33"/>
    </row>
    <row r="58" spans="1:7" ht="15" customHeight="1">
      <c r="A58" s="34" t="s">
        <v>83</v>
      </c>
      <c r="B58" s="34"/>
      <c r="C58" s="34"/>
      <c r="D58" s="34"/>
      <c r="E58" s="34"/>
      <c r="F58" s="34"/>
      <c r="G58" s="34"/>
    </row>
  </sheetData>
  <mergeCells count="8">
    <mergeCell ref="A58:G58"/>
    <mergeCell ref="A6:A7"/>
    <mergeCell ref="B6:C6"/>
    <mergeCell ref="D6:E6"/>
    <mergeCell ref="A2:G2"/>
    <mergeCell ref="A4:G4"/>
    <mergeCell ref="F6:G6"/>
    <mergeCell ref="A57:G57"/>
  </mergeCells>
  <phoneticPr fontId="5" type="noConversion"/>
  <pageMargins left="0.70866141732283472" right="0.70866141732283472" top="0.74803149606299213" bottom="0.74803149606299213" header="0.31496062992125984" footer="0.31496062992125984"/>
  <pageSetup scale="61" fitToHeight="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1:I70"/>
  <sheetViews>
    <sheetView showGridLines="0" tabSelected="1" zoomScale="90" zoomScaleNormal="90" workbookViewId="0">
      <pane ySplit="10" topLeftCell="A11" activePane="bottomLeft" state="frozen"/>
      <selection pane="bottomLeft" activeCell="H16" sqref="H16"/>
    </sheetView>
  </sheetViews>
  <sheetFormatPr baseColWidth="10" defaultRowHeight="12.75"/>
  <cols>
    <col min="1" max="1" width="5.7109375" style="14" customWidth="1"/>
    <col min="2" max="2" width="15.7109375" style="14" customWidth="1"/>
    <col min="3" max="3" width="55.5703125" style="14" customWidth="1"/>
    <col min="4" max="4" width="19.7109375" style="14" customWidth="1"/>
    <col min="5" max="5" width="12.7109375" style="14" customWidth="1"/>
    <col min="6" max="6" width="19.7109375" style="14" customWidth="1"/>
    <col min="7" max="7" width="12.7109375" style="14" customWidth="1"/>
    <col min="8" max="8" width="15.7109375" style="14" customWidth="1"/>
    <col min="9" max="9" width="11.42578125" style="14"/>
    <col min="10" max="10" width="16.140625" style="14" customWidth="1"/>
    <col min="11" max="16384" width="11.42578125" style="14"/>
  </cols>
  <sheetData>
    <row r="1" spans="3:9" s="15" customFormat="1" ht="15" customHeight="1"/>
    <row r="2" spans="3:9" s="15" customFormat="1" ht="35.1" customHeight="1">
      <c r="C2" s="38"/>
      <c r="D2" s="39"/>
      <c r="E2" s="39"/>
      <c r="F2" s="39"/>
      <c r="G2" s="40"/>
    </row>
    <row r="3" spans="3:9" s="15" customFormat="1" ht="35.1" customHeight="1">
      <c r="C3" s="41"/>
      <c r="D3" s="42"/>
      <c r="E3" s="42"/>
      <c r="F3" s="42"/>
      <c r="G3" s="43"/>
    </row>
    <row r="4" spans="3:9" s="15" customFormat="1" ht="15" customHeight="1"/>
    <row r="5" spans="3:9" s="15" customFormat="1" ht="15" customHeight="1"/>
    <row r="6" spans="3:9" s="15" customFormat="1" ht="15" customHeight="1">
      <c r="C6" s="47" t="s">
        <v>148</v>
      </c>
      <c r="D6" s="47"/>
      <c r="E6" s="47"/>
      <c r="F6" s="47"/>
      <c r="G6" s="47"/>
    </row>
    <row r="7" spans="3:9" s="15" customFormat="1" ht="15" customHeight="1">
      <c r="C7" s="29" t="s">
        <v>149</v>
      </c>
      <c r="D7" s="29"/>
      <c r="E7" s="29"/>
      <c r="F7" s="29"/>
      <c r="G7" s="29"/>
    </row>
    <row r="8" spans="3:9" s="15" customFormat="1" ht="15" customHeight="1">
      <c r="C8" s="30"/>
      <c r="D8" s="30"/>
      <c r="E8" s="30"/>
      <c r="F8" s="30"/>
      <c r="G8" s="30"/>
    </row>
    <row r="9" spans="3:9" ht="30" customHeight="1">
      <c r="C9" s="35" t="s">
        <v>129</v>
      </c>
      <c r="D9" s="37" t="s">
        <v>144</v>
      </c>
      <c r="E9" s="37"/>
      <c r="F9" s="37" t="s">
        <v>145</v>
      </c>
      <c r="G9" s="37"/>
    </row>
    <row r="10" spans="3:9" ht="30" customHeight="1">
      <c r="C10" s="36"/>
      <c r="D10" s="10" t="s">
        <v>1</v>
      </c>
      <c r="E10" s="10" t="s">
        <v>127</v>
      </c>
      <c r="F10" s="10" t="s">
        <v>1</v>
      </c>
      <c r="G10" s="10" t="s">
        <v>127</v>
      </c>
    </row>
    <row r="11" spans="3:9" ht="30" customHeight="1">
      <c r="C11" s="17" t="s">
        <v>87</v>
      </c>
      <c r="D11" s="19">
        <v>193635.683949</v>
      </c>
      <c r="E11" s="25">
        <f t="shared" ref="E11:E64" si="0">D11*100/$D$66</f>
        <v>0.169873729838107</v>
      </c>
      <c r="F11" s="19">
        <v>209257.762911</v>
      </c>
      <c r="G11" s="25">
        <f t="shared" ref="G11:G64" si="1">F11*100/$F$66</f>
        <v>0.18357874947755101</v>
      </c>
      <c r="I11" s="16"/>
    </row>
    <row r="12" spans="3:9" ht="30" customHeight="1">
      <c r="C12" s="18" t="s">
        <v>88</v>
      </c>
      <c r="D12" s="20">
        <v>40727.021926100002</v>
      </c>
      <c r="E12" s="26">
        <f t="shared" si="0"/>
        <v>3.5729215703894542E-2</v>
      </c>
      <c r="F12" s="20">
        <v>44171.482076499997</v>
      </c>
      <c r="G12" s="26">
        <f t="shared" si="1"/>
        <v>3.8750989828858898E-2</v>
      </c>
      <c r="I12" s="16"/>
    </row>
    <row r="13" spans="3:9" ht="30" customHeight="1">
      <c r="C13" s="18" t="s">
        <v>89</v>
      </c>
      <c r="D13" s="20">
        <v>14100.6312038</v>
      </c>
      <c r="E13" s="26">
        <f t="shared" si="0"/>
        <v>1.2370275802532279E-2</v>
      </c>
      <c r="F13" s="20">
        <v>14555.705508700001</v>
      </c>
      <c r="G13" s="26">
        <f t="shared" si="1"/>
        <v>1.2769505789790617E-2</v>
      </c>
      <c r="I13" s="16"/>
    </row>
    <row r="14" spans="3:9" ht="30" customHeight="1">
      <c r="C14" s="18" t="s">
        <v>90</v>
      </c>
      <c r="D14" s="20">
        <v>90036.335837999999</v>
      </c>
      <c r="E14" s="26">
        <f t="shared" si="0"/>
        <v>7.89875495974484E-2</v>
      </c>
      <c r="F14" s="20">
        <v>9939.8779637200005</v>
      </c>
      <c r="G14" s="26">
        <f t="shared" si="1"/>
        <v>8.7201083541893418E-3</v>
      </c>
      <c r="I14" s="16"/>
    </row>
    <row r="15" spans="3:9" ht="30" customHeight="1">
      <c r="C15" s="18" t="s">
        <v>91</v>
      </c>
      <c r="D15" s="20">
        <v>797.88784925799996</v>
      </c>
      <c r="E15" s="26">
        <f t="shared" si="0"/>
        <v>6.9997524310478048E-4</v>
      </c>
      <c r="F15" s="20">
        <v>1086.4156526700001</v>
      </c>
      <c r="G15" s="26">
        <f t="shared" si="1"/>
        <v>9.5309643071555541E-4</v>
      </c>
      <c r="I15" s="16"/>
    </row>
    <row r="16" spans="3:9" ht="30" customHeight="1">
      <c r="C16" s="18" t="s">
        <v>92</v>
      </c>
      <c r="D16" s="20">
        <v>6676.7794177200003</v>
      </c>
      <c r="E16" s="26">
        <f t="shared" si="0"/>
        <v>5.8574401157026933E-3</v>
      </c>
      <c r="F16" s="20">
        <v>7916.5423822100001</v>
      </c>
      <c r="G16" s="26">
        <f t="shared" si="1"/>
        <v>6.945065886660824E-3</v>
      </c>
      <c r="I16" s="16"/>
    </row>
    <row r="17" spans="3:9" ht="30" customHeight="1">
      <c r="C17" s="18" t="s">
        <v>131</v>
      </c>
      <c r="D17" s="20">
        <v>552.74416966900003</v>
      </c>
      <c r="E17" s="26">
        <f t="shared" si="0"/>
        <v>4.8491430831866257E-4</v>
      </c>
      <c r="F17" s="20">
        <v>426.10171141199999</v>
      </c>
      <c r="G17" s="26">
        <f t="shared" si="1"/>
        <v>3.7381274769972869E-4</v>
      </c>
      <c r="I17" s="16"/>
    </row>
    <row r="18" spans="3:9" ht="30" customHeight="1">
      <c r="C18" s="18" t="s">
        <v>132</v>
      </c>
      <c r="D18" s="20">
        <v>61437.432677899997</v>
      </c>
      <c r="E18" s="26">
        <f t="shared" si="0"/>
        <v>5.3898153624521376E-2</v>
      </c>
      <c r="F18" s="20">
        <v>73397.671973999997</v>
      </c>
      <c r="G18" s="26">
        <f t="shared" si="1"/>
        <v>6.4390695227307698E-2</v>
      </c>
      <c r="I18" s="16"/>
    </row>
    <row r="19" spans="3:9" ht="30" customHeight="1">
      <c r="C19" s="18" t="s">
        <v>133</v>
      </c>
      <c r="D19" s="20">
        <v>50.551280573100001</v>
      </c>
      <c r="E19" s="26">
        <f t="shared" si="0"/>
        <v>4.4347892929212769E-5</v>
      </c>
      <c r="F19" s="20">
        <v>25.704587357499999</v>
      </c>
      <c r="G19" s="26">
        <f t="shared" si="1"/>
        <v>2.255025542318012E-5</v>
      </c>
      <c r="I19" s="16"/>
    </row>
    <row r="20" spans="3:9" ht="30" customHeight="1">
      <c r="C20" s="18" t="s">
        <v>93</v>
      </c>
      <c r="D20" s="20">
        <v>2036.8134007000001</v>
      </c>
      <c r="E20" s="26">
        <f t="shared" si="0"/>
        <v>1.7868663580225118E-3</v>
      </c>
      <c r="F20" s="20">
        <v>2181.1632741499998</v>
      </c>
      <c r="G20" s="26">
        <f t="shared" si="1"/>
        <v>1.9135023747965778E-3</v>
      </c>
      <c r="I20" s="16"/>
    </row>
    <row r="21" spans="3:9" ht="30" customHeight="1">
      <c r="C21" s="18" t="s">
        <v>94</v>
      </c>
      <c r="D21" s="20">
        <v>10069.2191351</v>
      </c>
      <c r="E21" s="26">
        <f t="shared" si="0"/>
        <v>8.8335774489127078E-3</v>
      </c>
      <c r="F21" s="20">
        <v>12057.2408729</v>
      </c>
      <c r="G21" s="26">
        <f t="shared" si="1"/>
        <v>1.0577639609661732E-2</v>
      </c>
      <c r="I21" s="16"/>
    </row>
    <row r="22" spans="3:9" ht="30" customHeight="1">
      <c r="C22" s="18" t="s">
        <v>95</v>
      </c>
      <c r="D22" s="20">
        <v>121599.431203</v>
      </c>
      <c r="E22" s="26">
        <f t="shared" si="0"/>
        <v>0.10667738767657332</v>
      </c>
      <c r="F22" s="20">
        <v>87229.892315399993</v>
      </c>
      <c r="G22" s="26">
        <f t="shared" si="1"/>
        <v>7.6525498149061927E-2</v>
      </c>
      <c r="I22" s="16"/>
    </row>
    <row r="23" spans="3:9" ht="30" customHeight="1">
      <c r="C23" s="18" t="s">
        <v>96</v>
      </c>
      <c r="D23" s="20">
        <v>301098.170537</v>
      </c>
      <c r="E23" s="26">
        <f t="shared" si="0"/>
        <v>0.26414898449204333</v>
      </c>
      <c r="F23" s="20">
        <v>302431.20287199999</v>
      </c>
      <c r="G23" s="26">
        <f t="shared" si="1"/>
        <v>0.26531843432659957</v>
      </c>
      <c r="I23" s="16"/>
    </row>
    <row r="24" spans="3:9" ht="30" customHeight="1">
      <c r="C24" s="18" t="s">
        <v>97</v>
      </c>
      <c r="D24" s="20">
        <v>2241.29540013</v>
      </c>
      <c r="E24" s="26">
        <f t="shared" si="0"/>
        <v>1.9662554004733681E-3</v>
      </c>
      <c r="F24" s="20">
        <v>423.67978161600001</v>
      </c>
      <c r="G24" s="26">
        <f t="shared" si="1"/>
        <v>3.7168802440589707E-4</v>
      </c>
      <c r="I24" s="16"/>
    </row>
    <row r="25" spans="3:9" ht="30" customHeight="1">
      <c r="C25" s="18" t="s">
        <v>98</v>
      </c>
      <c r="D25" s="20">
        <v>594.02117324699998</v>
      </c>
      <c r="E25" s="26">
        <f t="shared" si="0"/>
        <v>5.2112601481477789E-4</v>
      </c>
      <c r="F25" s="20">
        <v>1516.99327666</v>
      </c>
      <c r="G25" s="26">
        <f t="shared" si="1"/>
        <v>1.3308358305136798E-3</v>
      </c>
      <c r="I25" s="16"/>
    </row>
    <row r="26" spans="3:9" ht="30" customHeight="1">
      <c r="C26" s="18" t="s">
        <v>134</v>
      </c>
      <c r="D26" s="20">
        <v>16107.693275</v>
      </c>
      <c r="E26" s="26">
        <f t="shared" si="0"/>
        <v>1.4131041757949561E-2</v>
      </c>
      <c r="F26" s="20">
        <v>16435.2218541</v>
      </c>
      <c r="G26" s="26">
        <f t="shared" si="1"/>
        <v>1.4418377762382134E-2</v>
      </c>
      <c r="I26" s="16"/>
    </row>
    <row r="27" spans="3:9" ht="30" customHeight="1">
      <c r="C27" s="18" t="s">
        <v>135</v>
      </c>
      <c r="D27" s="20">
        <v>353193.05483099999</v>
      </c>
      <c r="E27" s="26">
        <f t="shared" si="0"/>
        <v>0.30985105820092229</v>
      </c>
      <c r="F27" s="20">
        <v>374371.676699</v>
      </c>
      <c r="G27" s="26">
        <f t="shared" si="1"/>
        <v>0.32843075110884551</v>
      </c>
      <c r="I27" s="16"/>
    </row>
    <row r="28" spans="3:9" ht="30" customHeight="1">
      <c r="C28" s="18" t="s">
        <v>99</v>
      </c>
      <c r="D28" s="20">
        <v>405996.40648100001</v>
      </c>
      <c r="E28" s="26">
        <f t="shared" si="0"/>
        <v>0.35617465987292185</v>
      </c>
      <c r="F28" s="20">
        <v>447013.95873200003</v>
      </c>
      <c r="G28" s="26">
        <f t="shared" si="1"/>
        <v>0.39215875388064952</v>
      </c>
      <c r="I28" s="16"/>
    </row>
    <row r="29" spans="3:9" ht="30" customHeight="1">
      <c r="C29" s="18" t="s">
        <v>136</v>
      </c>
      <c r="D29" s="20">
        <v>197626.84998200001</v>
      </c>
      <c r="E29" s="26">
        <f t="shared" si="0"/>
        <v>0.17337512093814539</v>
      </c>
      <c r="F29" s="20">
        <v>282375.50790099998</v>
      </c>
      <c r="G29" s="26">
        <f t="shared" si="1"/>
        <v>0.24772386888987877</v>
      </c>
      <c r="I29" s="16"/>
    </row>
    <row r="30" spans="3:9" ht="30" customHeight="1">
      <c r="C30" s="18" t="s">
        <v>128</v>
      </c>
      <c r="D30" s="22">
        <v>0</v>
      </c>
      <c r="E30" s="22">
        <v>0</v>
      </c>
      <c r="F30" s="23">
        <v>216.42810384800001</v>
      </c>
      <c r="G30" s="28">
        <f t="shared" si="1"/>
        <v>1.8986918384056195E-4</v>
      </c>
      <c r="I30" s="16"/>
    </row>
    <row r="31" spans="3:9" ht="30" customHeight="1">
      <c r="C31" s="18" t="s">
        <v>100</v>
      </c>
      <c r="D31" s="20">
        <v>4732.7684233800001</v>
      </c>
      <c r="E31" s="26">
        <f t="shared" si="0"/>
        <v>4.1519879401532679E-3</v>
      </c>
      <c r="F31" s="20">
        <v>7151.3914962199997</v>
      </c>
      <c r="G31" s="26">
        <f t="shared" si="1"/>
        <v>6.2738102980620563E-3</v>
      </c>
      <c r="I31" s="16"/>
    </row>
    <row r="32" spans="3:9" ht="30" customHeight="1">
      <c r="C32" s="18" t="s">
        <v>101</v>
      </c>
      <c r="D32" s="20">
        <v>11205774.370999999</v>
      </c>
      <c r="E32" s="26">
        <f t="shared" si="0"/>
        <v>9.8306605957371005</v>
      </c>
      <c r="F32" s="20">
        <v>11304607.805500001</v>
      </c>
      <c r="G32" s="26">
        <f t="shared" si="1"/>
        <v>9.9173657187117037</v>
      </c>
      <c r="I32" s="16"/>
    </row>
    <row r="33" spans="3:9" ht="30" customHeight="1">
      <c r="C33" s="18" t="s">
        <v>102</v>
      </c>
      <c r="D33" s="20">
        <v>470883.249931</v>
      </c>
      <c r="E33" s="26">
        <f t="shared" si="0"/>
        <v>0.41309893069676429</v>
      </c>
      <c r="F33" s="20">
        <v>613168.79940999998</v>
      </c>
      <c r="G33" s="26">
        <f t="shared" si="1"/>
        <v>0.53792394532199195</v>
      </c>
      <c r="I33" s="16"/>
    </row>
    <row r="34" spans="3:9" ht="30" customHeight="1">
      <c r="C34" s="18" t="s">
        <v>103</v>
      </c>
      <c r="D34" s="20">
        <v>2430826.1220300002</v>
      </c>
      <c r="E34" s="26">
        <f t="shared" si="0"/>
        <v>2.1325279076448349</v>
      </c>
      <c r="F34" s="20">
        <v>2413357.5628</v>
      </c>
      <c r="G34" s="26">
        <f t="shared" si="1"/>
        <v>2.1172030000600044</v>
      </c>
      <c r="I34" s="16"/>
    </row>
    <row r="35" spans="3:9" ht="30" customHeight="1">
      <c r="C35" s="18" t="s">
        <v>104</v>
      </c>
      <c r="D35" s="20">
        <v>176683.62473899999</v>
      </c>
      <c r="E35" s="26">
        <f t="shared" si="0"/>
        <v>0.15500193829787828</v>
      </c>
      <c r="F35" s="20">
        <v>135487.37392499999</v>
      </c>
      <c r="G35" s="26">
        <f t="shared" si="1"/>
        <v>0.11886107511207357</v>
      </c>
      <c r="I35" s="16"/>
    </row>
    <row r="36" spans="3:9" ht="30" customHeight="1">
      <c r="C36" s="18" t="s">
        <v>105</v>
      </c>
      <c r="D36" s="20">
        <v>2764636.1162899998</v>
      </c>
      <c r="E36" s="26">
        <f t="shared" si="0"/>
        <v>2.4253744926633196</v>
      </c>
      <c r="F36" s="20">
        <v>2815608.3651700001</v>
      </c>
      <c r="G36" s="26">
        <f t="shared" si="1"/>
        <v>2.4700916969865467</v>
      </c>
      <c r="I36" s="16"/>
    </row>
    <row r="37" spans="3:9" ht="30" customHeight="1">
      <c r="C37" s="18" t="s">
        <v>106</v>
      </c>
      <c r="D37" s="20">
        <v>4176049.6174499998</v>
      </c>
      <c r="E37" s="26">
        <f t="shared" si="0"/>
        <v>3.6635867420597656</v>
      </c>
      <c r="F37" s="20">
        <v>4729494.5065700002</v>
      </c>
      <c r="G37" s="26">
        <f t="shared" si="1"/>
        <v>4.1491157847574769</v>
      </c>
      <c r="I37" s="16"/>
    </row>
    <row r="38" spans="3:9" ht="30" customHeight="1">
      <c r="C38" s="18" t="s">
        <v>107</v>
      </c>
      <c r="D38" s="20">
        <v>4358341.3471499998</v>
      </c>
      <c r="E38" s="26">
        <f t="shared" si="0"/>
        <v>3.823508588133008</v>
      </c>
      <c r="F38" s="20">
        <v>5284128.9825400002</v>
      </c>
      <c r="G38" s="26">
        <f t="shared" si="1"/>
        <v>4.6356884313312356</v>
      </c>
      <c r="I38" s="16"/>
    </row>
    <row r="39" spans="3:9" ht="30" customHeight="1">
      <c r="C39" s="18" t="s">
        <v>108</v>
      </c>
      <c r="D39" s="20">
        <v>501010.55893300002</v>
      </c>
      <c r="E39" s="26">
        <f t="shared" si="0"/>
        <v>0.4395291745742454</v>
      </c>
      <c r="F39" s="20">
        <v>423574.12136799999</v>
      </c>
      <c r="G39" s="26">
        <f t="shared" si="1"/>
        <v>0.37159533022849833</v>
      </c>
      <c r="I39" s="16"/>
    </row>
    <row r="40" spans="3:9" ht="30" customHeight="1">
      <c r="C40" s="18" t="s">
        <v>109</v>
      </c>
      <c r="D40" s="20">
        <v>55801932.210500002</v>
      </c>
      <c r="E40" s="26">
        <f t="shared" si="0"/>
        <v>48.954212175414433</v>
      </c>
      <c r="F40" s="20">
        <v>53722017.7421</v>
      </c>
      <c r="G40" s="26">
        <f t="shared" si="1"/>
        <v>47.129533926538514</v>
      </c>
      <c r="I40" s="16"/>
    </row>
    <row r="41" spans="3:9" ht="30" customHeight="1">
      <c r="C41" s="18" t="s">
        <v>110</v>
      </c>
      <c r="D41" s="20">
        <v>170634.54646000001</v>
      </c>
      <c r="E41" s="26">
        <f t="shared" si="0"/>
        <v>0.14969517113399622</v>
      </c>
      <c r="F41" s="20">
        <v>279758.870268</v>
      </c>
      <c r="G41" s="26">
        <f t="shared" si="1"/>
        <v>0.24542833128200356</v>
      </c>
      <c r="I41" s="16"/>
    </row>
    <row r="42" spans="3:9" ht="30" customHeight="1">
      <c r="C42" s="18" t="s">
        <v>111</v>
      </c>
      <c r="D42" s="20">
        <v>2261048.0820399998</v>
      </c>
      <c r="E42" s="26">
        <f t="shared" si="0"/>
        <v>1.9835841370054275</v>
      </c>
      <c r="F42" s="20">
        <v>2701148.3107599998</v>
      </c>
      <c r="G42" s="26">
        <f t="shared" si="1"/>
        <v>2.3696775791950975</v>
      </c>
      <c r="I42" s="16"/>
    </row>
    <row r="43" spans="3:9" ht="30" customHeight="1">
      <c r="C43" s="18" t="s">
        <v>137</v>
      </c>
      <c r="D43" s="20">
        <v>2617641.8999299998</v>
      </c>
      <c r="E43" s="26">
        <f t="shared" si="0"/>
        <v>2.2964186344844126</v>
      </c>
      <c r="F43" s="20">
        <v>2457915.1822500001</v>
      </c>
      <c r="G43" s="26">
        <f t="shared" si="1"/>
        <v>2.1562927425122669</v>
      </c>
      <c r="I43" s="16"/>
    </row>
    <row r="44" spans="3:9" ht="30" customHeight="1">
      <c r="C44" s="18" t="s">
        <v>138</v>
      </c>
      <c r="D44" s="20">
        <v>117868.268188</v>
      </c>
      <c r="E44" s="26">
        <f t="shared" si="0"/>
        <v>0.10340409338976726</v>
      </c>
      <c r="F44" s="20">
        <v>121022.76386799999</v>
      </c>
      <c r="G44" s="26">
        <f t="shared" si="1"/>
        <v>0.10617148601867471</v>
      </c>
      <c r="I44" s="16"/>
    </row>
    <row r="45" spans="3:9" ht="30" customHeight="1">
      <c r="C45" s="18" t="s">
        <v>112</v>
      </c>
      <c r="D45" s="20">
        <v>13927233.7075</v>
      </c>
      <c r="E45" s="26">
        <f t="shared" si="0"/>
        <v>12.218156736250938</v>
      </c>
      <c r="F45" s="20">
        <v>14454356.2753</v>
      </c>
      <c r="G45" s="26">
        <f t="shared" si="1"/>
        <v>12.68059360192596</v>
      </c>
      <c r="I45" s="16"/>
    </row>
    <row r="46" spans="3:9" ht="30" customHeight="1">
      <c r="C46" s="18" t="s">
        <v>113</v>
      </c>
      <c r="D46" s="20">
        <v>2952965.4299099999</v>
      </c>
      <c r="E46" s="26">
        <f t="shared" si="0"/>
        <v>2.5905930220688096</v>
      </c>
      <c r="F46" s="20">
        <v>3055718.8825300001</v>
      </c>
      <c r="G46" s="26">
        <f t="shared" si="1"/>
        <v>2.68073711295663</v>
      </c>
      <c r="I46" s="16"/>
    </row>
    <row r="47" spans="3:9" ht="30" customHeight="1">
      <c r="C47" s="18" t="s">
        <v>139</v>
      </c>
      <c r="D47" s="20">
        <v>3031023.9467199999</v>
      </c>
      <c r="E47" s="26">
        <f t="shared" si="0"/>
        <v>2.6590726076788549</v>
      </c>
      <c r="F47" s="20">
        <v>2949026.14793</v>
      </c>
      <c r="G47" s="26">
        <f t="shared" si="1"/>
        <v>2.5871371502898266</v>
      </c>
      <c r="I47" s="16"/>
    </row>
    <row r="48" spans="3:9" ht="30" customHeight="1">
      <c r="C48" s="18" t="s">
        <v>114</v>
      </c>
      <c r="D48" s="20">
        <v>110775.27385300001</v>
      </c>
      <c r="E48" s="26">
        <f t="shared" si="0"/>
        <v>9.7181514065367708E-2</v>
      </c>
      <c r="F48" s="20">
        <v>106726.061311</v>
      </c>
      <c r="G48" s="26">
        <f t="shared" si="1"/>
        <v>9.3629199698893925E-2</v>
      </c>
      <c r="I48" s="16"/>
    </row>
    <row r="49" spans="3:9" ht="30" customHeight="1">
      <c r="C49" s="18" t="s">
        <v>115</v>
      </c>
      <c r="D49" s="20">
        <v>108798.090855</v>
      </c>
      <c r="E49" s="26">
        <f t="shared" si="0"/>
        <v>9.5446960580219731E-2</v>
      </c>
      <c r="F49" s="20">
        <v>108525.009626</v>
      </c>
      <c r="G49" s="26">
        <f t="shared" si="1"/>
        <v>9.5207390526552291E-2</v>
      </c>
      <c r="I49" s="16"/>
    </row>
    <row r="50" spans="3:9" ht="30" customHeight="1">
      <c r="C50" s="18" t="s">
        <v>116</v>
      </c>
      <c r="D50" s="20">
        <v>415084.89338700002</v>
      </c>
      <c r="E50" s="26">
        <f t="shared" si="0"/>
        <v>0.36414785540083733</v>
      </c>
      <c r="F50" s="20">
        <v>447720.997455</v>
      </c>
      <c r="G50" s="26">
        <f t="shared" si="1"/>
        <v>0.39277902852563723</v>
      </c>
      <c r="I50" s="16"/>
    </row>
    <row r="51" spans="3:9" ht="30" customHeight="1">
      <c r="C51" s="18" t="s">
        <v>117</v>
      </c>
      <c r="D51" s="20">
        <v>494769.41963299998</v>
      </c>
      <c r="E51" s="26">
        <f t="shared" si="0"/>
        <v>0.43405391510910757</v>
      </c>
      <c r="F51" s="20">
        <v>442919.70494199998</v>
      </c>
      <c r="G51" s="26">
        <f t="shared" si="1"/>
        <v>0.3885669254086439</v>
      </c>
      <c r="I51" s="16"/>
    </row>
    <row r="52" spans="3:9" ht="30" customHeight="1">
      <c r="C52" s="18" t="s">
        <v>118</v>
      </c>
      <c r="D52" s="20">
        <v>7019.0960375300001</v>
      </c>
      <c r="E52" s="26">
        <f t="shared" si="0"/>
        <v>6.1577494378626191E-3</v>
      </c>
      <c r="F52" s="20">
        <v>6169.5431712899999</v>
      </c>
      <c r="G52" s="26">
        <f t="shared" si="1"/>
        <v>5.4124492419184008E-3</v>
      </c>
      <c r="I52" s="16"/>
    </row>
    <row r="53" spans="3:9" ht="30" customHeight="1">
      <c r="C53" s="18" t="s">
        <v>119</v>
      </c>
      <c r="D53" s="20">
        <v>1127389.02651</v>
      </c>
      <c r="E53" s="26">
        <f t="shared" si="0"/>
        <v>0.98904176650749609</v>
      </c>
      <c r="F53" s="20">
        <v>920960.77124399994</v>
      </c>
      <c r="G53" s="26">
        <f t="shared" si="1"/>
        <v>0.80794530320369318</v>
      </c>
      <c r="I53" s="16"/>
    </row>
    <row r="54" spans="3:9" ht="30" customHeight="1">
      <c r="C54" s="18" t="s">
        <v>120</v>
      </c>
      <c r="D54" s="20">
        <v>736.39349007500005</v>
      </c>
      <c r="E54" s="26">
        <f t="shared" si="0"/>
        <v>6.4602714869687271E-4</v>
      </c>
      <c r="F54" s="20">
        <v>523.08239252999999</v>
      </c>
      <c r="G54" s="26">
        <f t="shared" si="1"/>
        <v>4.5889246907042727E-4</v>
      </c>
      <c r="I54" s="16"/>
    </row>
    <row r="55" spans="3:9" ht="30" customHeight="1">
      <c r="C55" s="18" t="s">
        <v>140</v>
      </c>
      <c r="D55" s="20">
        <v>119403.50496200001</v>
      </c>
      <c r="E55" s="26">
        <f t="shared" si="0"/>
        <v>0.10475093397031177</v>
      </c>
      <c r="F55" s="20">
        <v>97082.814788599993</v>
      </c>
      <c r="G55" s="26">
        <f t="shared" si="1"/>
        <v>8.5169321733750705E-2</v>
      </c>
      <c r="I55" s="16"/>
    </row>
    <row r="56" spans="3:9" ht="30" customHeight="1">
      <c r="C56" s="18" t="s">
        <v>121</v>
      </c>
      <c r="D56" s="20">
        <v>34245.887702100001</v>
      </c>
      <c r="E56" s="26">
        <f t="shared" si="0"/>
        <v>3.0043412231316312E-2</v>
      </c>
      <c r="F56" s="20">
        <v>25628.5643862</v>
      </c>
      <c r="G56" s="26">
        <f t="shared" si="1"/>
        <v>2.2483561591569404E-2</v>
      </c>
      <c r="I56" s="16"/>
    </row>
    <row r="57" spans="3:9" ht="30" customHeight="1">
      <c r="C57" s="18" t="s">
        <v>122</v>
      </c>
      <c r="D57" s="20">
        <v>1257.82535366</v>
      </c>
      <c r="E57" s="26">
        <f t="shared" si="0"/>
        <v>1.1034716326740544E-3</v>
      </c>
      <c r="F57" s="20">
        <v>16055.6910733</v>
      </c>
      <c r="G57" s="26">
        <f t="shared" si="1"/>
        <v>1.4085421005326792E-2</v>
      </c>
      <c r="I57" s="16"/>
    </row>
    <row r="58" spans="3:9" ht="30" customHeight="1">
      <c r="C58" s="18" t="s">
        <v>123</v>
      </c>
      <c r="D58" s="20">
        <v>5301.0367437100003</v>
      </c>
      <c r="E58" s="26">
        <f t="shared" si="0"/>
        <v>4.6505213569005572E-3</v>
      </c>
      <c r="F58" s="20">
        <v>5025.8593336699996</v>
      </c>
      <c r="G58" s="26">
        <f t="shared" si="1"/>
        <v>4.409112277080145E-3</v>
      </c>
      <c r="I58" s="16"/>
    </row>
    <row r="59" spans="3:9" ht="30" customHeight="1">
      <c r="C59" s="18" t="s">
        <v>141</v>
      </c>
      <c r="D59" s="20">
        <v>922365.07908499998</v>
      </c>
      <c r="E59" s="26">
        <f t="shared" si="0"/>
        <v>0.80917728107313902</v>
      </c>
      <c r="F59" s="20">
        <v>1109489.34002</v>
      </c>
      <c r="G59" s="26">
        <f t="shared" si="1"/>
        <v>0.97333863636003859</v>
      </c>
      <c r="I59" s="16"/>
    </row>
    <row r="60" spans="3:9" ht="30" customHeight="1">
      <c r="C60" s="18" t="s">
        <v>142</v>
      </c>
      <c r="D60" s="20">
        <v>536865.33521499997</v>
      </c>
      <c r="E60" s="26">
        <f t="shared" si="0"/>
        <v>0.47098404102922392</v>
      </c>
      <c r="F60" s="20">
        <v>633259.32058699999</v>
      </c>
      <c r="G60" s="26">
        <f t="shared" si="1"/>
        <v>0.55554906327565445</v>
      </c>
      <c r="I60" s="16"/>
    </row>
    <row r="61" spans="3:9" ht="30" customHeight="1">
      <c r="C61" s="18" t="s">
        <v>124</v>
      </c>
      <c r="D61" s="20">
        <v>1717.81611413</v>
      </c>
      <c r="E61" s="26">
        <f t="shared" si="0"/>
        <v>1.5070147430063777E-3</v>
      </c>
      <c r="F61" s="20">
        <v>2133.3307667099998</v>
      </c>
      <c r="G61" s="26">
        <f t="shared" si="1"/>
        <v>1.8715396214054622E-3</v>
      </c>
      <c r="I61" s="16"/>
    </row>
    <row r="62" spans="3:9" ht="30" customHeight="1">
      <c r="C62" s="18" t="s">
        <v>125</v>
      </c>
      <c r="D62" s="20">
        <v>41146.956071699999</v>
      </c>
      <c r="E62" s="26">
        <f t="shared" si="0"/>
        <v>3.6097617736746287E-2</v>
      </c>
      <c r="F62" s="20">
        <v>38549.822092100003</v>
      </c>
      <c r="G62" s="26">
        <f t="shared" si="1"/>
        <v>3.3819190427165642E-2</v>
      </c>
      <c r="I62" s="16"/>
    </row>
    <row r="63" spans="3:9" ht="30" customHeight="1">
      <c r="C63" s="18" t="s">
        <v>126</v>
      </c>
      <c r="D63" s="20">
        <v>92527.870060400004</v>
      </c>
      <c r="E63" s="26">
        <f t="shared" si="0"/>
        <v>8.1173335826240062E-2</v>
      </c>
      <c r="F63" s="20">
        <v>99747.647006200001</v>
      </c>
      <c r="G63" s="26">
        <f t="shared" si="1"/>
        <v>8.7507139739969958E-2</v>
      </c>
      <c r="I63" s="16"/>
    </row>
    <row r="64" spans="3:9" ht="30" customHeight="1">
      <c r="C64" s="18" t="s">
        <v>143</v>
      </c>
      <c r="D64" s="20">
        <v>5738.6114375500001</v>
      </c>
      <c r="E64" s="26">
        <f t="shared" si="0"/>
        <v>5.0343991825648922E-3</v>
      </c>
      <c r="F64" s="20">
        <v>11561.1317387</v>
      </c>
      <c r="G64" s="26">
        <f t="shared" si="1"/>
        <v>1.014241038234957E-2</v>
      </c>
      <c r="I64" s="16"/>
    </row>
    <row r="65" spans="3:9" ht="30" customHeight="1">
      <c r="C65" s="17" t="s">
        <v>86</v>
      </c>
      <c r="D65" s="19">
        <v>1175003.8711600001</v>
      </c>
      <c r="E65" s="25">
        <f>D65*100/$D$66</f>
        <v>1.0308135675071917</v>
      </c>
      <c r="F65" s="19">
        <v>561357.77520699997</v>
      </c>
      <c r="G65" s="25">
        <f>F65*100/$F$66</f>
        <v>0.49247089784588383</v>
      </c>
      <c r="I65" s="16"/>
    </row>
    <row r="66" spans="3:9" ht="30" customHeight="1">
      <c r="C66" s="12" t="s">
        <v>33</v>
      </c>
      <c r="D66" s="21">
        <f>SUM(D11:D65)</f>
        <v>113988009.87859549</v>
      </c>
      <c r="E66" s="27">
        <f>SUM(E11:E65)</f>
        <v>99.999999999999943</v>
      </c>
      <c r="F66" s="21">
        <f>SUM(F11:F65)</f>
        <v>113988009.78137676</v>
      </c>
      <c r="G66" s="27">
        <f>SUM(G11:G65)</f>
        <v>100</v>
      </c>
    </row>
    <row r="67" spans="3:9" ht="45" customHeight="1">
      <c r="C67" s="44" t="s">
        <v>146</v>
      </c>
      <c r="D67" s="45"/>
      <c r="E67" s="45"/>
      <c r="F67" s="45"/>
      <c r="G67" s="45"/>
    </row>
    <row r="68" spans="3:9" ht="120" customHeight="1">
      <c r="C68" s="48" t="s">
        <v>147</v>
      </c>
      <c r="D68" s="46"/>
      <c r="E68" s="46"/>
      <c r="F68" s="46"/>
      <c r="G68" s="46"/>
    </row>
    <row r="69" spans="3:9" ht="15" customHeight="1">
      <c r="C69" s="24"/>
      <c r="D69" s="24"/>
      <c r="E69" s="24"/>
      <c r="F69" s="24"/>
      <c r="G69" s="24"/>
    </row>
    <row r="70" spans="3:9" ht="15" customHeight="1">
      <c r="C70" s="46" t="s">
        <v>130</v>
      </c>
      <c r="D70" s="46"/>
      <c r="E70" s="46"/>
      <c r="F70" s="46"/>
      <c r="G70" s="46"/>
    </row>
  </sheetData>
  <mergeCells count="9">
    <mergeCell ref="C2:G2"/>
    <mergeCell ref="C3:G3"/>
    <mergeCell ref="C67:G67"/>
    <mergeCell ref="C70:G70"/>
    <mergeCell ref="C6:G6"/>
    <mergeCell ref="C9:C10"/>
    <mergeCell ref="D9:E9"/>
    <mergeCell ref="F9:G9"/>
    <mergeCell ref="C68:G68"/>
  </mergeCells>
  <phoneticPr fontId="5" type="noConversion"/>
  <pageMargins left="0.70866141732283472" right="0.70866141732283472" top="0.74803149606299213" bottom="0.74803149606299213" header="0.31496062992125984" footer="0.31496062992125984"/>
  <pageSetup scale="58" fitToHeight="1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CORPOAMAZONIA</vt:lpstr>
      <vt:lpstr>CORPOBOYACA</vt:lpstr>
      <vt:lpstr>Superficie coberturas</vt:lpstr>
      <vt:lpstr>CORPOAMAZONIA!Área_de_impresión</vt:lpstr>
      <vt:lpstr>CORPOBOYACA!Área_de_impresión</vt:lpstr>
      <vt:lpstr>'Superficie coberturas'!Área_de_impresión</vt:lpstr>
      <vt:lpstr>CORPOAMAZONIA!Títulos_a_imprimir</vt:lpstr>
      <vt:lpstr>CORPOBOYACA!Títulos_a_imprimir</vt:lpstr>
      <vt:lpstr>'Superficie coberturas'!Títulos_a_imprimir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mcrozo</dc:creator>
  <cp:lastModifiedBy>cbuitrago</cp:lastModifiedBy>
  <cp:lastPrinted>2012-03-22T00:49:18Z</cp:lastPrinted>
  <dcterms:created xsi:type="dcterms:W3CDTF">2011-10-27T17:26:23Z</dcterms:created>
  <dcterms:modified xsi:type="dcterms:W3CDTF">2013-10-31T15:45:54Z</dcterms:modified>
</cp:coreProperties>
</file>