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garcia\Documents\Bibiana Garcia\2022\SALIDA\AGN\"/>
    </mc:Choice>
  </mc:AlternateContent>
  <bookViews>
    <workbookView xWindow="0" yWindow="0" windowWidth="13950" windowHeight="8610"/>
  </bookViews>
  <sheets>
    <sheet name="PMA" sheetId="1" r:id="rId1"/>
    <sheet name="Resumen" sheetId="5" r:id="rId2"/>
    <sheet name="Instructivo PMA" sheetId="4" r:id="rId3"/>
  </sheets>
  <definedNames>
    <definedName name="_xlnm._FilterDatabase" localSheetId="0" hidden="1">PMA!$A$9:$W$128</definedName>
    <definedName name="_xlnm.Print_Area" localSheetId="0">PMA!$A$1:$V$130</definedName>
    <definedName name="_xlnm.Print_Titles" localSheetId="0">PMA!$7:$9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5" i="1" l="1"/>
  <c r="J118" i="1"/>
  <c r="L110" i="1" l="1"/>
  <c r="L86" i="1"/>
  <c r="L70" i="1"/>
  <c r="L63" i="1"/>
  <c r="L52" i="1"/>
  <c r="L45" i="1"/>
  <c r="L13" i="1"/>
  <c r="L23" i="1"/>
  <c r="L96" i="1" l="1"/>
  <c r="L57" i="1" l="1"/>
  <c r="L10" i="1"/>
  <c r="I27" i="1" l="1"/>
  <c r="I111" i="1" l="1"/>
  <c r="I112" i="1"/>
  <c r="I113" i="1"/>
  <c r="I114" i="1"/>
  <c r="I115" i="1"/>
  <c r="I116" i="1"/>
  <c r="I107" i="1"/>
  <c r="I108" i="1"/>
  <c r="I109" i="1"/>
  <c r="I97" i="1"/>
  <c r="I98" i="1"/>
  <c r="I99" i="1"/>
  <c r="I100" i="1"/>
  <c r="I101" i="1"/>
  <c r="I102" i="1"/>
  <c r="I103" i="1"/>
  <c r="I104" i="1"/>
  <c r="I88" i="1"/>
  <c r="I89" i="1"/>
  <c r="I90" i="1"/>
  <c r="I91" i="1"/>
  <c r="I92" i="1"/>
  <c r="I93" i="1"/>
  <c r="I94" i="1"/>
  <c r="I95" i="1"/>
  <c r="I75" i="1"/>
  <c r="I76" i="1"/>
  <c r="I77" i="1"/>
  <c r="I78" i="1"/>
  <c r="I79" i="1"/>
  <c r="I80" i="1"/>
  <c r="I81" i="1"/>
  <c r="I82" i="1"/>
  <c r="I83" i="1"/>
  <c r="I84" i="1"/>
  <c r="I85" i="1"/>
  <c r="I86" i="1"/>
  <c r="I87" i="1"/>
  <c r="I53" i="1" l="1"/>
  <c r="I66" i="1"/>
  <c r="I67" i="1"/>
  <c r="I68" i="1"/>
  <c r="I69" i="1"/>
  <c r="I62" i="1"/>
  <c r="I52" i="1"/>
  <c r="I54" i="1"/>
  <c r="I55" i="1"/>
  <c r="I56" i="1"/>
  <c r="I50" i="1"/>
  <c r="I51" i="1"/>
  <c r="I42" i="1"/>
  <c r="I30" i="1"/>
  <c r="I31" i="1"/>
  <c r="I32" i="1"/>
  <c r="I33" i="1"/>
  <c r="I34" i="1"/>
  <c r="I35" i="1"/>
  <c r="I36" i="1"/>
  <c r="I37" i="1"/>
  <c r="I38" i="1"/>
  <c r="I39" i="1"/>
  <c r="I40" i="1"/>
  <c r="I41" i="1"/>
  <c r="I43" i="1"/>
  <c r="I18" i="1" l="1"/>
  <c r="I19" i="1"/>
  <c r="I20" i="1"/>
  <c r="I21" i="1"/>
  <c r="I22" i="1"/>
  <c r="I70" i="1"/>
  <c r="I71" i="1"/>
  <c r="I72" i="1"/>
  <c r="I73" i="1"/>
  <c r="I74" i="1"/>
  <c r="I96" i="1"/>
  <c r="I105" i="1"/>
  <c r="I106" i="1"/>
  <c r="I110" i="1"/>
  <c r="I63" i="1"/>
  <c r="I64" i="1"/>
  <c r="I65" i="1"/>
  <c r="I57" i="1"/>
  <c r="I58" i="1"/>
  <c r="I59" i="1"/>
  <c r="I60" i="1"/>
  <c r="I61" i="1"/>
  <c r="I45" i="1"/>
  <c r="I46" i="1"/>
  <c r="I47" i="1"/>
  <c r="I48" i="1"/>
  <c r="I49" i="1"/>
  <c r="I23" i="1"/>
  <c r="I24" i="1"/>
  <c r="I25" i="1"/>
  <c r="I26" i="1"/>
  <c r="I28" i="1"/>
  <c r="I29" i="1"/>
  <c r="I16" i="1"/>
  <c r="I17" i="1"/>
  <c r="I13" i="1"/>
  <c r="I14" i="1"/>
  <c r="I15" i="1"/>
  <c r="I11" i="1"/>
  <c r="I12" i="1"/>
  <c r="I10" i="1"/>
  <c r="F127" i="1" l="1"/>
  <c r="F126" i="1"/>
  <c r="F125" i="1"/>
  <c r="F124" i="1"/>
  <c r="F123" i="1"/>
  <c r="F122" i="1"/>
  <c r="F121" i="1"/>
  <c r="F120" i="1"/>
  <c r="F119" i="1"/>
  <c r="F118" i="1"/>
  <c r="F117" i="1"/>
  <c r="F128" i="1"/>
  <c r="E130" i="1" l="1"/>
</calcChain>
</file>

<file path=xl/comments1.xml><?xml version="1.0" encoding="utf-8"?>
<comments xmlns="http://schemas.openxmlformats.org/spreadsheetml/2006/main">
  <authors>
    <author>Maria Elvira Zea</author>
    <author>HERNAN ALONSO RODRIGUEZ MORA</author>
  </authors>
  <commentList>
    <comment ref="Q8" authorId="0" shapeId="0">
      <text>
        <r>
          <rPr>
            <sz val="9"/>
            <color indexed="81"/>
            <rFont val="Tahoma"/>
            <family val="2"/>
          </rPr>
          <t xml:space="preserve">Dejar las observaciones frente al cumplimiento y efectividad de las tareas implementadas. 
</t>
        </r>
      </text>
    </comment>
    <comment ref="T8" authorId="1" shapeId="0">
      <text>
        <r>
          <rPr>
            <b/>
            <sz val="9"/>
            <color indexed="81"/>
            <rFont val="Tahoma"/>
            <family val="2"/>
          </rPr>
          <t xml:space="preserve">Fecha en que se cierra completamente el hallazgo
</t>
        </r>
      </text>
    </comment>
    <comment ref="U8"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<sst xmlns="http://schemas.openxmlformats.org/spreadsheetml/2006/main" count="1234" uniqueCount="430">
  <si>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</si>
  <si>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</si>
  <si>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</si>
  <si>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</si>
  <si>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</si>
  <si>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</si>
  <si>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</si>
  <si>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</si>
  <si>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</si>
  <si>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</si>
  <si>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</si>
  <si>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</si>
  <si>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</si>
  <si>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</si>
  <si>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</si>
  <si>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</si>
  <si>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</si>
  <si>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</si>
  <si>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</si>
  <si>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</si>
  <si>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</si>
  <si>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</si>
  <si>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</si>
  <si>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</si>
  <si>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</si>
  <si>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</si>
  <si>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</si>
  <si>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</si>
  <si>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</si>
  <si>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</si>
  <si>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</si>
  <si>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</si>
  <si>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</si>
  <si>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</si>
  <si>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</si>
  <si>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CUMPLIMIENTO DEL PLAN DE MEJORAMIENTO</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</si>
  <si>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</si>
  <si>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</si>
  <si>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</si>
  <si>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</si>
  <si>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</si>
  <si>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</si>
  <si>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</si>
  <si>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</si>
  <si>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ACCION 1</t>
  </si>
  <si>
    <t xml:space="preserve">ACCION 2 </t>
  </si>
  <si>
    <t>ACCION 3</t>
  </si>
  <si>
    <t>ACCION 4</t>
  </si>
  <si>
    <t>ACCION 5</t>
  </si>
  <si>
    <t>ACCION 6</t>
  </si>
  <si>
    <t>ACCION 7</t>
  </si>
  <si>
    <t>ACCION 8</t>
  </si>
  <si>
    <t>ACCION 9</t>
  </si>
  <si>
    <t>ACCION 10</t>
  </si>
  <si>
    <t>ACCION 11</t>
  </si>
  <si>
    <t>ACCION 12</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</si>
  <si>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</si>
  <si>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</si>
  <si>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</si>
  <si>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</si>
  <si>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</si>
  <si>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</si>
  <si>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</si>
  <si>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</si>
  <si>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</si>
  <si>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</si>
  <si>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</si>
  <si>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</si>
  <si>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</si>
  <si>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</si>
  <si>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</si>
  <si>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</si>
  <si>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</si>
  <si>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</si>
  <si>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</si>
  <si>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</si>
  <si>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</si>
  <si>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</si>
  <si>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</si>
  <si>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</si>
  <si>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</si>
  <si>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</si>
  <si>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</si>
  <si>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</si>
  <si>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</si>
  <si>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</si>
  <si>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Formular la política de gestión documental</t>
  </si>
  <si>
    <t>Formular, aprobar y convalidar las Tablas de Retención Documental (TRD) y Cuadros de Clasificación Documental (CCD)</t>
  </si>
  <si>
    <t>Elaborar y aprobar el Programa de Gestión Documental (PGD)</t>
  </si>
  <si>
    <t>Elaboración de los Inventarios documentales (Formato Único de Inventario Documental - FUID)</t>
  </si>
  <si>
    <t>Modelo de Requisitos para la Gestión de Documentos Electrónicos</t>
  </si>
  <si>
    <t>Capacitar al personal de archivo</t>
  </si>
  <si>
    <t>Aplicación del procedimiento en el área de correspondencia</t>
  </si>
  <si>
    <t>Elaborar e implementar el Sistema Integrado de Conservación Documental</t>
  </si>
  <si>
    <t>Elaborar y tramitar la firma y publicidad de la Resolución de aprobación de la Política de Gestión Documental</t>
  </si>
  <si>
    <t>Actualizar el procedimiento para la producción, registro y control de actos administrativos Resoluciones</t>
  </si>
  <si>
    <t>Elaborar la política de gestión documental, de acuerdo con las normas. Presentar la política de Gestión Documental ante el Comité Institucional de Gestión y Desempeño y lograr su aprobación y difusión a este nivel.</t>
  </si>
  <si>
    <t>Documento "Política de Gestión Documental" aprobada por el CIGD</t>
  </si>
  <si>
    <t>Resolución de aprobación y adopción de Política de Gestión Documental firmada y publicada</t>
  </si>
  <si>
    <t>TRD de todas las dependencias del IDEAM aprobadas por el CIGD</t>
  </si>
  <si>
    <t>Recursos</t>
  </si>
  <si>
    <t xml:space="preserve">Difusión - La política de gestión documental es la voluntad de querer adoptar como propia una directriz institucional que debe ser acatada y entendida como uno de los valores institucionales, por todos los servidores del IDEAM, por tanto requiere ser divulgada desde la Alta Dirección, desde la Oficina de Planeación velar por su implementación y desde la OCI asegurar el cumplimiento a todo nivel.  </t>
  </si>
  <si>
    <t>Levantamiento de información institucional</t>
  </si>
  <si>
    <t>Análisis de la información institucional, levantamiento de encuestas y entrevistas con Jefes de las dependencias</t>
  </si>
  <si>
    <t>Presentación de las TRD del IDEAM al AGN para convalidación y anotación en el Registro Único de Series Documentales</t>
  </si>
  <si>
    <t>Comunicados
Actas de reuniones
Listas de asistencia</t>
  </si>
  <si>
    <t>Cuadro de Clasificación Documental del IDEAM aprobado por el CIGD</t>
  </si>
  <si>
    <t>Elaboración y desarrollo de plan de trabajo para la difusión e implementación del PGD del IDEAM, para documentos físicos</t>
  </si>
  <si>
    <t>Plan de capacitación archivística</t>
  </si>
  <si>
    <t xml:space="preserve">Intervenir los fondos documentales acumulados
(estas actividades incluyen los documentos electrónicos o digitales que se encuentran en los computadores de las oficinas y los repositorios digitales.) 
</t>
  </si>
  <si>
    <t>T4</t>
  </si>
  <si>
    <t>T5</t>
  </si>
  <si>
    <t>T6</t>
  </si>
  <si>
    <t>T7</t>
  </si>
  <si>
    <t>INSTITUTO DE HIDROLOGIA METEOROLOGÍA Y ESTUDIOS AMBIENTALES - IDEAM</t>
  </si>
  <si>
    <t>YOLANDA GONZÁLEZ HERNANDEZ - DIRECTORA GENERAL</t>
  </si>
  <si>
    <t>830000602-5</t>
  </si>
  <si>
    <t>Desarrollar los procedimientos, metodología y trámites establecidos en el acuerdo 04 de 2019 para la elaboración, aprobación por el CIGD, de la TRD para todas las dependencias del IDEAM.</t>
  </si>
  <si>
    <t>Informe de capacitación realizada
Lista de asistencia</t>
  </si>
  <si>
    <t>Desarrollar capacitación,  divulgación y seguimiento, del procedimiento para la producción, registro y control de actos administrativos Resoluciones</t>
  </si>
  <si>
    <t>Tiempo: Equipo de trabajo Grupo de Gestión Documental</t>
  </si>
  <si>
    <t>Equipo de trabajo Grupo de Grupo de Gestión Documental</t>
  </si>
  <si>
    <t>Circular 
Notas de difusión y divulgación</t>
  </si>
  <si>
    <t>Promover la participación en eventos de capacitación realizados por el AGN para el personal del IDEAM en especial el personal de Gestión Documental, en temas relacionados con la Gestión de Documentos físicos y electrónicos, PGD, TRD, PINAR, etc.</t>
  </si>
  <si>
    <t>Horas de capacitación para el personal del IDEAM, dictados por personal especializado del AGN, en las instalaciones del IDEAM.</t>
  </si>
  <si>
    <t>Presentaciones publicadas
Informes de avance</t>
  </si>
  <si>
    <t>Aplicar las Tablas de Valoración Documental del IDEAM</t>
  </si>
  <si>
    <t xml:space="preserve">Gestionar los expedientes electrónicos
</t>
  </si>
  <si>
    <t>Aplicar las Tablas de Retención Documental del IDEAM siguiendo los Acuerdos 42 de 2002 y 05 de 2013</t>
  </si>
  <si>
    <t>FECHA DE CIERRE HALLAZGO</t>
  </si>
  <si>
    <t>Acta No. 21 del 15 de mayo de 2020 Acta de Comité Institucional de Gestión y Desempeño</t>
  </si>
  <si>
    <r>
      <rPr>
        <b/>
        <sz val="10"/>
        <rFont val="Arial"/>
        <family val="2"/>
      </rPr>
      <t>Formulación de la Política de Gestión Documental.</t>
    </r>
    <r>
      <rPr>
        <sz val="10"/>
        <rFont val="Arial"/>
        <family val="2"/>
      </rPr>
      <t xml:space="preserve">
El IDEAM cuenta con una política para la gestión de documentos físicos, sin embargo, no ha formulado política para los documentos digitales y/o electrónicos de archivo, que cumpla con los estándares definidos en el artículo 2.8.2.5.6 del Decreto 1080 de 2015 y por ende posiblemente incumple lo establecido en la norma que antecede</t>
    </r>
  </si>
  <si>
    <r>
      <rPr>
        <b/>
        <sz val="10"/>
        <rFont val="Arial"/>
        <family val="2"/>
      </rPr>
      <t>Formulación, Aprobación y Convalidación de las Tablas de Retención Documental (TRD) y Cuadros de Clasificación Documental (CCD)</t>
    </r>
    <r>
      <rPr>
        <sz val="10"/>
        <rFont val="Arial"/>
        <family val="2"/>
      </rPr>
      <t xml:space="preserve">
El IDEAM posiblemente incumple con lo establecido en el Título I, II, IV y V del Acuerdo 04 de 2019 al no contar con Tablas de Retención Documental - TRD y Cuadros de Clasificación Documental - CCD, evaluados y convalidados de acuerdo con la estructura orgánico funcional vigente</t>
    </r>
  </si>
  <si>
    <r>
      <rPr>
        <b/>
        <sz val="10"/>
        <rFont val="Arial"/>
        <family val="2"/>
      </rPr>
      <t>Elaboración y aprobación del Programa de Gestión Documental (PGD)</t>
    </r>
    <r>
      <rPr>
        <sz val="10"/>
        <rFont val="Arial"/>
        <family val="2"/>
      </rPr>
      <t xml:space="preserve">
El IDEAM cuenta un Programa de Gestión Documental -PGD, elaborado, aprobado y publicado, evidenciándose así el cumplimiento a los artículos 2.8.2.5.10, 2.8.2.5.11 y 2.8.2.5.12 del Decreto 1080 de 2015 y el Artículo 15 de la Ley 1712 de 2014. Sin embargo, no contemplo la implementación del programa específico de auditoría y control, evidenciándose un posible incumplimiento al artículo 2.8.2.5.13 del Decreto 1080 de 2015, requiriéndose actualización del PGD, de conformidad con el artículo 2.8.5.2 del Decreto 1080 de 2015. 
</t>
    </r>
  </si>
  <si>
    <r>
      <rPr>
        <b/>
        <sz val="10"/>
        <rFont val="Arial"/>
        <family val="2"/>
      </rPr>
      <t>Elaboración de los inventarios documentales (Formato Único de Inventario Documental - (FUID)</t>
    </r>
    <r>
      <rPr>
        <sz val="10"/>
        <rFont val="Arial"/>
        <family val="2"/>
      </rPr>
      <t xml:space="preserve">
El Instituto de Hidrología, Meteorología y Estudios Ambientales, en su gran mayoría no cuenta con inventarios de archivos en los archivos de gestión, ni con inventarios de transferencias primarias.
La entidad argumento que está aplicando la política de “cero papel” y que aplican el documento el electrónico, pero a la fecha la entidad no cuenta con la gestión de documento electrónico de archivo, tampoco cuenta con firma electrónica y no cuenta con inventarios documentales de los documentos que tienen como digitales.
Se evidencian los inventarios documentales de los archivos de gestión y central. Por lo tanto, el IDEAM posiblemente incumple con lo reglamentado en el artículo 7° del Acuerdo 042 de 2002 y Artículo 13 de la Ley 1712 de 2014 al no contar con la totalidad de los inventarios de la producción documental en los archivos de gestión y central.</t>
    </r>
  </si>
  <si>
    <r>
      <rPr>
        <b/>
        <sz val="10"/>
        <rFont val="Arial"/>
        <family val="2"/>
      </rPr>
      <t>Modelo de Requisitos para la Gestión de Documentos Electrónicos.</t>
    </r>
    <r>
      <rPr>
        <sz val="10"/>
        <rFont val="Arial"/>
        <family val="2"/>
      </rPr>
      <t xml:space="preserve">
El IDEAM posiblemente incumple con establecido en el literal f) artículo 2.8.2.5.8 del Decreto 1080 de 2015 al no contar con el modelo de requisitos para la gestión documentos electrónicos articulado con los programas específicos del PGD.</t>
    </r>
  </si>
  <si>
    <r>
      <rPr>
        <b/>
        <sz val="10"/>
        <rFont val="Arial"/>
        <family val="2"/>
      </rPr>
      <t>Capacitación del Personal de Archivo.</t>
    </r>
    <r>
      <rPr>
        <sz val="10"/>
        <rFont val="Arial"/>
        <family val="2"/>
      </rPr>
      <t xml:space="preserve">
Analizado el PIC 2020, se evidenció que la entidad no contempló temas específicos en gestión documental para ser desarrollados en la presente vigencia. Dentro de la priorización para la inversión del rubro para PIC 2020 se observó contemplada la suma de cien millones de pesos ($ 100.000.000) y manifiestan que las Capacitaciones que se prioricen por el Comité de Gestión y Desempeño serán según las necesidades de capacitación y los recursos disponibles del IDEAM.
No se observó el cronograma de capacitación para la vigencia 2020.
Durante los recorridos por las áreas y archivo centralizado de gestión del IDEAM se observó falta de capacitación archivística sobre gestión documental y aplicación de Tablas de Retención Documental, así como en el adecuado uso del sistema Orfeo de acuerdo con las funcionalidades y capacidades del mismo, toda vez que no se evidenció la conformación de expedientes respetando el principio de procedencia y de orden.
El IDEAM debe elaborar y dar cumplimiento al cronograma de capacitación archivística vigencia 2020, toda vez que tiene la obligación de capacitar y actualizar a los funcionarios de archivo en programas y áreas relacionadas con su labor, en cumplimiento del artículo 2.8.2.5.14 del Decreto 1080 de 2015. Posiblemente incumple.
</t>
    </r>
  </si>
  <si>
    <r>
      <rPr>
        <b/>
        <sz val="10"/>
        <rFont val="Arial"/>
        <family val="2"/>
      </rPr>
      <t>Gestión de expedientes electrónicos</t>
    </r>
    <r>
      <rPr>
        <sz val="10"/>
        <rFont val="Arial"/>
        <family val="2"/>
      </rPr>
      <t xml:space="preserve">
El IDEAM posiblemente incumple con los artículos 2.8.2.6.1. al 2.8.2.8.3. del decreto 1080 de 2015 y lo descrito en el Acuerdo 02 de 2014, referente al documento electrónico, toda vez que carece de procedimientos para la creación, conformación y gestión de expedientes electrónicos: foliado electrónico, índice electrónico, firma del índice electrónico, metadatos, integridad con series físicas, vínculo archivístico, que garanticen la autenticidad, integridad, inalterabilidad, fiabilidad, disponibilidad de los documentos y expedientes electrónicos y/o conformación de expedientes híbridos.  </t>
    </r>
  </si>
  <si>
    <r>
      <rPr>
        <b/>
        <sz val="10"/>
        <rFont val="Arial"/>
        <family val="2"/>
      </rPr>
      <t>Numeración y descripción de los actos administrativos</t>
    </r>
    <r>
      <rPr>
        <sz val="10"/>
        <rFont val="Arial"/>
        <family val="2"/>
      </rPr>
      <t xml:space="preserve">
El IDEAM presuntamente incumple lo establecido en el artículo 6 del Acuerdo 60 de 2001, respecto a los actos administrativos resoluciones, toda vez que no se lleva un control estricto de la numeración y conformación de expedientes físicos, no se lleva un estricto control de la asignación de los números consecutivos porque éstos están quedando en otros formatos (comisiones).</t>
    </r>
  </si>
  <si>
    <t>HERNAN PARADA ARIAS - PROFESIONAL ESPECIALIZADO</t>
  </si>
  <si>
    <t>T8</t>
  </si>
  <si>
    <t>T9</t>
  </si>
  <si>
    <t>T10</t>
  </si>
  <si>
    <t>Concepto definitivo y certificado de convalidación expedido por el AGN</t>
  </si>
  <si>
    <t>Certificado de inscripción en el RUSD expedido por el AGN</t>
  </si>
  <si>
    <t>Enlace de publicación en la web de las TRD y CCD</t>
  </si>
  <si>
    <t>Plan de divulgación e implementación de las TRD</t>
  </si>
  <si>
    <t>Un cronograma de actividades de implementación de las TRD</t>
  </si>
  <si>
    <t>Un concepto AGN y un certificado de convalidación</t>
  </si>
  <si>
    <t>Un certificado AGN</t>
  </si>
  <si>
    <t>Un pantallazo de la web</t>
  </si>
  <si>
    <t>Un documento que describe las acciones de divulgación e implementación</t>
  </si>
  <si>
    <t>un cronograma que registra actividades y tiempos de ejecución</t>
  </si>
  <si>
    <t>T11</t>
  </si>
  <si>
    <t>T12</t>
  </si>
  <si>
    <t>T13</t>
  </si>
  <si>
    <t>T14</t>
  </si>
  <si>
    <t>T15</t>
  </si>
  <si>
    <t>T16</t>
  </si>
  <si>
    <t>T17</t>
  </si>
  <si>
    <t>T18</t>
  </si>
  <si>
    <t>T19</t>
  </si>
  <si>
    <t>T20</t>
  </si>
  <si>
    <t>T21</t>
  </si>
  <si>
    <t>T22</t>
  </si>
  <si>
    <t>Desarrollo del plan de capacitación e Implementación del PGDEA en las dependencias y procesos que generan y administran este tipo de documentos</t>
  </si>
  <si>
    <t>Programa de Normalización de Formas y Formularios Electrónicos</t>
  </si>
  <si>
    <t>Programa de Gestión de Documentos electrónicos</t>
  </si>
  <si>
    <t>Programa de Archivos Descentralizados</t>
  </si>
  <si>
    <t>Programa de Reprografía</t>
  </si>
  <si>
    <t>Programa de Documentos Especiales</t>
  </si>
  <si>
    <t>Plan Institucional de Capacitación</t>
  </si>
  <si>
    <t>Programa de Auditoría y control</t>
  </si>
  <si>
    <t>Acta de Aprobación del PGD por el CIGD</t>
  </si>
  <si>
    <t xml:space="preserve">Acto administrativo de adopción del PGD </t>
  </si>
  <si>
    <t>Modelo de requisitos para el sistema de gestión de documentos electrónicos de archivo para el IDEAM</t>
  </si>
  <si>
    <t>Registro de implementación del PGD y sus programas específicos</t>
  </si>
  <si>
    <t>Un documento escrito informe</t>
  </si>
  <si>
    <t>un documento escrito</t>
  </si>
  <si>
    <t>Documentos del SGI necesarios</t>
  </si>
  <si>
    <t>Un Acta de Comité</t>
  </si>
  <si>
    <t>Una Resolución</t>
  </si>
  <si>
    <t>un pantallazo web IDEAM</t>
  </si>
  <si>
    <t>Un documento escrito</t>
  </si>
  <si>
    <t>Inventarios documentales Fondo Acumulado 2004 hasta la entrada en vigencia de las TRD aprobadas pr el AGN</t>
  </si>
  <si>
    <t>Inventarios documentales fondo SCMH, fondo HIMAT, fondo IDEAM</t>
  </si>
  <si>
    <t>Inventario FUID resultado de aplicación de las TVD</t>
  </si>
  <si>
    <t>T1-(H3T4)</t>
  </si>
  <si>
    <t>T2-(H3T21)</t>
  </si>
  <si>
    <t>Modelo de requisitos para la gestión de documentos electrónicos de archivo para el IDEAM</t>
  </si>
  <si>
    <t>Acta de CIGD aprobación del modelo</t>
  </si>
  <si>
    <t>Actas de Trabajo para concertación del modelo de requisitos</t>
  </si>
  <si>
    <t>Plan de preservación digital a largo plazo</t>
  </si>
  <si>
    <t>Un Acta</t>
  </si>
  <si>
    <t>Actas de reuniones (diversas)</t>
  </si>
  <si>
    <t>Plan de capacitación archivística 2021</t>
  </si>
  <si>
    <t>Plan entregado 25/02/2021</t>
  </si>
  <si>
    <t>Manual de correspondencia actualizado conforme el PGD (procedimiento administración de comunicaciones oficiales)</t>
  </si>
  <si>
    <t>Control de la distribución, entrega y trámite de las comunicaciones oficiales (generado por el sistema)</t>
  </si>
  <si>
    <t>un documento escrito y aprobado en el SGI</t>
  </si>
  <si>
    <t>Un documento informe sobre el funcionamiento del sistema</t>
  </si>
  <si>
    <t>Documento del SGI actualizado</t>
  </si>
  <si>
    <t>Un documento informe de capacitación</t>
  </si>
  <si>
    <t>Inventarios documentales Archivo de Gestión Centralizado por oficinas y series (una vez aplicada la TRD convalidada por el AGN)</t>
  </si>
  <si>
    <t>Inventarios documentales Archivos de Gestión Satélites (una vez aplicada la TRD convalidada por el AGN)</t>
  </si>
  <si>
    <t>Inventarios documentales Archivos de Gestión Áreas Operativas (una vez aplicada la TRD convalidada por el AGN)</t>
  </si>
  <si>
    <t>Inventarios documentales Fondo Acumulado 1999 - 2004</t>
  </si>
  <si>
    <t>Inventario FUID resultado de aplicación de las TRD aprobadas para ese periodo acuerdo 12 de 1999 agn</t>
  </si>
  <si>
    <t>TRD de todas las dependencias del IDEAM presentadas al AGN para convalidación y Registro en el RUSD</t>
  </si>
  <si>
    <t>Diagnóstico de la gestión documental IDEAM</t>
  </si>
  <si>
    <t xml:space="preserve">Desarrollo de actividades para la actualización del PGD para documentos físicos de acuerdo con los requerimientos del AGN. Programa de Gestión Documental Actualizado </t>
  </si>
  <si>
    <t>Diagnóstico de la gestión de documentos electrónicos</t>
  </si>
  <si>
    <t>Plan de trabajo para elaboración del programa de gestión de documentos electrónicos de archivo en el IDEAM</t>
  </si>
  <si>
    <t>Desarrollar las actividades para la elaboración del PGDEA del IDEAM - PGDEA aprobado por el Comité Institucional de Gestión y Desempeño del IDEAM</t>
  </si>
  <si>
    <t>Un documento que describe la situación actual de la gestión documental en el ideam</t>
  </si>
  <si>
    <t>Un documento escrito PGD</t>
  </si>
  <si>
    <t>T3 (H8T6)</t>
  </si>
  <si>
    <t>Plan de trabajo archivístico para la intervención de los fondos documentales acumulados</t>
  </si>
  <si>
    <t>Informe de volumen de archivos a intervenir, por cada periodo y asuntos o series correspondientes</t>
  </si>
  <si>
    <t>Inventarios de las unidades documentales, por cada uno de los periodos, unidades administrativas y oficinas productoras</t>
  </si>
  <si>
    <t>Tablas de Valoración Documental - TVD (firmadas)</t>
  </si>
  <si>
    <t>Cuadro de Clasificación Documental - CCD (firmado)</t>
  </si>
  <si>
    <t>Acta de aprobación de las TVD por el CIDGD</t>
  </si>
  <si>
    <t>Link de publicación de las TVD y CCD en la web del IDEAM (con soportes)</t>
  </si>
  <si>
    <t>Certificado de inscripción en el RUSD - TVD</t>
  </si>
  <si>
    <t>Informes de seguimiento y ejecución del plan de trabajo de intervención de los fondos acumulados - Aplicación TVD</t>
  </si>
  <si>
    <t>inventario de Transferencias secundarias pendientes por realizar al AGN</t>
  </si>
  <si>
    <t xml:space="preserve">Procedimiento para la disposición final de documentos  </t>
  </si>
  <si>
    <t>Informe técnico de los procesos de selección y eliminación resultado del proceso de intervención del fondo acumulado</t>
  </si>
  <si>
    <t>Un documento que describe las acciones a seguir para la intervención de los fondos acumulados</t>
  </si>
  <si>
    <t>Un documento que describe el volumen de los documentos a intervenir</t>
  </si>
  <si>
    <t>Inventario documental en estado natural base para la elaboración de las TVD</t>
  </si>
  <si>
    <t>Un documento en el formato TVD por cada periodo</t>
  </si>
  <si>
    <t>Un formato CCD por cada periodo</t>
  </si>
  <si>
    <t>Un acta de comité</t>
  </si>
  <si>
    <t>Un oficio dirigido al AGN</t>
  </si>
  <si>
    <t>Un concepto Técnico AGN y un certificado de convalidación AGN</t>
  </si>
  <si>
    <t>Un pantallazo de la web ideam</t>
  </si>
  <si>
    <t>Inventario documental de transferencias pendientes al AGN una vez aplicadas las TVD</t>
  </si>
  <si>
    <t xml:space="preserve">Un documento del SGI </t>
  </si>
  <si>
    <t>T5 (H3T2)</t>
  </si>
  <si>
    <t>T6 (H4T1)</t>
  </si>
  <si>
    <t>Versionamiento de TRD en el sistema</t>
  </si>
  <si>
    <t>PGD donde se observa procedimientos para clasificación, ordenación, descripción</t>
  </si>
  <si>
    <t>Inventarios documentales Archivos de Gestión Centralizado</t>
  </si>
  <si>
    <t>Procedimientos que garanticen la implementación de controles para la seguridad, custodia y reserva de la información (ley de transparencia)</t>
  </si>
  <si>
    <t>Muestra de hoja de control y foliación de mínimo 25 expedientes por cada dependencia</t>
  </si>
  <si>
    <t xml:space="preserve">Un documento informe </t>
  </si>
  <si>
    <t>Un documento informe de la actividad realizada</t>
  </si>
  <si>
    <t>Un informe de la parametrización de la nueva TRD versión 2020</t>
  </si>
  <si>
    <t>Un documento PGD</t>
  </si>
  <si>
    <t>Un inventario FUID por dependencia en aplicación a las nuevas TRD aprobadas</t>
  </si>
  <si>
    <t xml:space="preserve">Un documento escrito </t>
  </si>
  <si>
    <t>Nuestras de lo solicitado</t>
  </si>
  <si>
    <t xml:space="preserve">Copia de procedimientos para la creación y gestión de documentos electrónicos </t>
  </si>
  <si>
    <t>Clasificación mediante aplicación de TRD actualizadas</t>
  </si>
  <si>
    <t xml:space="preserve">Conformación de expedientes donde se observe principio de orden original, integridad y descripción </t>
  </si>
  <si>
    <t xml:space="preserve">Creación de formato único de inventario documental en aplicativo para expedientes conformados </t>
  </si>
  <si>
    <t xml:space="preserve">Creación de hoja de control </t>
  </si>
  <si>
    <t>Estampado foliación electrónica</t>
  </si>
  <si>
    <t xml:space="preserve">Firma de índice electrónico, metadatos, integridad con series físicas, vínculo archivístico, </t>
  </si>
  <si>
    <t>Pantallazo aplicación del CCD TRD actualizadas</t>
  </si>
  <si>
    <t>Un documento registrado en el SGI</t>
  </si>
  <si>
    <t>Informe escrito que describe la conformación de expedientes</t>
  </si>
  <si>
    <t>Pantallazo exportación de inventario de expedientes</t>
  </si>
  <si>
    <t>Formulario creación hoja de control</t>
  </si>
  <si>
    <t>Un informe de la forma como se ejecutan los procesos</t>
  </si>
  <si>
    <t>Hoja de control  de la conformación de expedientes de Resoluciones</t>
  </si>
  <si>
    <t>Inventario documental en formato FUID Resoluciones</t>
  </si>
  <si>
    <t>un procedimiento actualizado</t>
  </si>
  <si>
    <t>Un informe de capacitación realizada</t>
  </si>
  <si>
    <t>Índice de hoja de control de Resoluciones</t>
  </si>
  <si>
    <t>Inventario FUID de Resoluciones</t>
  </si>
  <si>
    <t>Diagnóstico integral de archivos</t>
  </si>
  <si>
    <t>Elaboración del Sistema Integrado de Conservación del IDEAM</t>
  </si>
  <si>
    <t>T3 (H5T5)</t>
  </si>
  <si>
    <t>Plan de conservación documental y plan de preservación digital a largo lazo</t>
  </si>
  <si>
    <t xml:space="preserve">Concepto técnico de aprobación por la instancia asesora AGN </t>
  </si>
  <si>
    <t>Acto administrativo de aprobación del SIC por el representante legal</t>
  </si>
  <si>
    <t>Registro fotográfico y videos que den cuenta de las instalaciones físicas de los archivos y evidencia del cumplimiento de los planes y programas</t>
  </si>
  <si>
    <t>Planillas de implantación de cada uno de los programas del SIC</t>
  </si>
  <si>
    <t>Un documento que describe la situación actual</t>
  </si>
  <si>
    <t xml:space="preserve">Un documento escrito SIC </t>
  </si>
  <si>
    <t>Un documento plan de conservación y de preservación</t>
  </si>
  <si>
    <t>Resolución de aprobación del SIC</t>
  </si>
  <si>
    <t>planillas diligenciadas de registros de implementación de los programas del SIC</t>
  </si>
  <si>
    <t>Un documento escrito que describe la situación actual</t>
  </si>
  <si>
    <t>Documento en el formato TVD por cada periodo</t>
  </si>
  <si>
    <t>Aplicar la metodología establecida por el Archivo General de la Nación para la elaboración de Tablas de Valoración Documental y su implementación en la organización del fondo acumulado del HIMAT anterior a 1993 y por el producido por el IDEAM entre 2005 y 2020 - Acuerdo 02 de 2014
- Plan de trabajo archivístico integral
- Compilación de normatividad
- Historias institucionales
- Cuadros de Clasificación
- Propuesta de TVD</t>
  </si>
  <si>
    <r>
      <t>un informe que describe como están organizadas las</t>
    </r>
    <r>
      <rPr>
        <b/>
        <sz val="10"/>
        <rFont val="Arial"/>
        <family val="2"/>
      </rPr>
      <t xml:space="preserve"> resoluciones</t>
    </r>
  </si>
  <si>
    <t>Análisis de información institucional, encuestas, entrevistas, desarrollo de la metodología para la elaboración y aprobación del Cuadro de Clasificación Documental del IDEAM; incluida la nueva codificación orgánico-funcional</t>
  </si>
  <si>
    <t>Inventarios formato FUID (cuando se inicie la aplicación de las TRD)(se actualiza permanentemente)</t>
  </si>
  <si>
    <t>Un documento informe con lo solicitado una vez se implementen las nuevas TRD en los archivos</t>
  </si>
  <si>
    <t>Sobre 100%</t>
  </si>
  <si>
    <r>
      <rPr>
        <b/>
        <sz val="10"/>
        <rFont val="Arial"/>
        <family val="2"/>
      </rPr>
      <t xml:space="preserve">Cargo: </t>
    </r>
    <r>
      <rPr>
        <sz val="10"/>
        <rFont val="Arial"/>
        <family val="2"/>
      </rPr>
      <t>Coordinador Grupo de Gestión Documental y Centro de Documentación Correspondencia y Archivo</t>
    </r>
  </si>
  <si>
    <t>SUPERADO AGN 2 INFORME DE AVANCE</t>
  </si>
  <si>
    <t xml:space="preserve">SUPERADO AGN 2 INFORME DE AVANCE </t>
  </si>
  <si>
    <r>
      <rPr>
        <b/>
        <sz val="10"/>
        <rFont val="Arial"/>
        <family val="2"/>
      </rPr>
      <t>Intervención de fondos documentales acumulados</t>
    </r>
    <r>
      <rPr>
        <sz val="10"/>
        <rFont val="Arial"/>
        <family val="2"/>
      </rPr>
      <t xml:space="preserve">
El IDEAM debe tener en cuenta la metodología establecida para la intervención de fondos acumulados, de conformidad con lo señalado en el Acuerdo 02 de 2004, elaborar plan de trabajo archivístico para la intervención de la documentación que recibió del HIMAT y elaborar Tabla de valoración Documental si es el caso. 
Así mismo, elaborar Tabla de valoración Documental para la producción documental ocurrida entre 2004 y 2020 relacionada con las funciones. Por lo tanto, posiblemente incumple con lo establecido en el Acuerdo 02 de 2004, Acuerdo 04 de 2019, título VII, Artículo 2.8.7.2.6 del Decreto 1080 de 1215, al no contar con tablas de valoración documental para la valoración de fondos acumulados.   </t>
    </r>
  </si>
  <si>
    <t>Comunicación que conste de la radicación de las TVD en el AGN para su convalidación (30 días hábiles siguientes a la aprobación)</t>
  </si>
  <si>
    <t>Concepto de evaluación y certificado de convalidación expedido por el AGN</t>
  </si>
  <si>
    <t>Un informe de los proceso técnicos realizados de selección y eliminación en aplicación de las TVD</t>
  </si>
  <si>
    <r>
      <rPr>
        <b/>
        <sz val="10"/>
        <rFont val="Arial"/>
        <family val="2"/>
      </rPr>
      <t>Aplicación de procesos archivísticos para la organización documental</t>
    </r>
    <r>
      <rPr>
        <sz val="10"/>
        <rFont val="Arial"/>
        <family val="2"/>
      </rPr>
      <t xml:space="preserve">
En el IDEAM, durante el recorrido de la visita de inspección realizada por el Grupo de Inspección y Vigilancia del Archivo General de la Nación identificó que en las diferentes áreas donde se produce información propia del desarrollo de sus funciones en formato digital, posiblemente está incumpliendo con lo establecido en el Artículo 2.8.2.7.1. del decreto 1080 de 2015 que señala "es responsabilidad de las Entidades Públicas, cumplir con los elementos esenciales tales como autenticidad, integridad, inalterabilidad, fiabilidad, disponibilidad y conservación que garanticen que los documentos electrónicos mantengan su valor de evidencia a lo largo del ciclo de vida, incluyendo los expedientes mixtos (híbridos) digitales y electrónicos" sabiendo que el sistema ORFEO y las unidades de red no son repositorios documentales.
También se pudo evidenciar que las dependencias entregan la documentación producida al archivo de gestión centralizado, para su respectiva organización y custodia y no están siendo responsables de esa información, debido a que la radican como si fueran comunicaciones externas, asignándoles un número de radicado, para solicitar el documento para consulta y no se están conformando los expedientes tal como lo establece el Artículo 11 de la ley 594 de 2000, que establece la obligatoriedad de la conformación de los archivos públicos: "el estado está obligado a la creación, organización, preservación y control de los archivos, teniendo en cuenta los principios de procedencia y de orden original, el ciclo vital de los documentos y la normatividad archivística", en concordancia con el acuerdo No. 02 de 2004, mediante el cual se establecieron los lineamientos básicos para la organización de fondos documentales acumulados.
A su vez se evidencio que carecen de procesos técnicos de organización, ordenación y descripción, ni cumplen con la preparación física tales como retiro de material abrasivo, depuración y foliación de acuerdo con lo establecido en el Acuerdo 42 de 2002.
Como tampoco de cumple con la conformación de expedientes atendiendo a los principios archivísticos, ni la elaboración de inventarios documentales en el formato FUID por cada una de las series conforme a las TRD según lo estipulado en el Acuerdo 05 de 20123.
En consecuencia el IDEAM presuntamente incumple con lo reglamentado en el artículo 11 de la Ley 594 de 2000, Acuerdo 02 de 2004, Acuerdo 42 de 2002 y el acuerdo 05 de 20163, toda vez que se evidenció falencias en la aplicación de los procesos archivísticos de organización documental. </t>
    </r>
  </si>
  <si>
    <t>Aplicar procesos archivísticos para la organización documental, en los diferentes soportes y en las diferentes fases del ciclo vital, en atención a los principios de procedencia y orden original.</t>
  </si>
  <si>
    <t>Esta actividad tiene previsto su inicio para el 10/07/2022.</t>
  </si>
  <si>
    <t>Hallazgo Superado.</t>
  </si>
  <si>
    <t>Esta actividad tiene previsto su inicio para el  01/10/2022.</t>
  </si>
  <si>
    <t>Esta actividad tiene previsto su inicio para el 01/10/2022.</t>
  </si>
  <si>
    <t>Esta actividad tiene previsto su inicio para el 01/06/2022.</t>
  </si>
  <si>
    <t>Esta actividad tiene previsto su inicio para el 01/07/2022</t>
  </si>
  <si>
    <t>Esta actividad tiene previsto su inicio para el 01/07/2023</t>
  </si>
  <si>
    <t>Esta actividad tiene previsto su inicio para el 01/07/2024</t>
  </si>
  <si>
    <t>Esta actividad tiene previsto su inicio para el  31/07/2022</t>
  </si>
  <si>
    <t>Pantallazo de verificación foliación electrónica de documentos</t>
  </si>
  <si>
    <t>Índice electrónico</t>
  </si>
  <si>
    <t>pantallazo exportación de índice electrónico</t>
  </si>
  <si>
    <t>Numeración y descripción de los actos administrativos</t>
  </si>
  <si>
    <t>Registro fotográfico de organización, muestra de rótulos de caja y carpeta, unidades de conservación, foliación, uso de hoja de control de expedientes.</t>
  </si>
  <si>
    <r>
      <rPr>
        <b/>
        <sz val="10"/>
        <rFont val="Arial"/>
        <family val="2"/>
      </rPr>
      <t>Sistema Integrado de Conservación (SIC)</t>
    </r>
    <r>
      <rPr>
        <sz val="10"/>
        <rFont val="Arial"/>
        <family val="2"/>
      </rPr>
      <t xml:space="preserve">
El IDEAM posiblemente incumple lo estipulado en los Acuerdos 049 y 50 de 2000 y Acuerdo 06 de 2014 al no contar con los planes y programas referentes al sistema integrado de conservación, no contar con infraestructura adecuada para el funcionamiento de un archivo central, algunas estanterías están deterioradas, no hay señalización que permita ubicar con rapidez los diferentes equipos para la atención de desastres y las rutas de evacuación en los depósitos, no se realiza saneamiento ambiental, no se controlan las condiciones ambientales evidenciándose riesgo de pérdida de información.  </t>
    </r>
  </si>
  <si>
    <t>Acta de CIGD, carta de envío al AGN y Concepto técnico AGN</t>
  </si>
  <si>
    <t>Un informe que describe como se desarrollan los proceso de implementación del SIC</t>
  </si>
  <si>
    <t xml:space="preserve">Acción 7 </t>
  </si>
  <si>
    <r>
      <rPr>
        <b/>
        <sz val="10"/>
        <rFont val="Arial"/>
        <family val="2"/>
      </rPr>
      <t>Responsable del proceso:</t>
    </r>
    <r>
      <rPr>
        <sz val="10"/>
        <rFont val="Arial"/>
        <family val="2"/>
      </rPr>
      <t xml:space="preserve"> Hernán Oswaldo Parada Arias</t>
    </r>
  </si>
  <si>
    <t xml:space="preserve">Informe listado de normas halladas sobre la normatividad que establece la estructura orgánico-funcional del IDEAM.
Normatividad general sobre TRD </t>
  </si>
  <si>
    <t>Elaboración y desarrollo del plan de trabajo para la difusión e implementación del Programa de Gestión de Gestión de Documentos Electrónicos - PGDEA en el IDEAM</t>
  </si>
  <si>
    <t>Programa de Documentos Vitales o esenciales</t>
  </si>
  <si>
    <t>Procedimientos, instructivos o documentos de organización de archivos (clasificación, ordenación, descripción)</t>
  </si>
  <si>
    <t>Link de publicación del PGD en web del IDEAM</t>
  </si>
  <si>
    <t>Inventario de Archivo Central por expedientes, una vez legalizadas las transferencias primarias (una vez aplicada la TRD convalidada por el AGN)</t>
  </si>
  <si>
    <t xml:space="preserve">Elaborar un plan de capacitación archivística </t>
  </si>
  <si>
    <t xml:space="preserve">En coordinación con el Grupo de Administración y Desarrollo de Talento Humano y Grupo de Comunicaciones, elaborar e implementar estrategias de difusión y sensibilización archivística para los servidores en general de la entidad, para el año 2020 </t>
  </si>
  <si>
    <t xml:space="preserve">En Coordinación con el Grupo de Administración y Desarrollo de Talento Humano, elaborar e implementar el programa de capacitación archivística para los servidores del IDEAM de las Áreas operativas, para el año 2020 </t>
  </si>
  <si>
    <r>
      <rPr>
        <b/>
        <sz val="10"/>
        <rFont val="Arial"/>
        <family val="2"/>
      </rPr>
      <t>Aplicación de procedimientos en el área de correspondencia.</t>
    </r>
    <r>
      <rPr>
        <sz val="10"/>
        <rFont val="Arial"/>
        <family val="2"/>
      </rPr>
      <t xml:space="preserve">
En el área de correspondencia se evidencia que:
 No se lleva consecutivo de comunicaciones oficiales de entrada
 No se lleva consecutivo de comunicaciones oficiales de salida
 No se lleva consecutivo de comunicaciones oficiales internas
 La documentación producto de trámites administrativos se radican como de entrada.
 Le estampan a las comunicaciones de salida un sello con la fecha en que la dependencia baja el documento a correspondencia.
 No se lleva control de la producción documental por separado de las comunicaciones externas, trámite administrativo, radicados, memorados salida, no están siendo separadas de la producción administrativa.
 En el área de correspondencia se guarda documentación radicada de toda la entidad en cajas y carpetas que no han sido entregadas para sus procesos archivísticos donde corresponda hacerse.
 No se está asociando los anexos de las comunicaciones que ingresa o salen de la entidad, en el sistema Orfeo.
 En la radicación de los correos electrónicos no se está adjuntando los anexos en el Sistema Orfeo.
 No cuenta con un mueble que permita hacer una correcta clasificación de los tipos de comunicaciones entrada, salida, dependencia o área a la que corresponda.
 La herramienta permite evidenciar el registro de entrada, pero no se controla mediante planilla para llevar el consecutivo de comunicaciones oficiales como series documental propia de la unidad de correspondencia.
En conclusión, el IDEAM posiblemente incumple con los artículos tercero, cuarto, séptimo, octavo, décimo, décimo primero, décimo segundo y décimo tercero del Acuerdo 060 de 2001, por las razones expuestas anteriormente.
</t>
    </r>
  </si>
  <si>
    <t>Revisar, derogar o actualizar las normas que adoptaron Orfeo como un sistema de gestión de documentos electrónicos, circulares y normas que en su momento adoptaron política cero papel IDEAM.</t>
  </si>
  <si>
    <t>Revisar y actualizar los procedimientos, instructivos, lineamientos, formatos,  establecidos para el área de correspondencia</t>
  </si>
  <si>
    <t>Desarrollar inducción, capacitación y seguimiento en la implementación de los procedimientos para el registro, radicación, distribución y control de las comunicaciones oficiales en el IDEAM. (dirigido a todo el personal del IDEAM)</t>
  </si>
  <si>
    <t>Diagnóstico de la herramienta tecnológica del módulo de radicación de comunicaciones oficiales (Orfeo)</t>
  </si>
  <si>
    <t>Control del consecutivo de comunicaciones oficiales de entrada, salida internas. (registro generado por el aplicativo Orfeo)</t>
  </si>
  <si>
    <t>Diagnóstico e inventario de documentos electrónicos y digitales que se encuentran en Orfeo (el inventario de documentos físicos ya se hizo en el punto 4)</t>
  </si>
  <si>
    <t>Un documento escrito 
un listado de archivos en Orfeo</t>
  </si>
  <si>
    <t>Parametrización y actualización de TRD en Orfeo</t>
  </si>
  <si>
    <t>Procedimiento para el control préstamo de expedientes</t>
  </si>
  <si>
    <t>Registro fotográfico de organización de archivos de gestión. (muestra de rótulos de cajas y carpetas, unidades de conservación, foliación y hoja de control de expedientes)</t>
  </si>
  <si>
    <t>Organización de expedientes o archivos electrónicos que se encuentran en Orfeo, de acuerdo con las TRD convalidadas por el AGN</t>
  </si>
  <si>
    <t>Diagnóstico para el SGDEA</t>
  </si>
  <si>
    <t>COORDINADOR DEL GRUPO DE GESTIÓN DOCUMENTAL</t>
  </si>
  <si>
    <t>Esta actividad tiene previsto su inicio para el  31/07/2023</t>
  </si>
  <si>
    <t>Para cierre en este seguimiento</t>
  </si>
  <si>
    <t>El Grupo de Gestión Documental, para el presente seguimiento no aportó evidencia del avance de la tarea.</t>
  </si>
  <si>
    <t xml:space="preserve">No se genera avances en el presente corte </t>
  </si>
  <si>
    <t>Esta actividad tiene previsto su inicio para el 01/08/2022.</t>
  </si>
  <si>
    <t>No se presentan avances de la actividad</t>
  </si>
  <si>
    <t xml:space="preserve">OBSERVACIÓN </t>
  </si>
  <si>
    <t>ACCIÓN</t>
  </si>
  <si>
    <t>SUPERADO INFORME 6</t>
  </si>
  <si>
    <t>SUPERADO INFORME 3</t>
  </si>
  <si>
    <t>SUPERADO INFORME 2</t>
  </si>
  <si>
    <t>SUPERADO INFOME 6</t>
  </si>
  <si>
    <t>ACCIÓN SUPERADA INFORME 2 DEL PMA</t>
  </si>
  <si>
    <t>H12T2 SISTEMA INTEGRADO DE CONSERVACIÓN</t>
  </si>
  <si>
    <t>H12T3 SISTEMA INTEGRADO DE CONSERVACION INCLUYE PLANES</t>
  </si>
  <si>
    <t>La Oficina de Control Interno, mediante radicado No. 20211030000031 de fecha 25/02/2021 enviado al AGN, dio por superadas las tareas T1, T2, T3, T4 y T5.</t>
  </si>
  <si>
    <t>Se genera avance en el desarrollo de la tarea</t>
  </si>
  <si>
    <t>Tarea superada</t>
  </si>
  <si>
    <t>Se refuerzan las evidencias emitidas en el sexto informe para generar cierre de la tarea</t>
  </si>
  <si>
    <t>Se recomendó al AGN la revisión nuevamente de las evidencias aportadas en el sexto seguimiento dado que no se tuvieron en cuenta en la respuesta emitida</t>
  </si>
  <si>
    <t>Se recomendó al AGN la revisión nuevamente de las evidencias aportadas en el sexto seguimiento dado que no se incluyo en el análisis de la respuesta emitida</t>
  </si>
  <si>
    <t>H12T1 DIAGNÓSTICO INTEGRAL DE ARCHIVOS IDEAM</t>
  </si>
  <si>
    <t>% AVANCE DE LAS TAREAS</t>
  </si>
  <si>
    <t>H2T6 CERTIFICADO DE CONVALIDACION TRD Y RUSD
H2T6 OFICIO AGN 220222137 RESUMEN SUSTENTACIÓN TRD</t>
  </si>
  <si>
    <t>INPMAGNOC-2022-16
20/05/2022</t>
  </si>
  <si>
    <t>7                      00</t>
  </si>
  <si>
    <t>El Grupo de Gestión Documental, adjunta:
1. CERTIFICADO DE CONVALIDACION TRD Y RUSD 
2. OFICIO AGN 220222137 RESUMEN SUSTENTACIÓN TRD</t>
  </si>
  <si>
    <t>H2T7 CERTIFICADO DE CONVALIDACION TRD Y RUSD</t>
  </si>
  <si>
    <t>SUPERADO AGN 7 INFORME DE AVANCE</t>
  </si>
  <si>
    <t>SUPERADO EN EL INFORME 7</t>
  </si>
  <si>
    <t>INPMAGNOC-2022-16</t>
  </si>
  <si>
    <t>En el informe recibido  por parte de la AGN con radicado 2-2022-2474 de fecha 11 de marzo de 2022, en la pagina 7 la AGN excluyo este hallazgo del plan de mejoramiento con la siguiente observación "No aplica el hallazgo, toda vez que, según mesa de trabajo del 07 de octubre de 2021, se estableció que la entidad no debe realizar TVD, acorde al decreto 2931 de 1994 y comunicación AGN de radicado 2-2021-12024 de fecha 13 de octubre de 2021"</t>
  </si>
  <si>
    <t>8° informe sgto-20-05-2022-MEPJ-SMSA-20-05-2022</t>
  </si>
  <si>
    <t>Tarea superada por la AGN en el informe de seguimiento N 7</t>
  </si>
  <si>
    <t>INPMAGNOC-2022-16
20/05/2022</t>
  </si>
  <si>
    <t>H12T5 RESOLUCIÓN  0220 APRUEBA EL SIC 2021 GGD IDEAM</t>
  </si>
  <si>
    <t>En este Informe de seguimiento PMA AGN No. 8 el Grupo de Gestión Documental hace entrega  del informe de implementación de SIC en el IDEAM
CON ESTA EVIDENCIA QUEDA CERRADA LA ACCIÓN PROGRAMADA EN EL PMA</t>
  </si>
  <si>
    <t>H12T6 INFORME DE IMPLEMENTACION DE SIC EN EL IDEAM 27042022</t>
  </si>
  <si>
    <t>H2T8 LINK DE PUBLICACION TRD Y CCD
H2T8 PANTALLAZOS PUBLICACIÓN DE LAS TRD Y CCD DEL IDEAM EN LA PAGINA WEB</t>
  </si>
  <si>
    <t>H2T9 PLAN PARA LA DIVULGACIÓN E IMPLEMEN TACIÓN DE LAS TRD EN EL IDEAM</t>
  </si>
  <si>
    <t>H2T10 CRONOGRAMA PLAN PARA LA DIVULGACIÓN E IMPLEMEN TACIÓN DE LAS TRD EN EL IDEAM</t>
  </si>
  <si>
    <t>Hallazgo Superado por AGN y Control Interno, informe de seguimiento 7, oficio AGN 2-2022-2474 del 11 de marzo de 2022</t>
  </si>
  <si>
    <t>Según informe de la AGN 2-2022-2474, de fecha 11 de marzo de 2022,  este hallazgo se encuentra superado</t>
  </si>
  <si>
    <t>H12T7 PLANILLAS IMPLAMENTACIÓN CONDICIONES MEDIOAMBIENTALES Marzo Abril 2022</t>
  </si>
  <si>
    <t>H11T3 FORMATO HOJA DE CONTROL</t>
  </si>
  <si>
    <t>H11T4 NUMERACION CONSECUTIVA DE ACTOS ADMINISTRATIVOS</t>
  </si>
  <si>
    <t>H11T5 INFORME DE ORGANIZACION RESOLUCIONES</t>
  </si>
  <si>
    <t>El Grupo de Gestión documental para el presente seguimiento aportó el Informe de Numeración y Descripción de Actos Administrativos Resoluciones.
Con esta evidencia se da por superada esta tarea</t>
  </si>
  <si>
    <t>En el presente informe de seguimiento el Grupo de Gestión Documental aportó como evidencia lo siguiente:
-el formato A-GD-F030 "FORMATO CONTROL NUMERACIÓN DE RESOLUCIONES", el cual esta diligenciado en forma consecutiva, desde la resolución 001 del 3 de enero de 2022 hasta la 611 del 21 de abril de 2022, fecha en la cual se solicitó la evidencia
Se da un avance de 1,67</t>
  </si>
  <si>
    <t>En el Informe de seguimiento PMA AGN No. 7 el Grupo de Gestión Documental hace entrega del SISTEMA INTEGRADO DE CONSERVACIÓN del IDEAM, que fue aprobado en Comité Institucional de Gestión y Desempeño llevado a cabo el 7 de diciembre de 2021, el cual Incluye el PLAN DE CONSERVACIÓN DOCUMENTAL Y EL PLAN DE PRESERVACIÓN DIGITAL A LARGO PLAZO. Estas evidencias corresponden con las acciones descritas en el PMA.
Se adjunta nuevamente, toda vez que en el oficio de respuesta al seguimiento PMA AGN No. 7, remitido por la AGN con radicado 2-2022-2474 de fecha 11 de marzo de 2022, dicha evidencia no fue tomada en cuenta y entre las observaciones están solicitando nuevamente  el Plan de Conservación Documental y Plan de Preservación digital a largo plazo.
con este documento se da por superada esta tarea</t>
  </si>
  <si>
    <t xml:space="preserve">En este Informe de seguimiento PMA AGN No. 8 el Grupo de Gestión Documental hace entrega de la Resolución No 0220 del 2  de febrero del 2022 por medio de la cual  se aprueba el SISTEMA INTEGRADO DE CONSERVACIÓN DOCUMENTAL DEL IDEAM.  Esta evidencia corresponde con la acción programada en el PMA.
CON ESTA EVIDENCIA QUEDA CERRADA LA ACCIÓN PROGRAMADA EN EL PMA </t>
  </si>
  <si>
    <t>En este Informe de seguimiento PMA AGN No. 8 el Grupo de Gestión Documental aporta la evidencia fotográfica de las planillas diligenciadas de registros de implementación de los programas de SIC.
CON ESTA EVIDENCIA QUEDA CERRADA LA ACCIÓN PROGRAMADA EN EL PMA</t>
  </si>
  <si>
    <t>El Grupo de Gestión Documental, para el presente seguimiento aporta el certificado de convalidación emitido por la AGN</t>
  </si>
  <si>
    <t>Inventarios documentales Fondo Acumulado 2004 hasta la entrada en vigencia de las TRD aprobadas por el AGN</t>
  </si>
  <si>
    <t>El Grupo de Gestión documental para el presente seguimiento aportó el formato A-GD-F026V3 "FORMATO HOJA  DE CONTROL"
Con este formato se da por superada esta tarea</t>
  </si>
  <si>
    <t>El Grupo de Gestión Documental, para el presente seguimiento aportó el link de publicación de la TRD Y CCD tanto en la intranet como en la pagina web del instituto en el link de transparencia.
Adicional aportó un documento en Word con los pantallazos de las publicaciones.</t>
  </si>
  <si>
    <t>El grupo de Gestión documental, para el presente seguimiento aportó un documento en pdf titulado "PLAN PARA LA DIVULGACION E IMPLEMENTACIÓN DE LAS TRD EN EL IDEAM"</t>
  </si>
  <si>
    <t>El grupo de Gestión documental, para el presente seguimiento aportó un documento en pdf titulado "PLAN PARA LA DIVULGACION E IMPLEMENTACIÓN DE LAS TRD EN EL IDEAM", el cual incluye  en el numeral 7 "CRONOGRAMA PARA LA IMPLEMENTACIÓN DE LAS TRD"</t>
  </si>
  <si>
    <t>El grupo de Gestión Documental no aportó evidencia</t>
  </si>
  <si>
    <t>El Grupo de Gestión documental para el presente seguimiento aportó el formato A-GD-F030 "FORMATO CONTROL NUMERACIÓN DE RESOLUCIONES", el cual esta diligenciado en forma consecutiva, desde la resolución 001 del 3 de enero de 2022 hasta la 611 del 21 de abril de 2022, fecha en la cual se solicitó la evidencia.
con esta evidencia se da por superada esta tarea</t>
  </si>
  <si>
    <r>
      <rPr>
        <b/>
        <sz val="10"/>
        <rFont val="Arial"/>
        <family val="2"/>
      </rPr>
      <t>Realiza seguimiento:</t>
    </r>
    <r>
      <rPr>
        <sz val="10"/>
        <rFont val="Arial"/>
        <family val="2"/>
      </rPr>
      <t xml:space="preserve"> Sandra Milena Sanjuan Acero</t>
    </r>
  </si>
  <si>
    <r>
      <rPr>
        <b/>
        <sz val="10"/>
        <rFont val="Arial"/>
        <family val="2"/>
      </rPr>
      <t xml:space="preserve">Cargo: </t>
    </r>
    <r>
      <rPr>
        <sz val="10"/>
        <rFont val="Arial"/>
        <family val="2"/>
      </rPr>
      <t xml:space="preserve">Profesional Especializado 17 - Oficina de Control Interno </t>
    </r>
  </si>
  <si>
    <t>H11T1 PROCEDIMIENTO DE EXPEDICIÓN, NOTIFICACIÓN Y CUSTODIA DE LAS RESOLUCIONES.pdf Código: A-GD-P011 V2
H11T1 INFORME DE ORGANIZACION RESOLUCIONES  ANEXOS 2 resolución que anula unos números</t>
  </si>
  <si>
    <t>A pesar que la tarea quedo superada en el 2º informe de seguimiento, en el oficio enviado por la AGN con la respuesta al 7 seguimiento al plan de mejoramiento con radicado 2-2022-2474 del 11 de marzo de 2022, están solicitando nuevamente " Procedimientos y controles para atender consultas y garantizar que no se tachen o reserven números de los actos administrativos", por lo cual el grupo de Gestión Documental aportó nuevamente el procedimiento para la expedicion, notificación y custodia de las resoluciones A-GD-P011 V2
Así mismo, aportó la  Resolución N.° 0050 de 20 de enero de 2022, “Por la cual se anulan los números de radicación sin utilizar encontrados en registro Control Numeración de
Resoluciones a cargo de la Secretaría General del Instituto de Hidrología, Meteorología y Estudios Ambientales – IDEAM, para las vigencias 2019 a 2021”
Con estas evidencias se da por cerrada la tarea</t>
  </si>
  <si>
    <t>En el informe recibido  por parte de la AGN con radicado 2-2022-2474 de fecha 11 de marzo de 2022, en la pagina 7 la AGN excluyó este hallazgo del plan de mejoramiento con la siguiente observación "No aplica el hallazgo, toda vez que, según mesa de trabajo del 07 de octubre de 2021, se estableció que la entidad no debe realizar TVD, acorde al decreto 2931 de 1994 y comunicación AGN de radicado 2-2021-12024 de fecha 13 de octubre de 2021"</t>
  </si>
  <si>
    <t>En el Informe de seguimiento PMA AGN No. 7, el Grupo de Gestión Documental aportó como evidencia  lo siguiente:
- Documento de 88 páginas denominado "SISTEMA INTEGRADO DE CONSERVACIÓN" elaborado por los contratistas Natali Ramírez y Alfredo Sánchez Mosquera, revisado por Carolina Carrillo y aprobado por Hernán Parada.
Se adjunta nuevamente, toda vez que en el oficio de respuesta al seguimiento PMA AGN No. 7, remitido por la AGN con radicado 2-2022-2474 de fecha 11 de marzo de 2022, dicha evidencia no fue tomada en cuenta y entre las observaciones están solicitando nuevamente el Plan de Conservación Documental y Plan de Preservación digital a largo plazo.
El porcentaje de avance de la tarea es 1,19%.</t>
  </si>
  <si>
    <t>En el Informe de seguimiento PMA AGN No. 7, el Grupo de Gestión Documental aportó como evidencia en el presente seguimiento lo siguiente:
- Documento de 88 páginas denominado "SISTEMA INTEGRADO DE CONSERVACIÓN" elaborado por los contratistas Natali Ramírez y Alfredo Sánchez Mosquera, revisado por Carolina Carrillo y aprobado por Hernán Parada.
El documento en su contenido cuenta con Plan de conservación documental y plan de preservación digital a largo plazo en las páginas 55 a la 58 y de la 59 a la 86 respectivamente.
Se adjunta nuevamente, toda vez que en el oficio de respuesta al seguimiento PMA AGN No. 7, remitido por la AGN con radicado 2-2022-2474 de fecha 11 de marzo de 2022, dicha evidencia no fue tomada en cuenta y entre las observaciones están solicitando nuevamente el Plan de Conservación Documental y Plan de Preservación digital a largo plazo.
El porcentaje de avance de la tarea es 1,19%.</t>
  </si>
  <si>
    <t>Según informe de la AGN 2-2022-2474, de fecha 11 de marzo de 2022; la AGN reporta lo siguiente:
Para el presente informe la entidad remitió las siguientes evidencias:
• Acta de reunión con el Archivo General de la Nación.
• Acta de reunión evaluación de TRD.
• Invitación a comité TRD
Se evidencia que la entidad ha trabajo para lograr superar el hallazgo. En ese sentido, en los próximos informes la entidad debe remitir las siguientes evidencias:
1. Concepto definitivo de evaluación y certificado de convalidación de la actualización de las TRD y CDD, expedido por el AGN.
2. Certificado de inscripción del instrumento archivístico en el Registro Único de Series Documentales ante el AGN.
3. Enlace de publicación en página web de las TRD y CCD, con los respectivos soportes. (TRD y CCD convalidados).
4. Plan de divulgación e implementación de las TRD y su cronograma de aplicación.
Teniendo en cuenta lo expresado por la AGN y que la solicitud que hace corresponde a las tareas T6-T7-T8-T9 y T10, se dan superadas las tareas T1-T2-T3-T4 Y T5 CON UNA calificación de 0,83 cada una</t>
  </si>
  <si>
    <t>El Grupo de Gestión Documental, aportó el certificado de convalidación e inscripción en el Registro Único de Series Documentales - RUSD, con este documento se cumple con la acción de mejora
Se da un avance de 0,84</t>
  </si>
  <si>
    <t>El Grupo de Gestión Documental, para el presente seguimiento aportó el link de publicación de las TRD Y CCD, se procedió a verificarlo y se comprobó que las mismas están publicadas correctamente.
Adicional aportó un documento en Word con los pantallazos de las publicaciones.
Se da un avance de 0,84</t>
  </si>
  <si>
    <t xml:space="preserve">El grupo de Gestión documental, para el presente seguimiento aportó un documento en pdf titulado "PLAN PARA LA DIVULGACION E IMPLEMENTACIÓN DE LAS TRD EN EL IDEAM", teniendo en cuenta que la evaluación a la implementación de dicho plan se evalua en la acción 9 y que esta hasta ahora se esta desarrollando, porque las TRD fueron aprobadas hasta el mes de  abril de 2022, se da por superada esta tarea.
Se da un avance de 0,84 </t>
  </si>
  <si>
    <t xml:space="preserve">El grupo de Gestión documental, para el presente seguimiento aportó un documento en pdf titulado "PLAN PARA LA DIVULGACION E IMPLEMENTACIÓN DE LAS TRD EN EL IDEAM", el cual incluye  en el numeral 7 "CRONOGRAMA PARA LA IMPLEMENTACIÓN DE LAS TRD" teniendo en cuenta que la evaluación a la implementación de dicho plan se evalua en la acción 9 y que esta hasta ahora se esta desarrollando, porque las TRD fueron aprobadas hasta el mes de  abril de 2022, se da por superada esta tarea.
Se da un avance de 0,83   </t>
  </si>
  <si>
    <t>El grupo de Gestión Documental no aportó evidencia toda vez que las TRD fueron aprobadas en el mes de abril y la ejecucuón de esta tarea comienza en el mes de mayo de 2022, para el seguimeinto 9 se debe tener un avance de las mismas</t>
  </si>
  <si>
    <t>En el informe recibido  por parte de la AGN con radicado 2-2022-2474 de fecha 11 de marzo de 2022 se da por superada esta tarea</t>
  </si>
  <si>
    <t>En el informe recibido  por parte de la AGN con radicado 2-2022-2474 de fecha 11 de marzo de 2022 se da por superada esta tarea.</t>
  </si>
  <si>
    <t>A pesar que la tarea quedó superada en el 2º informe de seguimiento, en el oficio enviado por la AGN con la respuesta al 7 seguimiento al plan de mejoramiento con radicado 2-2022-2474 del 11 de marzo de 2022, están solicitando nuevamente " Procedimientos y controles para atender consultas y garantizar que no se tachen o reserven números de los actos administrativos". 
Por lo anterior, el grupo de Gestión Documental aportó:
- PROCEDIMIENTO DE EXPEDICIÓN, NOTIFICACIÓN Y CUSTODIA DE LAS RESOLUCIONES,  A-GD-P011 V2
-Resolución N.° 0050 de 20 de enero de 2022 “Por la cual se anulan los números de radicación sin utilizar encontrados en registro Control Numeración de Resoluciones a cargo de la Secretaría General del Instituto de Hidrología, Meteorología y Estudios Ambientales – IDEAM, para las vigencias 2019 a 2021”
Una vez revisadas las evidencias se puede determinar que cumplen con la tarea propuesta en el plan de mejoramiento toda vez que en el procedmiento en las politicas de operacion se encuentra la siguiente politica: "No está permitido la reserva de números, tachar, enmendar o producir 2 o más actos
administrativos utilizando el mismo número."
Así mismo con la evidencia H11T2 se esta subsanando las situaciones encontradas por la AGN, anulando los numeros de resolcuion que no se usaron durante las vigencias 2019 a 2021.
Se da un avance 1,67</t>
  </si>
  <si>
    <t>En el presente informe de seguimiento el Grupo de Gestión Documental aportó como evidencia lo siguiente:
- formato A-GD-F026V3 "FORMATO HOJA  DE CONTROL" 
Este formato ya se encuentra publicado en el SISTEMA DE Gestión integrado y ya se encentra en uso, tal como se puede evidenciar en el archivo aportado por el Grupo de Gestión Documental, en donde la misma ya se encuentra diligenciada
Se da un avance de 1,67</t>
  </si>
  <si>
    <t>La Oficina de Control Interno, mediante radicado No. 20211030000031 de fecha 25/02/2021 enviado al AGN, dio por superadas la tarea T2, La AGN tambien dio por superada esta tarea, toda vez que en el informe 2-2022-2474 del 11 de marzo de 2022 esta entidad para superar el hallazgo, esta solicitando evidencias de las tareas 1, 3, 4 y 5.</t>
  </si>
  <si>
    <t xml:space="preserve">En el presente informe de seguimiento el Grupo de Gestión Documental aportó como evidencia lo siguiente:
- Informe de Numeración y Descripción de Actos Administrativos Resoluciones.  
Una vez revisado el informe, cumple con lo estipulado en la tarea 5 y cumple con lo solicitado en el infrome 2-2022-2474 del 11 de marzo de 2022 en donde la AGN solicita:
Numeración consecutiva de actos administrativos.
• Procedimientos y controles para atender consultas y garantizar que no se tachen o reserven números de los actos administrativos.
• Constancias por escrito, en caso de presentarse errores en la numeración de los actos administrativos.
Se da un avance del 1,67
</t>
  </si>
  <si>
    <t>Tarea Superada en el informe de seguimiento N 7, lo cual se ve en el el infrome 2-2022-2474 del 11 de marzo de 2022 en donde la AGN da por aceptada la evidencia H12t1 diagnóstico integral de archivo IDEAM 30092021.</t>
  </si>
  <si>
    <t>El Grupo de Gestión Documental aportó como evidencia en el presente seguimiento lo siguiente:
- informe de implementación de SIC en el IDEAM  
Una vez revisado el informe, el mismo muestra los programas y las actividades desarrolladas para lograr la implemetación del SIC en el IDEAM, así mismo se encuentra soportado con evidencia fotografica, que hace parte integral del  informe y que cumple con el requerimeinto realizado por la AGN  en el informe remitido por la AGN con radicado 2-2022-2474 de fecha 11 de marzo de 2022:
Registros fotográficos o videos que den cuentan de las instalaciones físicas de los archivos (artículo 2.8.8.6.1 del decreto 1080 de 2015) y evidencias sobre el cumplimiento de cada uno de los programas del Plan de Conservación.
El porcentaje de avance es 1,19%</t>
  </si>
  <si>
    <t>El Grupo de Gestión Documental aportó como evidencia en el presente seguimiento lo siguiente:
- evidencia fotográfica de las planillas diligenciadas de registros de implementación de los programas de SIC
Una vez revisadas las evidencias se concluye que las mismas cumplen con lo solicitado el informe remitido por la AGN con radicado 2-2022-2474 de fecha 11 de marzo de 2022:
* Planillas de implantación de cada uno de los programas del SIC.
El porcentaje de avance es 1,19%</t>
  </si>
  <si>
    <r>
      <t xml:space="preserve">El Grupo de Gestión Documental aportó como evidencia en el presente seguimiento lo siguiente:
- Oficio de la AGN cuyo asunto es: " Remisión de Certificado de convalidación e inscripción en el Registro Único de Series Documentales - RUSD, 
</t>
    </r>
    <r>
      <rPr>
        <b/>
        <sz val="12"/>
        <rFont val="Arial"/>
        <family val="2"/>
      </rPr>
      <t xml:space="preserve">
</t>
    </r>
    <r>
      <rPr>
        <sz val="10"/>
        <rFont val="Arial"/>
        <family val="2"/>
      </rPr>
      <t>El Certificado de convalidación e inscripción en el Registro Único de Series Documentales - RUSD es el aval que la AGN entrega a las entidades a traves del cual lo habilita legalmente para tomar decisiones frente a la disposicion final de los documentos y por su parte, el Registro Único de Series Documentales es un control que lleva la AGN para verificar que la entidad este generando y conservando la documentacion que por funcion le corresponde adminsitrar, en caso de incumplimiento acarrea sanciones en concordancia con las normas de inspeccion y vigilancia
Es así como con el El Certificado de convalidación e inscripción en el Registro Único de Series Documentales - RUSD, que se adjunta se da por superada la tarea.
Con este documento y teniendo en cuenta el oficio enviado por la AGN,  se da un avance de 0,84</t>
    </r>
  </si>
  <si>
    <t>El Grupo de Gestión Documental aportó como evidencia en el presente seguimiento lo siguiente:
- Resolución 0220 del 22 de febrero de 202l, por medio de la cual se aprueba y adopta el Sistema Integrado de Conservación.
El porcentaje de avance de la tarea es 1,19%.</t>
  </si>
  <si>
    <t>El grupo de Gestión Documental no aportó la evidencia solicitada por la AGN  en el informe de la AGN 2-2022-2474, de fecha 11 de marzo de 2022, toda vez que se encuentra trabajando en el tema, toda vez que las TRD fueron aprobadas en el mes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</si>
</sst>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8"/>
      <name val="Arial"/>
      <family val="2"/>
    </font>
    <font>
      <sz val="9"/>
      <name val="Arial"/>
      <family val="2"/>
    </font>
    <font>
      <sz val="10"/>
      <color rgb="FF000000"/>
      <name val="Arial"/>
      <family val="2"/>
    </font>
    <font>
      <sz val="11"/>
      <name val="Calibri"/>
      <family val="2"/>
      <scheme val="minor"/>
    </font>
    <font>
      <b/>
      <sz val="11"/>
      <name val="Calibri"/>
      <family val="2"/>
      <scheme val="minor"/>
    </font>
    <font>
      <b/>
      <sz val="11"/>
      <name val="Arial"/>
      <family val="2"/>
    </font>
    <font>
      <b/>
      <sz val="12"/>
      <name val="Arial"/>
      <family val="2"/>
    </font>
  </fonts>
  <fills count="2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9" tint="0.79998168889431442"/>
        <bgColor rgb="FFF4B083"/>
      </patternFill>
    </fill>
    <fill>
      <patternFill patternType="solid">
        <fgColor theme="9" tint="0.79998168889431442"/>
        <bgColor rgb="FFE2EFD9"/>
      </patternFill>
    </fill>
    <fill>
      <patternFill patternType="solid">
        <fgColor theme="5" tint="0.59999389629810485"/>
        <bgColor rgb="FFAEABAB"/>
      </patternFill>
    </fill>
    <fill>
      <patternFill patternType="solid">
        <fgColor theme="5" tint="0.59999389629810485"/>
        <bgColor rgb="FFF7CAAC"/>
      </patternFill>
    </fill>
    <fill>
      <patternFill patternType="solid">
        <fgColor theme="9" tint="0.59999389629810485"/>
        <bgColor rgb="FFF7CAAC"/>
      </patternFill>
    </fill>
    <fill>
      <patternFill patternType="solid">
        <fgColor theme="9" tint="0.59999389629810485"/>
        <bgColor rgb="FFC5E0B3"/>
      </patternFill>
    </fill>
    <fill>
      <patternFill patternType="solid">
        <fgColor theme="7" tint="0.59999389629810485"/>
        <bgColor rgb="FFFFE598"/>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433">
    <xf numFmtId="0" fontId="0" fillId="0" borderId="0" xfId="0"/>
    <xf numFmtId="0" fontId="4" fillId="0" borderId="0" xfId="0" applyFont="1" applyAlignment="1">
      <alignment horizontal="justify" vertical="center" wrapText="1"/>
    </xf>
    <xf numFmtId="9" fontId="4" fillId="0" borderId="0" xfId="0" applyNumberFormat="1" applyFont="1" applyAlignment="1">
      <alignment horizontal="justify" vertical="center" wrapText="1"/>
    </xf>
    <xf numFmtId="9" fontId="5" fillId="0" borderId="0" xfId="0" applyNumberFormat="1" applyFont="1" applyAlignment="1">
      <alignment horizontal="justify" vertical="center" wrapText="1"/>
    </xf>
    <xf numFmtId="0" fontId="6" fillId="0" borderId="0" xfId="0" applyFont="1" applyAlignment="1">
      <alignment horizontal="center" vertical="center" wrapText="1"/>
    </xf>
    <xf numFmtId="0" fontId="0" fillId="0" borderId="0" xfId="0" applyAlignment="1">
      <alignment horizontal="center"/>
    </xf>
    <xf numFmtId="10" fontId="5" fillId="0" borderId="0" xfId="0" applyNumberFormat="1" applyFont="1" applyAlignment="1">
      <alignment horizontal="center" vertical="center" wrapText="1"/>
    </xf>
    <xf numFmtId="1" fontId="4"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4" xfId="0" applyFill="1" applyBorder="1" applyAlignment="1">
      <alignment horizontal="center" vertical="center"/>
    </xf>
    <xf numFmtId="0" fontId="6" fillId="0" borderId="0" xfId="0" applyFont="1" applyBorder="1" applyAlignment="1">
      <alignment horizontal="center" vertical="center" wrapText="1"/>
    </xf>
    <xf numFmtId="0" fontId="6" fillId="7"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15" borderId="4" xfId="0" applyFont="1" applyFill="1" applyBorder="1" applyAlignment="1">
      <alignment horizontal="center" vertical="center" wrapText="1"/>
    </xf>
    <xf numFmtId="0" fontId="1" fillId="0" borderId="32" xfId="0" applyFont="1" applyBorder="1" applyAlignment="1">
      <alignment horizontal="center" vertical="center"/>
    </xf>
    <xf numFmtId="0" fontId="4" fillId="13" borderId="4" xfId="0" applyFont="1" applyFill="1" applyBorder="1" applyAlignment="1">
      <alignment horizontal="justify" vertical="center" wrapText="1"/>
    </xf>
    <xf numFmtId="0" fontId="2" fillId="8" borderId="4" xfId="0" applyFont="1" applyFill="1" applyBorder="1" applyAlignment="1">
      <alignment horizontal="justify" vertical="center" wrapText="1"/>
    </xf>
    <xf numFmtId="0" fontId="2" fillId="10" borderId="4"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4" fillId="12" borderId="4" xfId="0" applyFont="1" applyFill="1" applyBorder="1" applyAlignment="1">
      <alignment horizontal="justify" vertical="center" wrapText="1"/>
    </xf>
    <xf numFmtId="0" fontId="2" fillId="12" borderId="4" xfId="0" applyFont="1" applyFill="1" applyBorder="1" applyAlignment="1">
      <alignment horizontal="justify" vertical="center" wrapText="1"/>
    </xf>
    <xf numFmtId="0" fontId="4" fillId="9" borderId="4" xfId="0" applyFont="1" applyFill="1" applyBorder="1" applyAlignment="1">
      <alignment horizontal="justify" vertical="center" wrapText="1"/>
    </xf>
    <xf numFmtId="0" fontId="2" fillId="9" borderId="4" xfId="0" applyFont="1" applyFill="1" applyBorder="1" applyAlignment="1">
      <alignment horizontal="justify" vertical="center" wrapText="1"/>
    </xf>
    <xf numFmtId="0" fontId="4" fillId="14" borderId="4" xfId="0" applyFont="1" applyFill="1" applyBorder="1" applyAlignment="1">
      <alignment horizontal="justify" vertical="center" wrapText="1"/>
    </xf>
    <xf numFmtId="0" fontId="2" fillId="14" borderId="4" xfId="0" applyFont="1" applyFill="1" applyBorder="1" applyAlignment="1">
      <alignment horizontal="justify" vertical="center" wrapText="1"/>
    </xf>
    <xf numFmtId="0" fontId="4" fillId="5" borderId="4" xfId="0" applyFont="1" applyFill="1" applyBorder="1" applyAlignment="1">
      <alignment horizontal="justify" vertical="center" wrapText="1"/>
    </xf>
    <xf numFmtId="14" fontId="4" fillId="7" borderId="4" xfId="0" applyNumberFormat="1" applyFont="1" applyFill="1" applyBorder="1" applyAlignment="1">
      <alignment horizontal="center" vertical="center" wrapText="1"/>
    </xf>
    <xf numFmtId="14" fontId="4" fillId="13" borderId="4"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14" fontId="4" fillId="11" borderId="4" xfId="0" applyNumberFormat="1" applyFont="1" applyFill="1" applyBorder="1" applyAlignment="1">
      <alignment horizontal="center" vertical="center" wrapText="1"/>
    </xf>
    <xf numFmtId="14" fontId="4" fillId="10" borderId="4" xfId="0" applyNumberFormat="1" applyFont="1" applyFill="1" applyBorder="1" applyAlignment="1">
      <alignment horizontal="center" vertical="center" wrapText="1"/>
    </xf>
    <xf numFmtId="14" fontId="4" fillId="10" borderId="15" xfId="0" applyNumberFormat="1" applyFont="1" applyFill="1" applyBorder="1" applyAlignment="1">
      <alignment horizontal="center" vertical="center" wrapText="1"/>
    </xf>
    <xf numFmtId="14" fontId="4" fillId="8" borderId="4" xfId="0" applyNumberFormat="1" applyFont="1" applyFill="1" applyBorder="1" applyAlignment="1">
      <alignment horizontal="center" vertical="center" wrapText="1"/>
    </xf>
    <xf numFmtId="14" fontId="4" fillId="12" borderId="4" xfId="0" applyNumberFormat="1" applyFont="1" applyFill="1" applyBorder="1" applyAlignment="1">
      <alignment horizontal="center" vertical="center" wrapText="1"/>
    </xf>
    <xf numFmtId="14" fontId="4" fillId="9" borderId="4" xfId="0" applyNumberFormat="1" applyFont="1" applyFill="1" applyBorder="1" applyAlignment="1">
      <alignment horizontal="center" vertical="center" wrapText="1"/>
    </xf>
    <xf numFmtId="14" fontId="4" fillId="14" borderId="4" xfId="0" applyNumberFormat="1" applyFont="1" applyFill="1" applyBorder="1" applyAlignment="1">
      <alignment horizontal="center" vertical="center" wrapText="1"/>
    </xf>
    <xf numFmtId="14" fontId="4" fillId="15" borderId="4" xfId="0" applyNumberFormat="1" applyFont="1" applyFill="1" applyBorder="1" applyAlignment="1">
      <alignment horizontal="center" vertical="center" wrapText="1"/>
    </xf>
    <xf numFmtId="1" fontId="4" fillId="10" borderId="4" xfId="0" applyNumberFormat="1" applyFont="1" applyFill="1" applyBorder="1" applyAlignment="1">
      <alignment horizontal="center" vertical="center" wrapText="1"/>
    </xf>
    <xf numFmtId="1" fontId="4" fillId="9" borderId="4" xfId="0" applyNumberFormat="1" applyFont="1" applyFill="1" applyBorder="1" applyAlignment="1">
      <alignment horizontal="center" vertical="center" wrapText="1"/>
    </xf>
    <xf numFmtId="1" fontId="4" fillId="14" borderId="4" xfId="0" applyNumberFormat="1" applyFont="1" applyFill="1" applyBorder="1" applyAlignment="1">
      <alignment horizontal="center" vertical="center" wrapText="1"/>
    </xf>
    <xf numFmtId="1" fontId="4" fillId="5" borderId="4" xfId="0" applyNumberFormat="1" applyFont="1" applyFill="1" applyBorder="1" applyAlignment="1">
      <alignment horizontal="center" vertical="center" wrapText="1"/>
    </xf>
    <xf numFmtId="1" fontId="4" fillId="11" borderId="4" xfId="0" applyNumberFormat="1" applyFont="1" applyFill="1" applyBorder="1" applyAlignment="1">
      <alignment horizontal="center" vertical="center" wrapText="1"/>
    </xf>
    <xf numFmtId="1" fontId="4" fillId="15" borderId="4" xfId="0" applyNumberFormat="1" applyFont="1" applyFill="1" applyBorder="1" applyAlignment="1">
      <alignment horizontal="center" vertical="center" wrapText="1"/>
    </xf>
    <xf numFmtId="1" fontId="4" fillId="10" borderId="15" xfId="0" applyNumberFormat="1" applyFont="1" applyFill="1" applyBorder="1" applyAlignment="1">
      <alignment horizontal="center" vertical="center" wrapText="1"/>
    </xf>
    <xf numFmtId="9" fontId="4" fillId="8" borderId="4" xfId="0" applyNumberFormat="1" applyFont="1" applyFill="1" applyBorder="1" applyAlignment="1">
      <alignment horizontal="left" vertical="center" wrapText="1"/>
    </xf>
    <xf numFmtId="9" fontId="4" fillId="10" borderId="4" xfId="0" applyNumberFormat="1" applyFont="1" applyFill="1" applyBorder="1" applyAlignment="1">
      <alignment horizontal="left" vertical="center" wrapText="1"/>
    </xf>
    <xf numFmtId="0" fontId="4" fillId="10" borderId="4" xfId="0" applyFont="1" applyFill="1" applyBorder="1" applyAlignment="1" applyProtection="1">
      <alignment horizontal="left" vertical="center" wrapText="1"/>
      <protection locked="0"/>
    </xf>
    <xf numFmtId="9" fontId="4" fillId="7" borderId="4" xfId="0" applyNumberFormat="1" applyFont="1" applyFill="1" applyBorder="1" applyAlignment="1">
      <alignment horizontal="left" vertical="center" wrapText="1"/>
    </xf>
    <xf numFmtId="0" fontId="4" fillId="7" borderId="4" xfId="0" applyFont="1" applyFill="1" applyBorder="1" applyAlignment="1" applyProtection="1">
      <alignment horizontal="left" vertical="center" wrapText="1"/>
      <protection locked="0"/>
    </xf>
    <xf numFmtId="0" fontId="4" fillId="12" borderId="4" xfId="0" applyFont="1" applyFill="1" applyBorder="1" applyAlignment="1" applyProtection="1">
      <alignment horizontal="left" vertical="center" wrapText="1"/>
      <protection locked="0"/>
    </xf>
    <xf numFmtId="9" fontId="4" fillId="12" borderId="4" xfId="0" applyNumberFormat="1" applyFont="1" applyFill="1" applyBorder="1" applyAlignment="1">
      <alignment horizontal="left" vertical="center" wrapText="1"/>
    </xf>
    <xf numFmtId="0" fontId="4" fillId="13" borderId="4" xfId="0" applyFont="1" applyFill="1" applyBorder="1" applyAlignment="1" applyProtection="1">
      <alignment horizontal="left" vertical="center" wrapText="1"/>
      <protection locked="0"/>
    </xf>
    <xf numFmtId="0" fontId="4" fillId="9" borderId="4" xfId="0" applyFont="1" applyFill="1" applyBorder="1" applyAlignment="1" applyProtection="1">
      <alignment horizontal="left" vertical="center" wrapText="1"/>
      <protection locked="0"/>
    </xf>
    <xf numFmtId="9" fontId="4" fillId="9" borderId="4" xfId="0" applyNumberFormat="1" applyFont="1" applyFill="1" applyBorder="1" applyAlignment="1">
      <alignment horizontal="left" vertical="center" wrapText="1"/>
    </xf>
    <xf numFmtId="0" fontId="4" fillId="14" borderId="4" xfId="0" applyFont="1" applyFill="1" applyBorder="1" applyAlignment="1" applyProtection="1">
      <alignment horizontal="left" vertical="center" wrapText="1"/>
      <protection locked="0"/>
    </xf>
    <xf numFmtId="9" fontId="4" fillId="14" borderId="4" xfId="0" applyNumberFormat="1" applyFont="1" applyFill="1" applyBorder="1" applyAlignment="1">
      <alignment horizontal="left" vertical="center" wrapText="1"/>
    </xf>
    <xf numFmtId="0" fontId="4" fillId="16" borderId="4" xfId="0" applyFont="1" applyFill="1" applyBorder="1" applyAlignment="1" applyProtection="1">
      <alignment horizontal="left" vertical="center" wrapText="1"/>
      <protection locked="0"/>
    </xf>
    <xf numFmtId="9" fontId="4" fillId="16" borderId="4" xfId="0" applyNumberFormat="1" applyFont="1" applyFill="1" applyBorder="1" applyAlignment="1">
      <alignment horizontal="left" vertical="center" wrapText="1"/>
    </xf>
    <xf numFmtId="0" fontId="6" fillId="16" borderId="4" xfId="0" applyFont="1" applyFill="1" applyBorder="1" applyAlignment="1">
      <alignment horizontal="left" vertical="center" wrapText="1"/>
    </xf>
    <xf numFmtId="0" fontId="4" fillId="8" borderId="11" xfId="0" applyFont="1" applyFill="1" applyBorder="1" applyAlignment="1">
      <alignment horizontal="center" vertical="center" wrapText="1"/>
    </xf>
    <xf numFmtId="0" fontId="4" fillId="8" borderId="11" xfId="0" applyFont="1" applyFill="1" applyBorder="1" applyAlignment="1">
      <alignment horizontal="justify" vertical="center" wrapText="1"/>
    </xf>
    <xf numFmtId="14" fontId="4" fillId="8" borderId="11" xfId="0" applyNumberFormat="1" applyFont="1" applyFill="1" applyBorder="1" applyAlignment="1">
      <alignment horizontal="center" vertical="center" wrapText="1"/>
    </xf>
    <xf numFmtId="1" fontId="4" fillId="8" borderId="11" xfId="0" applyNumberFormat="1" applyFont="1" applyFill="1" applyBorder="1" applyAlignment="1">
      <alignment horizontal="center" vertical="center" wrapText="1"/>
    </xf>
    <xf numFmtId="0" fontId="4" fillId="8" borderId="11" xfId="0" applyFont="1" applyFill="1" applyBorder="1" applyAlignment="1" applyProtection="1">
      <alignment horizontal="left" vertical="center" wrapText="1"/>
      <protection locked="0"/>
    </xf>
    <xf numFmtId="0" fontId="1" fillId="0" borderId="31" xfId="0" applyFont="1" applyBorder="1" applyAlignment="1">
      <alignment vertical="center"/>
    </xf>
    <xf numFmtId="0" fontId="1" fillId="0" borderId="10" xfId="0" applyFont="1" applyBorder="1" applyAlignment="1">
      <alignment vertical="center"/>
    </xf>
    <xf numFmtId="0" fontId="1" fillId="0" borderId="19" xfId="0" applyFont="1" applyBorder="1" applyAlignment="1">
      <alignment vertical="center"/>
    </xf>
    <xf numFmtId="14" fontId="0" fillId="3" borderId="0" xfId="0" applyNumberFormat="1" applyFill="1"/>
    <xf numFmtId="14" fontId="4" fillId="16" borderId="4" xfId="0" applyNumberFormat="1" applyFont="1" applyFill="1" applyBorder="1" applyAlignment="1">
      <alignment horizontal="center" vertical="center" wrapText="1"/>
    </xf>
    <xf numFmtId="1" fontId="4" fillId="16" borderId="4" xfId="0" applyNumberFormat="1" applyFont="1" applyFill="1" applyBorder="1" applyAlignment="1">
      <alignment horizontal="center" vertical="center" wrapText="1"/>
    </xf>
    <xf numFmtId="0" fontId="6" fillId="21" borderId="4" xfId="0" applyFont="1" applyFill="1" applyBorder="1" applyAlignment="1">
      <alignment horizontal="left" vertical="center" wrapText="1"/>
    </xf>
    <xf numFmtId="0" fontId="6" fillId="22" borderId="4" xfId="0" applyFont="1" applyFill="1" applyBorder="1" applyAlignment="1">
      <alignment horizontal="left" vertical="center" wrapText="1"/>
    </xf>
    <xf numFmtId="0" fontId="6" fillId="23" borderId="4" xfId="0" applyFont="1" applyFill="1" applyBorder="1" applyAlignment="1">
      <alignment horizontal="center" vertical="center" wrapText="1"/>
    </xf>
    <xf numFmtId="0" fontId="6" fillId="23" borderId="4" xfId="0" applyFont="1" applyFill="1" applyBorder="1" applyAlignment="1">
      <alignment horizontal="left" vertical="center" wrapText="1"/>
    </xf>
    <xf numFmtId="0" fontId="12" fillId="23" borderId="4" xfId="0" applyFont="1" applyFill="1" applyBorder="1" applyAlignment="1">
      <alignment horizontal="left" vertical="center" wrapText="1"/>
    </xf>
    <xf numFmtId="0" fontId="6" fillId="23" borderId="15" xfId="0" applyFont="1" applyFill="1" applyBorder="1" applyAlignment="1">
      <alignment horizontal="center" vertical="center" wrapText="1"/>
    </xf>
    <xf numFmtId="0" fontId="12" fillId="23" borderId="15" xfId="0" applyFont="1" applyFill="1" applyBorder="1" applyAlignment="1">
      <alignment horizontal="left" vertical="center" wrapText="1"/>
    </xf>
    <xf numFmtId="9" fontId="4" fillId="22" borderId="4" xfId="0" applyNumberFormat="1" applyFont="1" applyFill="1" applyBorder="1" applyAlignment="1">
      <alignment horizontal="left" vertical="center" wrapText="1"/>
    </xf>
    <xf numFmtId="0" fontId="12" fillId="22" borderId="4" xfId="0" applyFont="1" applyFill="1" applyBorder="1" applyAlignment="1">
      <alignment horizontal="left" vertical="center" wrapText="1"/>
    </xf>
    <xf numFmtId="0" fontId="5" fillId="0" borderId="0" xfId="0" applyFont="1" applyAlignment="1">
      <alignment vertical="center" wrapText="1"/>
    </xf>
    <xf numFmtId="0" fontId="4" fillId="10" borderId="4" xfId="0" applyFont="1" applyFill="1" applyBorder="1" applyAlignment="1">
      <alignment horizontal="justify" vertical="center" wrapText="1"/>
    </xf>
    <xf numFmtId="0" fontId="3" fillId="2" borderId="35" xfId="0" applyFont="1" applyFill="1" applyBorder="1" applyAlignment="1">
      <alignment horizontal="center" vertical="center" wrapText="1"/>
    </xf>
    <xf numFmtId="0" fontId="3" fillId="2" borderId="49" xfId="0" applyFont="1" applyFill="1" applyBorder="1" applyAlignment="1">
      <alignment horizontal="center" vertical="center" wrapText="1"/>
    </xf>
    <xf numFmtId="1" fontId="4" fillId="8" borderId="4" xfId="0" applyNumberFormat="1" applyFont="1" applyFill="1" applyBorder="1" applyAlignment="1">
      <alignment horizontal="center" vertical="center" wrapText="1"/>
    </xf>
    <xf numFmtId="1" fontId="4" fillId="7" borderId="4" xfId="0" applyNumberFormat="1" applyFont="1" applyFill="1" applyBorder="1" applyAlignment="1">
      <alignment horizontal="center" vertical="center" wrapText="1"/>
    </xf>
    <xf numFmtId="1" fontId="4" fillId="12" borderId="4" xfId="0" applyNumberFormat="1" applyFont="1" applyFill="1" applyBorder="1" applyAlignment="1">
      <alignment horizontal="center" vertical="center" wrapText="1"/>
    </xf>
    <xf numFmtId="1" fontId="4" fillId="6" borderId="4" xfId="0" applyNumberFormat="1" applyFont="1" applyFill="1" applyBorder="1" applyAlignment="1">
      <alignment horizontal="center" vertical="center" wrapText="1"/>
    </xf>
    <xf numFmtId="14" fontId="4" fillId="10" borderId="2" xfId="0" applyNumberFormat="1" applyFont="1" applyFill="1" applyBorder="1" applyAlignment="1">
      <alignment horizontal="justify" vertical="top" wrapText="1"/>
    </xf>
    <xf numFmtId="14" fontId="4" fillId="10" borderId="51" xfId="0" applyNumberFormat="1" applyFont="1" applyFill="1" applyBorder="1" applyAlignment="1">
      <alignment horizontal="justify" vertical="top" wrapText="1"/>
    </xf>
    <xf numFmtId="14" fontId="4" fillId="8" borderId="12" xfId="0" applyNumberFormat="1" applyFont="1" applyFill="1" applyBorder="1" applyAlignment="1">
      <alignment horizontal="center" vertical="center" wrapText="1"/>
    </xf>
    <xf numFmtId="14" fontId="4" fillId="8" borderId="18" xfId="0" applyNumberFormat="1" applyFont="1" applyFill="1" applyBorder="1" applyAlignment="1">
      <alignment horizontal="center" vertical="center" wrapText="1"/>
    </xf>
    <xf numFmtId="14" fontId="4" fillId="10" borderId="18" xfId="0" applyNumberFormat="1" applyFont="1" applyFill="1" applyBorder="1" applyAlignment="1">
      <alignment horizontal="center" vertical="center" wrapText="1"/>
    </xf>
    <xf numFmtId="14" fontId="4" fillId="7" borderId="18" xfId="0" applyNumberFormat="1" applyFont="1" applyFill="1" applyBorder="1" applyAlignment="1">
      <alignment horizontal="center" vertical="center" wrapText="1"/>
    </xf>
    <xf numFmtId="14" fontId="4" fillId="12" borderId="18" xfId="0" applyNumberFormat="1" applyFont="1" applyFill="1" applyBorder="1" applyAlignment="1">
      <alignment horizontal="center" vertical="center" wrapText="1"/>
    </xf>
    <xf numFmtId="14" fontId="4" fillId="13" borderId="18" xfId="0" applyNumberFormat="1" applyFont="1" applyFill="1" applyBorder="1" applyAlignment="1">
      <alignment horizontal="center" vertical="center" wrapText="1"/>
    </xf>
    <xf numFmtId="14" fontId="4" fillId="9" borderId="18" xfId="0" applyNumberFormat="1" applyFont="1" applyFill="1" applyBorder="1" applyAlignment="1">
      <alignment horizontal="center" vertical="center" wrapText="1"/>
    </xf>
    <xf numFmtId="14" fontId="4" fillId="14" borderId="18" xfId="0" applyNumberFormat="1" applyFont="1" applyFill="1" applyBorder="1" applyAlignment="1">
      <alignment horizontal="center" vertical="center" wrapText="1"/>
    </xf>
    <xf numFmtId="14" fontId="4" fillId="5" borderId="18" xfId="0" applyNumberFormat="1" applyFont="1" applyFill="1" applyBorder="1" applyAlignment="1">
      <alignment horizontal="center" vertical="center" wrapText="1"/>
    </xf>
    <xf numFmtId="14" fontId="4" fillId="16" borderId="18" xfId="0" applyNumberFormat="1" applyFont="1" applyFill="1" applyBorder="1" applyAlignment="1">
      <alignment horizontal="center" vertical="center" wrapText="1"/>
    </xf>
    <xf numFmtId="14" fontId="4" fillId="11" borderId="18" xfId="0" applyNumberFormat="1" applyFont="1" applyFill="1" applyBorder="1" applyAlignment="1">
      <alignment horizontal="center" vertical="center" wrapText="1"/>
    </xf>
    <xf numFmtId="14" fontId="4" fillId="15" borderId="18" xfId="0" applyNumberFormat="1" applyFont="1" applyFill="1" applyBorder="1" applyAlignment="1">
      <alignment horizontal="center" vertical="center" wrapText="1"/>
    </xf>
    <xf numFmtId="14" fontId="4" fillId="10" borderId="33" xfId="0" applyNumberFormat="1" applyFont="1" applyFill="1" applyBorder="1" applyAlignment="1">
      <alignment horizontal="center" vertical="center" wrapText="1"/>
    </xf>
    <xf numFmtId="14" fontId="5" fillId="11" borderId="13" xfId="0" applyNumberFormat="1" applyFont="1" applyFill="1" applyBorder="1" applyAlignment="1">
      <alignment horizontal="justify" vertical="center" wrapText="1"/>
    </xf>
    <xf numFmtId="10" fontId="4" fillId="10" borderId="4" xfId="0" applyNumberFormat="1" applyFont="1" applyFill="1" applyBorder="1" applyAlignment="1">
      <alignment horizontal="center" vertical="center" wrapText="1"/>
    </xf>
    <xf numFmtId="0" fontId="4" fillId="10" borderId="13" xfId="0" applyFont="1" applyFill="1" applyBorder="1" applyAlignment="1">
      <alignment horizontal="justify" vertical="center" wrapText="1"/>
    </xf>
    <xf numFmtId="10" fontId="4" fillId="7" borderId="4" xfId="0" applyNumberFormat="1" applyFont="1" applyFill="1" applyBorder="1" applyAlignment="1">
      <alignment horizontal="center" vertical="center" wrapText="1"/>
    </xf>
    <xf numFmtId="10" fontId="4" fillId="12" borderId="4" xfId="0" applyNumberFormat="1" applyFont="1" applyFill="1" applyBorder="1" applyAlignment="1">
      <alignment horizontal="center" vertical="center" wrapText="1"/>
    </xf>
    <xf numFmtId="10" fontId="4" fillId="13" borderId="4" xfId="0" applyNumberFormat="1" applyFont="1" applyFill="1" applyBorder="1" applyAlignment="1">
      <alignment horizontal="center" vertical="center" wrapText="1"/>
    </xf>
    <xf numFmtId="10" fontId="4" fillId="14" borderId="4" xfId="0" applyNumberFormat="1" applyFont="1" applyFill="1" applyBorder="1" applyAlignment="1">
      <alignment horizontal="center" vertical="center" wrapText="1"/>
    </xf>
    <xf numFmtId="10" fontId="4" fillId="16" borderId="4" xfId="0" applyNumberFormat="1" applyFont="1" applyFill="1" applyBorder="1" applyAlignment="1">
      <alignment horizontal="center" vertical="center" wrapText="1"/>
    </xf>
    <xf numFmtId="10" fontId="4" fillId="15" borderId="4" xfId="0" applyNumberFormat="1" applyFont="1" applyFill="1" applyBorder="1" applyAlignment="1">
      <alignment horizontal="center" vertical="center" wrapText="1"/>
    </xf>
    <xf numFmtId="10" fontId="4" fillId="10" borderId="15" xfId="0" applyNumberFormat="1" applyFont="1" applyFill="1" applyBorder="1" applyAlignment="1">
      <alignment horizontal="center" vertical="center" wrapText="1"/>
    </xf>
    <xf numFmtId="10" fontId="4" fillId="0" borderId="0" xfId="0" applyNumberFormat="1" applyFont="1" applyAlignment="1">
      <alignment horizontal="justify" vertical="center" wrapText="1"/>
    </xf>
    <xf numFmtId="10" fontId="4" fillId="5" borderId="4" xfId="0"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13" fillId="0" borderId="0" xfId="0" applyFont="1"/>
    <xf numFmtId="0" fontId="5" fillId="16" borderId="13" xfId="0" applyFont="1" applyFill="1" applyBorder="1" applyAlignment="1">
      <alignment horizontal="left" vertical="center" wrapText="1"/>
    </xf>
    <xf numFmtId="0" fontId="13" fillId="0" borderId="0" xfId="0" applyFont="1" applyAlignment="1">
      <alignment horizontal="left" vertical="center"/>
    </xf>
    <xf numFmtId="14" fontId="4" fillId="10" borderId="13" xfId="0" applyNumberFormat="1" applyFont="1" applyFill="1" applyBorder="1" applyAlignment="1" applyProtection="1">
      <alignment horizontal="justify" vertical="center" wrapText="1"/>
    </xf>
    <xf numFmtId="14" fontId="4" fillId="10" borderId="13" xfId="0" applyNumberFormat="1" applyFont="1" applyFill="1" applyBorder="1" applyAlignment="1">
      <alignment horizontal="left" vertical="center" wrapText="1"/>
    </xf>
    <xf numFmtId="0" fontId="4" fillId="16" borderId="13" xfId="0" applyFont="1" applyFill="1" applyBorder="1" applyAlignment="1">
      <alignment horizontal="justify" vertical="center" wrapText="1"/>
    </xf>
    <xf numFmtId="0" fontId="0" fillId="0" borderId="4" xfId="0" applyBorder="1" applyAlignment="1">
      <alignment horizontal="left" vertical="center" wrapText="1"/>
    </xf>
    <xf numFmtId="0" fontId="5" fillId="12" borderId="13" xfId="0" applyFont="1" applyFill="1" applyBorder="1" applyAlignment="1">
      <alignment horizontal="justify" vertical="center" wrapText="1"/>
    </xf>
    <xf numFmtId="9" fontId="4" fillId="0" borderId="0" xfId="0" applyNumberFormat="1" applyFont="1" applyAlignment="1">
      <alignment horizontal="left" vertical="center" wrapText="1"/>
    </xf>
    <xf numFmtId="0" fontId="4" fillId="7"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4" xfId="0" applyFont="1" applyFill="1" applyBorder="1" applyAlignment="1">
      <alignment horizontal="left" vertical="center" wrapText="1"/>
    </xf>
    <xf numFmtId="0" fontId="4" fillId="16" borderId="4" xfId="0" applyFont="1" applyFill="1" applyBorder="1" applyAlignment="1">
      <alignment horizontal="left" vertical="center" wrapText="1"/>
    </xf>
    <xf numFmtId="10" fontId="4" fillId="11" borderId="4" xfId="0" applyNumberFormat="1" applyFont="1" applyFill="1" applyBorder="1" applyAlignment="1">
      <alignment horizontal="center" vertical="center" wrapText="1"/>
    </xf>
    <xf numFmtId="10" fontId="4" fillId="8" borderId="11" xfId="0" applyNumberFormat="1" applyFont="1" applyFill="1" applyBorder="1" applyAlignment="1">
      <alignment horizontal="center" vertical="center" wrapText="1"/>
    </xf>
    <xf numFmtId="10" fontId="4" fillId="8" borderId="4"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5" fillId="7" borderId="1" xfId="0" applyFont="1" applyFill="1" applyBorder="1" applyAlignment="1">
      <alignment horizontal="left" vertical="center" wrapText="1"/>
    </xf>
    <xf numFmtId="0" fontId="14" fillId="0" borderId="0" xfId="0" applyFont="1"/>
    <xf numFmtId="0" fontId="15" fillId="0" borderId="10" xfId="0" applyFont="1" applyBorder="1" applyAlignment="1">
      <alignment vertical="center"/>
    </xf>
    <xf numFmtId="0" fontId="15" fillId="0" borderId="6" xfId="0" applyFont="1" applyBorder="1" applyAlignment="1">
      <alignment horizontal="center" vertical="center"/>
    </xf>
    <xf numFmtId="0" fontId="5" fillId="8" borderId="3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5" fillId="13"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0" borderId="0" xfId="0" applyFont="1" applyAlignment="1">
      <alignment horizontal="justify" vertical="center" wrapText="1"/>
    </xf>
    <xf numFmtId="0" fontId="0" fillId="0" borderId="4" xfId="0" applyBorder="1" applyAlignment="1">
      <alignment horizontal="left" vertical="center"/>
    </xf>
    <xf numFmtId="0" fontId="4" fillId="15" borderId="1" xfId="0" applyFont="1" applyFill="1" applyBorder="1" applyAlignment="1">
      <alignment horizontal="left" vertical="center" wrapText="1"/>
    </xf>
    <xf numFmtId="0" fontId="4" fillId="15" borderId="25" xfId="0" applyFont="1" applyFill="1" applyBorder="1" applyAlignment="1">
      <alignment vertical="center" wrapText="1"/>
    </xf>
    <xf numFmtId="14" fontId="4" fillId="15" borderId="13" xfId="0" applyNumberFormat="1" applyFont="1" applyFill="1" applyBorder="1" applyAlignment="1">
      <alignment horizontal="justify" vertical="center" wrapText="1"/>
    </xf>
    <xf numFmtId="0" fontId="4" fillId="21"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16" fillId="10" borderId="4" xfId="0" applyFont="1" applyFill="1" applyBorder="1" applyAlignment="1">
      <alignment horizontal="left" vertical="center" wrapText="1"/>
    </xf>
    <xf numFmtId="0" fontId="4" fillId="16" borderId="4" xfId="0" applyFont="1" applyFill="1" applyBorder="1" applyAlignment="1">
      <alignment horizontal="justify" vertical="top" wrapText="1"/>
    </xf>
    <xf numFmtId="0" fontId="4" fillId="16" borderId="18" xfId="0" applyFont="1" applyFill="1" applyBorder="1" applyAlignment="1">
      <alignment horizontal="justify" vertical="top" wrapText="1"/>
    </xf>
    <xf numFmtId="0" fontId="13" fillId="3" borderId="0" xfId="0" applyFont="1" applyFill="1"/>
    <xf numFmtId="0" fontId="4" fillId="10" borderId="4" xfId="0" applyFont="1" applyFill="1" applyBorder="1" applyAlignment="1">
      <alignment horizontal="center"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4" fillId="8" borderId="11"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7" borderId="4" xfId="0" applyFont="1" applyFill="1" applyBorder="1" applyAlignment="1">
      <alignment horizontal="center" vertical="center" wrapText="1"/>
    </xf>
    <xf numFmtId="10" fontId="4" fillId="8" borderId="11" xfId="0" applyNumberFormat="1" applyFont="1" applyFill="1" applyBorder="1" applyAlignment="1">
      <alignment horizontal="center" vertical="center" wrapText="1"/>
    </xf>
    <xf numFmtId="10" fontId="4" fillId="8" borderId="4"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10" borderId="4" xfId="0" applyFont="1" applyFill="1" applyBorder="1" applyAlignment="1">
      <alignment horizontal="left" vertical="center" wrapText="1"/>
    </xf>
    <xf numFmtId="0" fontId="4" fillId="11" borderId="4" xfId="0" applyFont="1" applyFill="1" applyBorder="1" applyAlignment="1">
      <alignment horizontal="left" vertical="center" wrapText="1"/>
    </xf>
    <xf numFmtId="0" fontId="5" fillId="0" borderId="0" xfId="0" applyFont="1" applyAlignment="1">
      <alignment horizontal="right" vertical="center" wrapText="1"/>
    </xf>
    <xf numFmtId="0" fontId="4" fillId="16" borderId="4" xfId="0" applyFont="1" applyFill="1" applyBorder="1" applyAlignment="1">
      <alignment horizontal="left" vertical="center" wrapText="1"/>
    </xf>
    <xf numFmtId="10" fontId="4" fillId="11" borderId="4"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13" fillId="0" borderId="0" xfId="0" applyFont="1" applyAlignment="1">
      <alignment horizontal="center"/>
    </xf>
    <xf numFmtId="0" fontId="16" fillId="5" borderId="29" xfId="0" applyFont="1" applyFill="1" applyBorder="1" applyAlignment="1">
      <alignment horizontal="center" vertical="center" wrapText="1"/>
    </xf>
    <xf numFmtId="0" fontId="4" fillId="8" borderId="4" xfId="0" applyFont="1" applyFill="1" applyBorder="1" applyAlignment="1">
      <alignment horizontal="justify" vertical="top" wrapText="1"/>
    </xf>
    <xf numFmtId="0" fontId="4" fillId="8" borderId="11" xfId="0" applyFont="1" applyFill="1" applyBorder="1" applyAlignment="1">
      <alignment horizontal="justify" vertical="top" wrapText="1"/>
    </xf>
    <xf numFmtId="0" fontId="4" fillId="8" borderId="12" xfId="0" applyFont="1" applyFill="1" applyBorder="1" applyAlignment="1">
      <alignment horizontal="justify" vertical="top" wrapText="1"/>
    </xf>
    <xf numFmtId="0" fontId="4" fillId="8" borderId="4" xfId="0" applyFont="1" applyFill="1" applyBorder="1" applyAlignment="1">
      <alignment horizontal="center" vertical="center" wrapText="1"/>
    </xf>
    <xf numFmtId="0" fontId="4" fillId="8" borderId="4" xfId="0" applyFont="1" applyFill="1" applyBorder="1" applyAlignment="1">
      <alignment horizontal="justify" vertical="center" wrapText="1"/>
    </xf>
    <xf numFmtId="0" fontId="4" fillId="8" borderId="18" xfId="0" applyFont="1" applyFill="1" applyBorder="1" applyAlignment="1">
      <alignment horizontal="justify" vertical="top" wrapText="1"/>
    </xf>
    <xf numFmtId="0" fontId="4" fillId="10" borderId="4" xfId="0" applyFont="1" applyFill="1" applyBorder="1" applyAlignment="1">
      <alignment horizontal="justify" vertical="top" wrapText="1"/>
    </xf>
    <xf numFmtId="0" fontId="4" fillId="10" borderId="18" xfId="0" applyFont="1" applyFill="1" applyBorder="1" applyAlignment="1">
      <alignment horizontal="justify" vertical="top" wrapText="1"/>
    </xf>
    <xf numFmtId="0" fontId="4" fillId="7" borderId="4" xfId="0" applyFont="1" applyFill="1" applyBorder="1" applyAlignment="1">
      <alignment horizontal="justify" vertical="top" wrapText="1"/>
    </xf>
    <xf numFmtId="0" fontId="4" fillId="7" borderId="18" xfId="0" applyFont="1" applyFill="1" applyBorder="1" applyAlignment="1">
      <alignment horizontal="justify" vertical="top" wrapText="1"/>
    </xf>
    <xf numFmtId="0" fontId="4" fillId="12" borderId="4" xfId="0" applyFont="1" applyFill="1" applyBorder="1" applyAlignment="1">
      <alignment horizontal="justify" vertical="top" wrapText="1"/>
    </xf>
    <xf numFmtId="0" fontId="4" fillId="12" borderId="18" xfId="0" applyFont="1" applyFill="1" applyBorder="1" applyAlignment="1">
      <alignment horizontal="justify" vertical="top" wrapText="1"/>
    </xf>
    <xf numFmtId="0" fontId="4" fillId="13" borderId="4" xfId="0" applyFont="1" applyFill="1" applyBorder="1" applyAlignment="1">
      <alignment horizontal="justify" vertical="top" wrapText="1"/>
    </xf>
    <xf numFmtId="0" fontId="4" fillId="13" borderId="18" xfId="0" applyFont="1" applyFill="1" applyBorder="1" applyAlignment="1">
      <alignment horizontal="justify" vertical="top" wrapText="1"/>
    </xf>
    <xf numFmtId="0" fontId="4" fillId="9" borderId="4" xfId="0" applyFont="1" applyFill="1" applyBorder="1" applyAlignment="1">
      <alignment horizontal="justify" vertical="top" wrapText="1"/>
    </xf>
    <xf numFmtId="0" fontId="4" fillId="9" borderId="18" xfId="0" applyFont="1" applyFill="1" applyBorder="1" applyAlignment="1">
      <alignment horizontal="justify" vertical="top" wrapText="1"/>
    </xf>
    <xf numFmtId="0" fontId="4" fillId="14" borderId="4" xfId="0" applyFont="1" applyFill="1" applyBorder="1" applyAlignment="1">
      <alignment horizontal="justify" vertical="top" wrapText="1"/>
    </xf>
    <xf numFmtId="0" fontId="4" fillId="14" borderId="18" xfId="0" applyFont="1" applyFill="1" applyBorder="1" applyAlignment="1">
      <alignment horizontal="justify" vertical="top" wrapText="1"/>
    </xf>
    <xf numFmtId="9" fontId="4" fillId="17" borderId="4" xfId="0" applyNumberFormat="1" applyFont="1" applyFill="1" applyBorder="1" applyAlignment="1">
      <alignment horizontal="left" vertical="center" wrapText="1"/>
    </xf>
    <xf numFmtId="0" fontId="4" fillId="5" borderId="4" xfId="0" applyFont="1" applyFill="1" applyBorder="1" applyAlignment="1">
      <alignment horizontal="justify" vertical="top" wrapText="1"/>
    </xf>
    <xf numFmtId="0" fontId="4" fillId="5" borderId="18" xfId="0" applyFont="1" applyFill="1" applyBorder="1" applyAlignment="1">
      <alignment horizontal="justify" vertical="top" wrapText="1"/>
    </xf>
    <xf numFmtId="9" fontId="4" fillId="18" borderId="4" xfId="0" applyNumberFormat="1" applyFont="1" applyFill="1" applyBorder="1" applyAlignment="1">
      <alignment horizontal="left" vertical="center" wrapText="1"/>
    </xf>
    <xf numFmtId="9" fontId="4" fillId="19" borderId="4" xfId="0" applyNumberFormat="1" applyFont="1" applyFill="1" applyBorder="1" applyAlignment="1">
      <alignment horizontal="left" vertical="center" wrapText="1"/>
    </xf>
    <xf numFmtId="0" fontId="4" fillId="11" borderId="4" xfId="0" applyFont="1" applyFill="1" applyBorder="1" applyAlignment="1">
      <alignment horizontal="justify" vertical="top" wrapText="1"/>
    </xf>
    <xf numFmtId="0" fontId="4" fillId="11" borderId="18" xfId="0" applyFont="1" applyFill="1" applyBorder="1" applyAlignment="1">
      <alignment horizontal="justify" vertical="top" wrapText="1"/>
    </xf>
    <xf numFmtId="0" fontId="4" fillId="20" borderId="4" xfId="0" applyFont="1" applyFill="1" applyBorder="1" applyAlignment="1">
      <alignment horizontal="left" vertical="center" wrapText="1"/>
    </xf>
    <xf numFmtId="0" fontId="4" fillId="15" borderId="4" xfId="0" applyFont="1" applyFill="1" applyBorder="1" applyAlignment="1">
      <alignment horizontal="justify" vertical="top" wrapText="1"/>
    </xf>
    <xf numFmtId="0" fontId="4" fillId="15" borderId="18" xfId="0" applyFont="1" applyFill="1" applyBorder="1" applyAlignment="1">
      <alignment horizontal="justify" vertical="top" wrapText="1"/>
    </xf>
    <xf numFmtId="0" fontId="4" fillId="22" borderId="4" xfId="0" applyFont="1" applyFill="1" applyBorder="1" applyAlignment="1">
      <alignment horizontal="left" vertical="center" wrapText="1"/>
    </xf>
    <xf numFmtId="0" fontId="5" fillId="15" borderId="24" xfId="0" applyFont="1" applyFill="1" applyBorder="1" applyAlignment="1">
      <alignment vertical="center" wrapText="1"/>
    </xf>
    <xf numFmtId="0" fontId="4" fillId="23" borderId="4" xfId="0" applyFont="1" applyFill="1" applyBorder="1" applyAlignment="1">
      <alignment horizontal="center" vertical="center" wrapText="1"/>
    </xf>
    <xf numFmtId="0" fontId="4" fillId="23" borderId="4" xfId="0" applyFont="1" applyFill="1" applyBorder="1" applyAlignment="1">
      <alignment horizontal="left" vertical="center" wrapText="1"/>
    </xf>
    <xf numFmtId="9" fontId="4" fillId="23" borderId="4" xfId="0" applyNumberFormat="1" applyFont="1" applyFill="1" applyBorder="1" applyAlignment="1">
      <alignment horizontal="left" vertical="center" wrapText="1"/>
    </xf>
    <xf numFmtId="0" fontId="4" fillId="23" borderId="15" xfId="0" applyFont="1" applyFill="1" applyBorder="1" applyAlignment="1">
      <alignment horizontal="center" vertical="center" wrapText="1"/>
    </xf>
    <xf numFmtId="0" fontId="4" fillId="23" borderId="15" xfId="0" applyFont="1" applyFill="1" applyBorder="1" applyAlignment="1">
      <alignment horizontal="left" vertical="center" wrapText="1"/>
    </xf>
    <xf numFmtId="9" fontId="4" fillId="23" borderId="15" xfId="0" applyNumberFormat="1" applyFont="1" applyFill="1" applyBorder="1" applyAlignment="1">
      <alignment horizontal="left" vertical="center" wrapText="1"/>
    </xf>
    <xf numFmtId="0" fontId="4" fillId="10" borderId="15" xfId="0" applyFont="1" applyFill="1" applyBorder="1" applyAlignment="1">
      <alignment horizontal="justify" vertical="top" wrapText="1"/>
    </xf>
    <xf numFmtId="0" fontId="4" fillId="10" borderId="33" xfId="0" applyFont="1" applyFill="1" applyBorder="1" applyAlignment="1">
      <alignment horizontal="justify" vertical="top"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1" fillId="0" borderId="31" xfId="0" applyFont="1" applyBorder="1" applyAlignment="1">
      <alignment horizontal="left" vertical="center"/>
    </xf>
    <xf numFmtId="0" fontId="1" fillId="0" borderId="44" xfId="0" applyFont="1" applyBorder="1" applyAlignment="1">
      <alignment horizontal="left" vertical="center"/>
    </xf>
    <xf numFmtId="0" fontId="3" fillId="10" borderId="4" xfId="0" applyFont="1" applyFill="1" applyBorder="1" applyAlignment="1">
      <alignment horizontal="center" vertical="center" textRotation="89" wrapText="1"/>
    </xf>
    <xf numFmtId="0" fontId="4" fillId="10" borderId="4" xfId="0" applyFont="1" applyFill="1" applyBorder="1" applyAlignment="1">
      <alignment horizontal="center" vertical="center" wrapText="1"/>
    </xf>
    <xf numFmtId="0" fontId="1" fillId="0" borderId="43"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3" fillId="2" borderId="26"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1" fillId="0" borderId="9" xfId="0" applyFont="1" applyBorder="1" applyAlignment="1">
      <alignment horizontal="left"/>
    </xf>
    <xf numFmtId="0" fontId="1" fillId="0" borderId="44" xfId="0" applyFont="1" applyBorder="1" applyAlignment="1">
      <alignment horizontal="left"/>
    </xf>
    <xf numFmtId="0" fontId="1" fillId="0" borderId="10" xfId="0" applyFont="1" applyBorder="1" applyAlignment="1">
      <alignment horizontal="left" vertical="center"/>
    </xf>
    <xf numFmtId="0" fontId="11" fillId="0" borderId="13" xfId="0" applyFont="1" applyBorder="1" applyAlignment="1">
      <alignment horizontal="left"/>
    </xf>
    <xf numFmtId="0" fontId="11" fillId="0" borderId="4" xfId="0" applyFont="1" applyBorder="1" applyAlignment="1">
      <alignment horizontal="left"/>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14" fontId="1" fillId="0" borderId="1" xfId="0" applyNumberFormat="1" applyFont="1" applyBorder="1" applyAlignment="1">
      <alignment horizontal="left" vertical="center"/>
    </xf>
    <xf numFmtId="0" fontId="1" fillId="0" borderId="3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6" fillId="8" borderId="49" xfId="0" applyFont="1" applyFill="1" applyBorder="1" applyAlignment="1">
      <alignment horizontal="justify" vertical="center" wrapText="1"/>
    </xf>
    <xf numFmtId="0" fontId="16" fillId="8" borderId="53" xfId="0" applyFont="1" applyFill="1" applyBorder="1" applyAlignment="1">
      <alignment horizontal="justify" vertical="center" wrapText="1"/>
    </xf>
    <xf numFmtId="0" fontId="16" fillId="8" borderId="54" xfId="0" applyFont="1" applyFill="1" applyBorder="1" applyAlignment="1">
      <alignment horizontal="justify" vertical="center" wrapText="1"/>
    </xf>
    <xf numFmtId="0" fontId="3" fillId="5" borderId="26"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16"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1" xfId="0" applyFont="1" applyFill="1" applyBorder="1" applyAlignment="1">
      <alignment horizontal="left" vertical="center" wrapText="1"/>
    </xf>
    <xf numFmtId="0" fontId="4" fillId="8" borderId="4" xfId="0" applyFont="1" applyFill="1" applyBorder="1" applyAlignment="1">
      <alignment horizontal="left" vertical="center" wrapText="1"/>
    </xf>
    <xf numFmtId="0" fontId="3" fillId="8" borderId="11" xfId="0" applyFont="1" applyFill="1" applyBorder="1" applyAlignment="1">
      <alignment horizontal="center" vertical="center" textRotation="89" wrapText="1"/>
    </xf>
    <xf numFmtId="0" fontId="3" fillId="8" borderId="4" xfId="0" applyFont="1" applyFill="1" applyBorder="1" applyAlignment="1">
      <alignment horizontal="center" vertical="center" textRotation="89" wrapText="1"/>
    </xf>
    <xf numFmtId="0" fontId="16" fillId="5" borderId="36"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3" fillId="5" borderId="4" xfId="0" applyFont="1" applyFill="1" applyBorder="1" applyAlignment="1">
      <alignment horizontal="center" vertical="center" textRotation="89" wrapText="1"/>
    </xf>
    <xf numFmtId="0" fontId="4" fillId="14" borderId="13"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3" fillId="7" borderId="4" xfId="0" applyFont="1" applyFill="1" applyBorder="1" applyAlignment="1">
      <alignment horizontal="center" vertical="center" textRotation="89" wrapText="1"/>
    </xf>
    <xf numFmtId="0" fontId="4" fillId="7" borderId="13" xfId="0" applyFont="1" applyFill="1" applyBorder="1" applyAlignment="1">
      <alignment horizontal="center" vertical="center" wrapText="1"/>
    </xf>
    <xf numFmtId="0" fontId="4" fillId="5" borderId="13" xfId="0" applyFont="1" applyFill="1" applyBorder="1" applyAlignment="1">
      <alignment horizontal="center" vertical="center" wrapText="1"/>
    </xf>
    <xf numFmtId="10" fontId="4" fillId="8" borderId="11" xfId="0" applyNumberFormat="1" applyFont="1" applyFill="1" applyBorder="1" applyAlignment="1">
      <alignment horizontal="center" vertical="center" wrapText="1"/>
    </xf>
    <xf numFmtId="10" fontId="4" fillId="8" borderId="4" xfId="0" applyNumberFormat="1" applyFont="1" applyFill="1" applyBorder="1" applyAlignment="1">
      <alignment horizontal="center" vertical="center" wrapText="1"/>
    </xf>
    <xf numFmtId="0" fontId="4" fillId="13" borderId="4" xfId="0" applyFont="1" applyFill="1" applyBorder="1" applyAlignment="1">
      <alignment horizontal="left" vertical="center" wrapText="1"/>
    </xf>
    <xf numFmtId="0" fontId="3" fillId="13" borderId="4" xfId="0" applyFont="1" applyFill="1" applyBorder="1" applyAlignment="1">
      <alignment horizontal="center" vertical="center" textRotation="89" wrapText="1"/>
    </xf>
    <xf numFmtId="10" fontId="4" fillId="7" borderId="24" xfId="0" applyNumberFormat="1" applyFont="1" applyFill="1" applyBorder="1" applyAlignment="1">
      <alignment horizontal="center" vertical="center" wrapText="1"/>
    </xf>
    <xf numFmtId="10" fontId="4" fillId="7" borderId="21" xfId="0" applyNumberFormat="1" applyFont="1" applyFill="1" applyBorder="1" applyAlignment="1">
      <alignment horizontal="center" vertical="center" wrapText="1"/>
    </xf>
    <xf numFmtId="10" fontId="4" fillId="7" borderId="8" xfId="0" applyNumberFormat="1" applyFont="1" applyFill="1" applyBorder="1" applyAlignment="1">
      <alignment horizontal="center" vertical="center" wrapText="1"/>
    </xf>
    <xf numFmtId="0" fontId="3" fillId="12" borderId="4" xfId="0" applyFont="1" applyFill="1" applyBorder="1" applyAlignment="1">
      <alignment horizontal="center" vertical="center" textRotation="89" wrapText="1"/>
    </xf>
    <xf numFmtId="0" fontId="4" fillId="12" borderId="4" xfId="0" applyFont="1" applyFill="1" applyBorder="1" applyAlignment="1">
      <alignment horizontal="left" vertical="center" wrapText="1"/>
    </xf>
    <xf numFmtId="10" fontId="4" fillId="10" borderId="24" xfId="0" applyNumberFormat="1" applyFont="1" applyFill="1" applyBorder="1" applyAlignment="1">
      <alignment horizontal="center" vertical="center" wrapText="1"/>
    </xf>
    <xf numFmtId="10" fontId="4" fillId="10" borderId="21" xfId="0" applyNumberFormat="1" applyFont="1" applyFill="1" applyBorder="1" applyAlignment="1">
      <alignment horizontal="center" vertical="center" wrapText="1"/>
    </xf>
    <xf numFmtId="10" fontId="4" fillId="10" borderId="8" xfId="0" applyNumberFormat="1" applyFont="1" applyFill="1" applyBorder="1" applyAlignment="1">
      <alignment horizontal="center" vertical="center" wrapText="1"/>
    </xf>
    <xf numFmtId="10" fontId="4" fillId="12" borderId="24" xfId="0" applyNumberFormat="1" applyFont="1" applyFill="1" applyBorder="1" applyAlignment="1">
      <alignment horizontal="center" vertical="center" wrapText="1"/>
    </xf>
    <xf numFmtId="10" fontId="4" fillId="12" borderId="21" xfId="0" applyNumberFormat="1" applyFont="1" applyFill="1" applyBorder="1" applyAlignment="1">
      <alignment horizontal="center" vertical="center" wrapText="1"/>
    </xf>
    <xf numFmtId="10" fontId="4" fillId="12" borderId="8" xfId="0" applyNumberFormat="1" applyFont="1" applyFill="1" applyBorder="1" applyAlignment="1">
      <alignment horizontal="center" vertical="center" wrapText="1"/>
    </xf>
    <xf numFmtId="9"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10" borderId="14"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10" borderId="15" xfId="0" applyFont="1" applyFill="1" applyBorder="1" applyAlignment="1">
      <alignment horizontal="left" vertical="center" wrapText="1"/>
    </xf>
    <xf numFmtId="0" fontId="3" fillId="10" borderId="15" xfId="0" applyFont="1" applyFill="1" applyBorder="1" applyAlignment="1">
      <alignment horizontal="center" vertical="center" textRotation="89" wrapText="1"/>
    </xf>
    <xf numFmtId="0" fontId="4" fillId="11" borderId="4" xfId="0" applyFont="1" applyFill="1" applyBorder="1" applyAlignment="1">
      <alignment horizontal="left" vertical="center" wrapText="1"/>
    </xf>
    <xf numFmtId="10" fontId="4" fillId="10" borderId="52" xfId="0" applyNumberFormat="1" applyFont="1" applyFill="1" applyBorder="1" applyAlignment="1">
      <alignment horizontal="center" vertical="center" wrapText="1"/>
    </xf>
    <xf numFmtId="0" fontId="5" fillId="0" borderId="0" xfId="0" applyFont="1" applyBorder="1" applyAlignment="1">
      <alignment horizontal="right" vertical="center" wrapText="1"/>
    </xf>
    <xf numFmtId="0" fontId="4" fillId="14" borderId="4" xfId="0" applyFont="1" applyFill="1" applyBorder="1" applyAlignment="1">
      <alignment horizontal="left" vertical="center" wrapText="1"/>
    </xf>
    <xf numFmtId="0" fontId="3" fillId="9" borderId="4" xfId="0" applyFont="1" applyFill="1" applyBorder="1" applyAlignment="1">
      <alignment horizontal="center" vertical="center" textRotation="89" wrapText="1"/>
    </xf>
    <xf numFmtId="0" fontId="4" fillId="9" borderId="4" xfId="0" applyFont="1" applyFill="1" applyBorder="1" applyAlignment="1">
      <alignment horizontal="left" vertical="center" wrapText="1"/>
    </xf>
    <xf numFmtId="0" fontId="3" fillId="16" borderId="4" xfId="0" applyFont="1" applyFill="1" applyBorder="1" applyAlignment="1">
      <alignment horizontal="center" vertical="center" textRotation="89" wrapText="1"/>
    </xf>
    <xf numFmtId="0" fontId="4" fillId="9" borderId="13" xfId="0" applyFont="1" applyFill="1" applyBorder="1" applyAlignment="1">
      <alignment horizontal="center" vertical="center" wrapText="1"/>
    </xf>
    <xf numFmtId="0" fontId="3" fillId="14" borderId="4" xfId="0" applyFont="1" applyFill="1" applyBorder="1" applyAlignment="1">
      <alignment horizontal="center" vertical="center" textRotation="89" wrapText="1"/>
    </xf>
    <xf numFmtId="10" fontId="4" fillId="16" borderId="24" xfId="0" applyNumberFormat="1" applyFont="1" applyFill="1" applyBorder="1" applyAlignment="1">
      <alignment horizontal="center" vertical="center" wrapText="1"/>
    </xf>
    <xf numFmtId="10" fontId="4" fillId="16" borderId="21" xfId="0" applyNumberFormat="1" applyFont="1" applyFill="1" applyBorder="1" applyAlignment="1">
      <alignment horizontal="center" vertical="center" wrapText="1"/>
    </xf>
    <xf numFmtId="10" fontId="4" fillId="16" borderId="8" xfId="0" applyNumberFormat="1" applyFont="1" applyFill="1" applyBorder="1" applyAlignment="1">
      <alignment horizontal="center" vertical="center" wrapText="1"/>
    </xf>
    <xf numFmtId="0" fontId="3" fillId="2" borderId="30"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5" fillId="0" borderId="0" xfId="0" applyFont="1" applyAlignment="1">
      <alignment horizontal="right" vertical="center" wrapText="1"/>
    </xf>
    <xf numFmtId="0" fontId="4" fillId="16" borderId="4" xfId="0" applyFont="1" applyFill="1" applyBorder="1" applyAlignment="1">
      <alignment horizontal="left" vertical="center" wrapText="1"/>
    </xf>
    <xf numFmtId="0" fontId="4" fillId="12" borderId="13" xfId="0" applyFont="1" applyFill="1" applyBorder="1" applyAlignment="1">
      <alignment horizontal="center" vertical="center" wrapText="1"/>
    </xf>
    <xf numFmtId="0" fontId="10" fillId="0" borderId="0" xfId="0" applyFont="1" applyAlignment="1">
      <alignment horizontal="left" vertical="center" wrapText="1"/>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3" fillId="4" borderId="2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3" fillId="15" borderId="4" xfId="0" applyFont="1" applyFill="1" applyBorder="1" applyAlignment="1">
      <alignment horizontal="center" vertical="center" textRotation="89" wrapText="1"/>
    </xf>
    <xf numFmtId="0" fontId="4" fillId="15" borderId="4" xfId="0" applyFont="1" applyFill="1" applyBorder="1" applyAlignment="1">
      <alignment horizontal="left" vertical="center" wrapText="1"/>
    </xf>
    <xf numFmtId="0" fontId="4" fillId="15" borderId="13" xfId="0" applyFont="1" applyFill="1" applyBorder="1" applyAlignment="1">
      <alignment horizontal="center" vertical="center" wrapText="1"/>
    </xf>
    <xf numFmtId="10" fontId="4" fillId="15" borderId="24" xfId="0" applyNumberFormat="1" applyFont="1" applyFill="1" applyBorder="1" applyAlignment="1">
      <alignment horizontal="center" vertical="center" wrapText="1"/>
    </xf>
    <xf numFmtId="10" fontId="4" fillId="15" borderId="21" xfId="0" applyNumberFormat="1" applyFont="1" applyFill="1" applyBorder="1" applyAlignment="1">
      <alignment horizontal="center" vertical="center" wrapText="1"/>
    </xf>
    <xf numFmtId="10" fontId="4" fillId="15" borderId="8" xfId="0" applyNumberFormat="1" applyFont="1" applyFill="1" applyBorder="1" applyAlignment="1">
      <alignment horizontal="center" vertical="center" wrapText="1"/>
    </xf>
    <xf numFmtId="0" fontId="3" fillId="11" borderId="4" xfId="0" applyFont="1" applyFill="1" applyBorder="1" applyAlignment="1">
      <alignment horizontal="center" vertical="center" textRotation="89" wrapText="1"/>
    </xf>
    <xf numFmtId="10" fontId="4" fillId="11" borderId="4" xfId="0" applyNumberFormat="1" applyFont="1" applyFill="1" applyBorder="1" applyAlignment="1">
      <alignment horizontal="center" vertical="center" wrapText="1"/>
    </xf>
    <xf numFmtId="0" fontId="10" fillId="5" borderId="26" xfId="0" applyFont="1" applyFill="1" applyBorder="1" applyAlignment="1" applyProtection="1">
      <alignment horizontal="center" vertical="center" wrapText="1"/>
      <protection locked="0"/>
    </xf>
    <xf numFmtId="0" fontId="10" fillId="5" borderId="48"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48" xfId="0" applyFont="1" applyFill="1" applyBorder="1" applyAlignment="1" applyProtection="1">
      <alignment horizontal="center" vertical="center" wrapText="1"/>
      <protection locked="0"/>
    </xf>
    <xf numFmtId="0" fontId="5" fillId="15" borderId="24"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8" borderId="16" xfId="0" applyFont="1" applyFill="1" applyBorder="1" applyAlignment="1">
      <alignment horizontal="justify" vertical="center" wrapText="1"/>
    </xf>
    <xf numFmtId="0" fontId="5" fillId="8" borderId="13" xfId="0" applyFont="1" applyFill="1" applyBorder="1" applyAlignment="1">
      <alignment horizontal="justify" vertical="center" wrapText="1"/>
    </xf>
    <xf numFmtId="0" fontId="4" fillId="10" borderId="25" xfId="0" applyFont="1" applyFill="1" applyBorder="1" applyAlignment="1">
      <alignment horizontal="justify" vertical="center" wrapText="1"/>
    </xf>
    <xf numFmtId="0" fontId="4" fillId="10" borderId="47" xfId="0" applyFont="1" applyFill="1" applyBorder="1" applyAlignment="1">
      <alignment horizontal="justify" vertical="center" wrapText="1"/>
    </xf>
    <xf numFmtId="0" fontId="4" fillId="10" borderId="17" xfId="0" applyFont="1" applyFill="1" applyBorder="1" applyAlignment="1">
      <alignment horizontal="justify" vertical="center" wrapText="1"/>
    </xf>
    <xf numFmtId="10" fontId="4" fillId="9" borderId="4"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16" fillId="13" borderId="25" xfId="0" applyFont="1" applyFill="1" applyBorder="1" applyAlignment="1">
      <alignment horizontal="left" vertical="center" wrapText="1"/>
    </xf>
    <xf numFmtId="0" fontId="16" fillId="13" borderId="47" xfId="0" applyFont="1" applyFill="1" applyBorder="1" applyAlignment="1">
      <alignment horizontal="left" vertical="center" wrapText="1"/>
    </xf>
    <xf numFmtId="0" fontId="16" fillId="13" borderId="17" xfId="0" applyFont="1" applyFill="1" applyBorder="1" applyAlignment="1">
      <alignment horizontal="left" vertical="center" wrapText="1"/>
    </xf>
    <xf numFmtId="0" fontId="5" fillId="13" borderId="24"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16" fillId="14" borderId="25" xfId="0" applyFont="1" applyFill="1" applyBorder="1" applyAlignment="1">
      <alignment horizontal="center" vertical="center" wrapText="1"/>
    </xf>
    <xf numFmtId="0" fontId="16" fillId="14" borderId="47"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8" xfId="0" applyFont="1" applyFill="1" applyBorder="1" applyAlignment="1">
      <alignment horizontal="center" vertical="center" wrapText="1"/>
    </xf>
    <xf numFmtId="10" fontId="4" fillId="14" borderId="24" xfId="0" applyNumberFormat="1" applyFont="1" applyFill="1" applyBorder="1" applyAlignment="1">
      <alignment horizontal="center" vertical="center" wrapText="1"/>
    </xf>
    <xf numFmtId="10" fontId="4" fillId="14" borderId="21" xfId="0" applyNumberFormat="1" applyFont="1" applyFill="1" applyBorder="1" applyAlignment="1">
      <alignment horizontal="center" vertical="center" wrapText="1"/>
    </xf>
    <xf numFmtId="10" fontId="4" fillId="14" borderId="8" xfId="0" applyNumberFormat="1" applyFont="1" applyFill="1" applyBorder="1" applyAlignment="1">
      <alignment horizontal="center" vertical="center" wrapText="1"/>
    </xf>
    <xf numFmtId="10" fontId="4" fillId="5" borderId="24" xfId="0" applyNumberFormat="1" applyFont="1" applyFill="1" applyBorder="1" applyAlignment="1">
      <alignment horizontal="center" vertical="center" wrapText="1"/>
    </xf>
    <xf numFmtId="0" fontId="4" fillId="12" borderId="24"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4" fillId="12" borderId="8" xfId="0" applyFont="1" applyFill="1" applyBorder="1" applyAlignment="1">
      <alignment horizontal="center" vertical="center" wrapText="1"/>
    </xf>
    <xf numFmtId="0" fontId="16" fillId="9" borderId="25" xfId="0" applyFont="1" applyFill="1" applyBorder="1" applyAlignment="1">
      <alignment horizontal="justify" vertical="center" wrapText="1"/>
    </xf>
    <xf numFmtId="0" fontId="16" fillId="9" borderId="47" xfId="0" applyFont="1" applyFill="1" applyBorder="1" applyAlignment="1">
      <alignment horizontal="justify" vertical="center" wrapText="1"/>
    </xf>
    <xf numFmtId="0" fontId="16" fillId="9" borderId="17" xfId="0" applyFont="1" applyFill="1" applyBorder="1" applyAlignment="1">
      <alignment horizontal="justify" vertical="center" wrapText="1"/>
    </xf>
    <xf numFmtId="10" fontId="4" fillId="13" borderId="24" xfId="0" applyNumberFormat="1" applyFont="1" applyFill="1" applyBorder="1" applyAlignment="1">
      <alignment horizontal="center" vertical="center" wrapText="1"/>
    </xf>
    <xf numFmtId="10" fontId="4" fillId="13" borderId="21" xfId="0" applyNumberFormat="1" applyFont="1" applyFill="1" applyBorder="1" applyAlignment="1">
      <alignment horizontal="center" vertical="center" wrapText="1"/>
    </xf>
    <xf numFmtId="10" fontId="4" fillId="13" borderId="8" xfId="0" applyNumberFormat="1"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4"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8" xfId="0" applyBorder="1" applyAlignment="1">
      <alignment horizontal="left" vertical="center" wrapText="1"/>
    </xf>
    <xf numFmtId="0" fontId="0" fillId="0" borderId="24" xfId="0" applyBorder="1" applyAlignment="1">
      <alignment horizontal="left" vertical="center"/>
    </xf>
    <xf numFmtId="0" fontId="0" fillId="0" borderId="21" xfId="0" applyBorder="1" applyAlignment="1">
      <alignment horizontal="left" vertical="center"/>
    </xf>
    <xf numFmtId="0" fontId="0" fillId="0" borderId="8" xfId="0" applyBorder="1" applyAlignment="1">
      <alignment horizontal="left" vertical="center"/>
    </xf>
    <xf numFmtId="0" fontId="4" fillId="13" borderId="4"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3" fillId="2" borderId="39"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protection locked="0"/>
    </xf>
    <xf numFmtId="0" fontId="0" fillId="0" borderId="38" xfId="0" applyBorder="1" applyAlignment="1">
      <alignment horizontal="left" vertical="center"/>
    </xf>
    <xf numFmtId="0" fontId="4" fillId="8" borderId="8" xfId="0" applyFont="1" applyFill="1" applyBorder="1" applyAlignment="1">
      <alignment horizontal="left" vertical="center" wrapText="1"/>
    </xf>
    <xf numFmtId="0" fontId="6" fillId="8"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3" fillId="2" borderId="16"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0" xfId="0" applyFont="1" applyFill="1" applyBorder="1"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12</xdr:col>
      <xdr:colOff>304800</xdr:colOff>
      <xdr:row>117</xdr:row>
      <xdr:rowOff>38794</xdr:rowOff>
    </xdr:from>
    <xdr:to>
      <xdr:col>12</xdr:col>
      <xdr:colOff>2687029</xdr:colOff>
      <xdr:row>121</xdr:row>
      <xdr:rowOff>116877</xdr:rowOff>
    </xdr:to>
    <xdr:pic>
      <xdr:nvPicPr>
        <xdr:cNvPr id="4" name="Imagen 3"/>
        <xdr:cNvPicPr>
          <a:picLocks noChangeAspect="1"/>
        </xdr:cNvPicPr>
      </xdr:nvPicPr>
      <xdr:blipFill>
        <a:blip xmlns:r="http://schemas.openxmlformats.org/officeDocument/2006/relationships" r:embed="rId1"/>
        <a:stretch>
          <a:fillRect/>
        </a:stretch>
      </xdr:blipFill>
      <xdr:spPr>
        <a:xfrm>
          <a:off x="23687314" y="74714794"/>
          <a:ext cx="2382229" cy="905396"/>
        </a:xfrm>
        <a:prstGeom prst="rect">
          <a:avLst/>
        </a:prstGeom>
      </xdr:spPr>
    </xdr:pic>
    <xdr:clientData/>
  </xdr:twoCellAnchor>
  <xdr:twoCellAnchor editAs="oneCell">
    <xdr:from>
      <xdr:col>7</xdr:col>
      <xdr:colOff>677748</xdr:colOff>
      <xdr:row>119</xdr:row>
      <xdr:rowOff>169334</xdr:rowOff>
    </xdr:from>
    <xdr:to>
      <xdr:col>8</xdr:col>
      <xdr:colOff>341406</xdr:colOff>
      <xdr:row>122</xdr:row>
      <xdr:rowOff>120424</xdr:rowOff>
    </xdr:to>
    <xdr:pic>
      <xdr:nvPicPr>
        <xdr:cNvPr id="2"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73498" y="76898501"/>
          <a:ext cx="573825" cy="5225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30"/>
  <sheetViews>
    <sheetView showGridLines="0" tabSelected="1" view="pageBreakPreview" topLeftCell="A2" zoomScale="90" zoomScaleNormal="90" zoomScaleSheetLayoutView="90" zoomScalePageLayoutView="55" workbookViewId="0">
      <pane ySplit="1" topLeftCell="A3" activePane="bottomLeft" state="frozen"/>
      <selection activeCell="A2" sqref="A2"/>
      <selection pane="bottomLeft" activeCell="B10" sqref="B10:B12"/>
    </sheetView>
  </sheetViews>
  <sheetFormatPr baseColWidth="10" defaultColWidth="11.5703125" defaultRowHeight="15" x14ac:dyDescent="0.25"/>
  <cols>
    <col min="1" max="1" width="11.5703125" style="127"/>
    <col min="2" max="2" width="92" style="127" customWidth="1"/>
    <col min="3" max="3" width="11.85546875" style="127" customWidth="1"/>
    <col min="4" max="4" width="38.85546875" style="127" customWidth="1"/>
    <col min="5" max="5" width="11.42578125" style="127" customWidth="1"/>
    <col min="6" max="6" width="70.140625" style="127" customWidth="1"/>
    <col min="7" max="7" width="15.85546875" style="127" customWidth="1"/>
    <col min="8" max="8" width="13.5703125" style="127" customWidth="1"/>
    <col min="9" max="9" width="11.42578125" style="202" customWidth="1"/>
    <col min="10" max="10" width="13.85546875" style="202" customWidth="1"/>
    <col min="11" max="11" width="34.28515625" style="127" customWidth="1"/>
    <col min="12" max="12" width="15.85546875" style="127" customWidth="1"/>
    <col min="13" max="13" width="80.28515625" style="127" customWidth="1"/>
    <col min="14" max="14" width="46.42578125" style="129" customWidth="1"/>
    <col min="15" max="15" width="22.85546875" style="127" customWidth="1"/>
    <col min="16" max="16" width="29.7109375" style="155" customWidth="1"/>
    <col min="17" max="17" width="127.42578125" style="127" customWidth="1"/>
    <col min="18" max="18" width="21.85546875" style="127" customWidth="1"/>
    <col min="19" max="19" width="15.7109375" style="127" customWidth="1"/>
    <col min="20" max="21" width="11.5703125" style="127"/>
    <col min="22" max="22" width="16.28515625" style="127" customWidth="1"/>
    <col min="23" max="23" width="11.42578125" style="178" customWidth="1"/>
    <col min="24" max="16384" width="11.5703125" style="127"/>
  </cols>
  <sheetData>
    <row r="1" spans="1:22" ht="15.75" hidden="1" thickBot="1" x14ac:dyDescent="0.3">
      <c r="N1" s="127"/>
      <c r="Q1" s="127" t="s">
        <v>370</v>
      </c>
    </row>
    <row r="2" spans="1:22" x14ac:dyDescent="0.25">
      <c r="A2" s="256" t="s">
        <v>0</v>
      </c>
      <c r="B2" s="257"/>
      <c r="C2" s="245" t="s">
        <v>114</v>
      </c>
      <c r="D2" s="258"/>
      <c r="E2" s="258"/>
      <c r="F2" s="258"/>
      <c r="G2" s="258"/>
      <c r="H2" s="258"/>
      <c r="I2" s="246"/>
      <c r="J2" s="245" t="s">
        <v>1</v>
      </c>
      <c r="K2" s="246"/>
      <c r="L2" s="74" t="s">
        <v>116</v>
      </c>
      <c r="M2" s="75"/>
      <c r="N2" s="75"/>
      <c r="O2" s="75"/>
      <c r="P2" s="156"/>
      <c r="Q2" s="75"/>
      <c r="R2" s="75"/>
      <c r="S2" s="75"/>
      <c r="T2" s="75"/>
      <c r="U2" s="75"/>
      <c r="V2" s="76"/>
    </row>
    <row r="3" spans="1:22" x14ac:dyDescent="0.25">
      <c r="A3" s="259" t="s">
        <v>2</v>
      </c>
      <c r="B3" s="260"/>
      <c r="C3" s="261" t="s">
        <v>115</v>
      </c>
      <c r="D3" s="262"/>
      <c r="E3" s="262"/>
      <c r="F3" s="262"/>
      <c r="G3" s="262"/>
      <c r="H3" s="262"/>
      <c r="I3" s="263"/>
      <c r="J3" s="261" t="s">
        <v>3</v>
      </c>
      <c r="K3" s="263"/>
      <c r="L3" s="264">
        <v>43952</v>
      </c>
      <c r="M3" s="262"/>
      <c r="N3" s="262"/>
      <c r="O3" s="262"/>
      <c r="P3" s="262"/>
      <c r="Q3" s="262"/>
      <c r="R3" s="262"/>
      <c r="S3" s="262"/>
      <c r="T3" s="262"/>
      <c r="U3" s="262"/>
      <c r="V3" s="265"/>
    </row>
    <row r="4" spans="1:22" x14ac:dyDescent="0.25">
      <c r="A4" s="259" t="s">
        <v>4</v>
      </c>
      <c r="B4" s="260"/>
      <c r="C4" s="266" t="s">
        <v>139</v>
      </c>
      <c r="D4" s="267"/>
      <c r="E4" s="267"/>
      <c r="F4" s="267"/>
      <c r="G4" s="267"/>
      <c r="H4" s="267"/>
      <c r="I4" s="268"/>
      <c r="J4" s="266" t="s">
        <v>5</v>
      </c>
      <c r="K4" s="268"/>
      <c r="L4" s="264">
        <v>44926</v>
      </c>
      <c r="M4" s="262"/>
      <c r="N4" s="262"/>
      <c r="O4" s="262"/>
      <c r="P4" s="262"/>
      <c r="Q4" s="262"/>
      <c r="R4" s="262"/>
      <c r="S4" s="262"/>
      <c r="T4" s="262"/>
      <c r="U4" s="262"/>
      <c r="V4" s="265"/>
    </row>
    <row r="5" spans="1:22" x14ac:dyDescent="0.25">
      <c r="A5" s="259" t="s">
        <v>6</v>
      </c>
      <c r="B5" s="260"/>
      <c r="C5" s="180" t="s">
        <v>344</v>
      </c>
      <c r="D5" s="181"/>
      <c r="E5" s="181"/>
      <c r="F5" s="181"/>
      <c r="G5" s="181"/>
      <c r="H5" s="181"/>
      <c r="I5" s="21"/>
      <c r="J5" s="21"/>
      <c r="K5" s="181"/>
      <c r="L5" s="21"/>
      <c r="M5" s="21"/>
      <c r="N5" s="21"/>
      <c r="O5" s="21"/>
      <c r="P5" s="157"/>
      <c r="Q5" s="21"/>
      <c r="R5" s="21"/>
      <c r="S5" s="21"/>
      <c r="T5" s="21"/>
      <c r="U5" s="21"/>
      <c r="V5" s="23"/>
    </row>
    <row r="6" spans="1:22" ht="19.5" customHeight="1" thickBot="1" x14ac:dyDescent="0.3">
      <c r="A6" s="252" t="s">
        <v>41</v>
      </c>
      <c r="B6" s="253"/>
      <c r="C6" s="249" t="s">
        <v>130</v>
      </c>
      <c r="D6" s="250"/>
      <c r="E6" s="250"/>
      <c r="F6" s="250"/>
      <c r="G6" s="250"/>
      <c r="H6" s="250"/>
      <c r="I6" s="250"/>
      <c r="J6" s="250"/>
      <c r="K6" s="250"/>
      <c r="L6" s="250"/>
      <c r="M6" s="250"/>
      <c r="N6" s="250"/>
      <c r="O6" s="250"/>
      <c r="P6" s="250"/>
      <c r="Q6" s="250"/>
      <c r="R6" s="250"/>
      <c r="S6" s="250"/>
      <c r="T6" s="250"/>
      <c r="U6" s="250"/>
      <c r="V6" s="251"/>
    </row>
    <row r="7" spans="1:22" ht="28.5" customHeight="1" thickBot="1" x14ac:dyDescent="0.3">
      <c r="A7" s="285" t="s">
        <v>39</v>
      </c>
      <c r="B7" s="286"/>
      <c r="C7" s="286"/>
      <c r="D7" s="286"/>
      <c r="E7" s="286"/>
      <c r="F7" s="286"/>
      <c r="G7" s="286"/>
      <c r="H7" s="286"/>
      <c r="I7" s="286"/>
      <c r="J7" s="286"/>
      <c r="K7" s="286"/>
      <c r="L7" s="286"/>
      <c r="M7" s="286"/>
      <c r="N7" s="286"/>
      <c r="O7" s="286"/>
      <c r="P7" s="287"/>
      <c r="Q7" s="283" t="s">
        <v>38</v>
      </c>
      <c r="R7" s="284"/>
      <c r="S7" s="203"/>
      <c r="T7" s="274" t="s">
        <v>37</v>
      </c>
      <c r="U7" s="275"/>
      <c r="V7" s="276"/>
    </row>
    <row r="8" spans="1:22" ht="15.75" thickBot="1" x14ac:dyDescent="0.3">
      <c r="A8" s="254" t="s">
        <v>7</v>
      </c>
      <c r="B8" s="254" t="s">
        <v>8</v>
      </c>
      <c r="C8" s="254" t="s">
        <v>43</v>
      </c>
      <c r="D8" s="254" t="s">
        <v>9</v>
      </c>
      <c r="E8" s="254" t="s">
        <v>57</v>
      </c>
      <c r="F8" s="254" t="s">
        <v>10</v>
      </c>
      <c r="G8" s="330" t="s">
        <v>11</v>
      </c>
      <c r="H8" s="331"/>
      <c r="I8" s="254" t="s">
        <v>12</v>
      </c>
      <c r="J8" s="254" t="s">
        <v>13</v>
      </c>
      <c r="K8" s="354" t="s">
        <v>14</v>
      </c>
      <c r="L8" s="254" t="s">
        <v>15</v>
      </c>
      <c r="M8" s="254" t="s">
        <v>16</v>
      </c>
      <c r="N8" s="254" t="s">
        <v>100</v>
      </c>
      <c r="O8" s="254" t="s">
        <v>17</v>
      </c>
      <c r="P8" s="367" t="s">
        <v>20</v>
      </c>
      <c r="Q8" s="272" t="s">
        <v>36</v>
      </c>
      <c r="R8" s="272" t="s">
        <v>42</v>
      </c>
      <c r="S8" s="352" t="s">
        <v>129</v>
      </c>
      <c r="T8" s="340" t="s">
        <v>18</v>
      </c>
      <c r="U8" s="338" t="s">
        <v>19</v>
      </c>
      <c r="V8" s="336" t="s">
        <v>40</v>
      </c>
    </row>
    <row r="9" spans="1:22" ht="15.75" thickBot="1" x14ac:dyDescent="0.3">
      <c r="A9" s="255"/>
      <c r="B9" s="255"/>
      <c r="C9" s="255"/>
      <c r="D9" s="255"/>
      <c r="E9" s="255"/>
      <c r="F9" s="255"/>
      <c r="G9" s="91" t="s">
        <v>21</v>
      </c>
      <c r="H9" s="92" t="s">
        <v>22</v>
      </c>
      <c r="I9" s="255"/>
      <c r="J9" s="255"/>
      <c r="K9" s="355"/>
      <c r="L9" s="255"/>
      <c r="M9" s="255"/>
      <c r="N9" s="255"/>
      <c r="O9" s="255"/>
      <c r="P9" s="368"/>
      <c r="Q9" s="273"/>
      <c r="R9" s="273"/>
      <c r="S9" s="353"/>
      <c r="T9" s="341"/>
      <c r="U9" s="339"/>
      <c r="V9" s="337"/>
    </row>
    <row r="10" spans="1:22" ht="39" thickBot="1" x14ac:dyDescent="0.3">
      <c r="A10" s="277">
        <v>1</v>
      </c>
      <c r="B10" s="279" t="s">
        <v>131</v>
      </c>
      <c r="C10" s="281" t="s">
        <v>44</v>
      </c>
      <c r="D10" s="279" t="s">
        <v>86</v>
      </c>
      <c r="E10" s="69" t="s">
        <v>58</v>
      </c>
      <c r="F10" s="70" t="s">
        <v>96</v>
      </c>
      <c r="G10" s="71">
        <v>43998</v>
      </c>
      <c r="H10" s="71">
        <v>44055</v>
      </c>
      <c r="I10" s="72">
        <f>(H10-G10)/7</f>
        <v>8.1428571428571423</v>
      </c>
      <c r="J10" s="185">
        <v>2.7779999999999999E-2</v>
      </c>
      <c r="K10" s="73" t="s">
        <v>97</v>
      </c>
      <c r="L10" s="297">
        <f>SUM(J10:J12)</f>
        <v>8.3339999999999997E-2</v>
      </c>
      <c r="M10" s="69" t="s">
        <v>295</v>
      </c>
      <c r="N10" s="182" t="s">
        <v>120</v>
      </c>
      <c r="O10" s="183" t="s">
        <v>121</v>
      </c>
      <c r="P10" s="158"/>
      <c r="Q10" s="269" t="s">
        <v>387</v>
      </c>
      <c r="R10" s="361" t="s">
        <v>369</v>
      </c>
      <c r="S10" s="99">
        <v>44055</v>
      </c>
      <c r="T10" s="204"/>
      <c r="U10" s="205"/>
      <c r="V10" s="206"/>
    </row>
    <row r="11" spans="1:22" ht="39" thickBot="1" x14ac:dyDescent="0.3">
      <c r="A11" s="278"/>
      <c r="B11" s="280"/>
      <c r="C11" s="282"/>
      <c r="D11" s="280"/>
      <c r="E11" s="207" t="s">
        <v>59</v>
      </c>
      <c r="F11" s="208" t="s">
        <v>94</v>
      </c>
      <c r="G11" s="42">
        <v>44058</v>
      </c>
      <c r="H11" s="42">
        <v>44068</v>
      </c>
      <c r="I11" s="93">
        <f t="shared" ref="I11:I56" si="0">(H11-G11)/7</f>
        <v>1.4285714285714286</v>
      </c>
      <c r="J11" s="186">
        <v>2.7779999999999999E-2</v>
      </c>
      <c r="K11" s="54" t="s">
        <v>98</v>
      </c>
      <c r="L11" s="298"/>
      <c r="M11" s="69" t="s">
        <v>295</v>
      </c>
      <c r="N11" s="183" t="s">
        <v>120</v>
      </c>
      <c r="O11" s="183" t="s">
        <v>121</v>
      </c>
      <c r="P11" s="159"/>
      <c r="Q11" s="270"/>
      <c r="R11" s="362"/>
      <c r="S11" s="100">
        <v>44068</v>
      </c>
      <c r="T11" s="204"/>
      <c r="U11" s="204"/>
      <c r="V11" s="209"/>
    </row>
    <row r="12" spans="1:22" ht="63.75" customHeight="1" x14ac:dyDescent="0.25">
      <c r="A12" s="278"/>
      <c r="B12" s="280"/>
      <c r="C12" s="282"/>
      <c r="D12" s="280"/>
      <c r="E12" s="207" t="s">
        <v>60</v>
      </c>
      <c r="F12" s="208" t="s">
        <v>101</v>
      </c>
      <c r="G12" s="42">
        <v>44075</v>
      </c>
      <c r="H12" s="42">
        <v>44175</v>
      </c>
      <c r="I12" s="93">
        <f t="shared" si="0"/>
        <v>14.285714285714286</v>
      </c>
      <c r="J12" s="186">
        <v>2.7779999999999999E-2</v>
      </c>
      <c r="K12" s="54" t="s">
        <v>122</v>
      </c>
      <c r="L12" s="298"/>
      <c r="M12" s="69" t="s">
        <v>295</v>
      </c>
      <c r="N12" s="183" t="s">
        <v>120</v>
      </c>
      <c r="O12" s="183" t="s">
        <v>121</v>
      </c>
      <c r="P12" s="159"/>
      <c r="Q12" s="271"/>
      <c r="R12" s="362"/>
      <c r="S12" s="100">
        <v>44175</v>
      </c>
      <c r="T12" s="204"/>
      <c r="U12" s="204"/>
      <c r="V12" s="209"/>
    </row>
    <row r="13" spans="1:22" ht="89.45" customHeight="1" x14ac:dyDescent="0.25">
      <c r="A13" s="292">
        <v>2</v>
      </c>
      <c r="B13" s="248" t="s">
        <v>132</v>
      </c>
      <c r="C13" s="247" t="s">
        <v>45</v>
      </c>
      <c r="D13" s="248" t="s">
        <v>87</v>
      </c>
      <c r="E13" s="179" t="s">
        <v>58</v>
      </c>
      <c r="F13" s="90" t="s">
        <v>102</v>
      </c>
      <c r="G13" s="40">
        <v>43892</v>
      </c>
      <c r="H13" s="40">
        <v>44053</v>
      </c>
      <c r="I13" s="47">
        <f t="shared" si="0"/>
        <v>23</v>
      </c>
      <c r="J13" s="113">
        <v>8.3000000000000001E-3</v>
      </c>
      <c r="K13" s="55" t="s">
        <v>322</v>
      </c>
      <c r="L13" s="306">
        <f>SUM(J13:J22)</f>
        <v>8.3299999999999999E-2</v>
      </c>
      <c r="M13" s="179" t="s">
        <v>296</v>
      </c>
      <c r="N13" s="179" t="s">
        <v>120</v>
      </c>
      <c r="O13" s="179" t="s">
        <v>121</v>
      </c>
      <c r="P13" s="160"/>
      <c r="Q13" s="363" t="s">
        <v>412</v>
      </c>
      <c r="R13" s="124" t="s">
        <v>369</v>
      </c>
      <c r="S13" s="101">
        <v>44053</v>
      </c>
      <c r="T13" s="210"/>
      <c r="U13" s="210"/>
      <c r="V13" s="211"/>
    </row>
    <row r="14" spans="1:22" ht="59.45" customHeight="1" x14ac:dyDescent="0.25">
      <c r="A14" s="292"/>
      <c r="B14" s="248"/>
      <c r="C14" s="247"/>
      <c r="D14" s="248"/>
      <c r="E14" s="179" t="s">
        <v>59</v>
      </c>
      <c r="F14" s="90" t="s">
        <v>103</v>
      </c>
      <c r="G14" s="40">
        <v>43988</v>
      </c>
      <c r="H14" s="40">
        <v>44084</v>
      </c>
      <c r="I14" s="47">
        <f t="shared" si="0"/>
        <v>13.714285714285714</v>
      </c>
      <c r="J14" s="113">
        <v>8.3000000000000001E-3</v>
      </c>
      <c r="K14" s="56" t="s">
        <v>105</v>
      </c>
      <c r="L14" s="307"/>
      <c r="M14" s="179" t="s">
        <v>296</v>
      </c>
      <c r="N14" s="179" t="s">
        <v>120</v>
      </c>
      <c r="O14" s="179" t="s">
        <v>121</v>
      </c>
      <c r="P14" s="160"/>
      <c r="Q14" s="364"/>
      <c r="R14" s="124" t="s">
        <v>369</v>
      </c>
      <c r="S14" s="101">
        <v>44084</v>
      </c>
      <c r="T14" s="210"/>
      <c r="U14" s="210"/>
      <c r="V14" s="211"/>
    </row>
    <row r="15" spans="1:22" ht="58.15" customHeight="1" x14ac:dyDescent="0.25">
      <c r="A15" s="292"/>
      <c r="B15" s="248"/>
      <c r="C15" s="247"/>
      <c r="D15" s="248"/>
      <c r="E15" s="179" t="s">
        <v>60</v>
      </c>
      <c r="F15" s="90" t="s">
        <v>290</v>
      </c>
      <c r="G15" s="40">
        <v>44089</v>
      </c>
      <c r="H15" s="40">
        <v>44126</v>
      </c>
      <c r="I15" s="47">
        <f t="shared" si="0"/>
        <v>5.2857142857142856</v>
      </c>
      <c r="J15" s="113">
        <v>8.3000000000000001E-3</v>
      </c>
      <c r="K15" s="56" t="s">
        <v>106</v>
      </c>
      <c r="L15" s="307"/>
      <c r="M15" s="179" t="s">
        <v>296</v>
      </c>
      <c r="N15" s="179" t="s">
        <v>120</v>
      </c>
      <c r="O15" s="179" t="s">
        <v>121</v>
      </c>
      <c r="P15" s="160"/>
      <c r="Q15" s="364"/>
      <c r="R15" s="124" t="s">
        <v>375</v>
      </c>
      <c r="S15" s="101">
        <v>44126</v>
      </c>
      <c r="T15" s="210"/>
      <c r="U15" s="210"/>
      <c r="V15" s="211"/>
    </row>
    <row r="16" spans="1:22" ht="47.45" customHeight="1" x14ac:dyDescent="0.25">
      <c r="A16" s="292"/>
      <c r="B16" s="248"/>
      <c r="C16" s="247"/>
      <c r="D16" s="248"/>
      <c r="E16" s="179" t="s">
        <v>110</v>
      </c>
      <c r="F16" s="90" t="s">
        <v>117</v>
      </c>
      <c r="G16" s="40">
        <v>44096</v>
      </c>
      <c r="H16" s="40">
        <v>44134</v>
      </c>
      <c r="I16" s="47">
        <f t="shared" si="0"/>
        <v>5.4285714285714288</v>
      </c>
      <c r="J16" s="113">
        <v>8.3000000000000001E-3</v>
      </c>
      <c r="K16" s="55" t="s">
        <v>99</v>
      </c>
      <c r="L16" s="307"/>
      <c r="M16" s="179" t="s">
        <v>296</v>
      </c>
      <c r="N16" s="179" t="s">
        <v>120</v>
      </c>
      <c r="O16" s="179" t="s">
        <v>121</v>
      </c>
      <c r="P16" s="160"/>
      <c r="Q16" s="364"/>
      <c r="R16" s="124" t="s">
        <v>369</v>
      </c>
      <c r="S16" s="101">
        <v>44134</v>
      </c>
      <c r="T16" s="210"/>
      <c r="U16" s="210"/>
      <c r="V16" s="211"/>
    </row>
    <row r="17" spans="1:22" ht="49.9" customHeight="1" x14ac:dyDescent="0.25">
      <c r="A17" s="292"/>
      <c r="B17" s="248"/>
      <c r="C17" s="247"/>
      <c r="D17" s="248"/>
      <c r="E17" s="179" t="s">
        <v>111</v>
      </c>
      <c r="F17" s="90" t="s">
        <v>104</v>
      </c>
      <c r="G17" s="40">
        <v>44138</v>
      </c>
      <c r="H17" s="40">
        <v>44175</v>
      </c>
      <c r="I17" s="47">
        <f t="shared" si="0"/>
        <v>5.2857142857142856</v>
      </c>
      <c r="J17" s="113">
        <v>8.3000000000000001E-3</v>
      </c>
      <c r="K17" s="55" t="s">
        <v>208</v>
      </c>
      <c r="L17" s="307"/>
      <c r="M17" s="179" t="s">
        <v>296</v>
      </c>
      <c r="N17" s="179" t="s">
        <v>120</v>
      </c>
      <c r="O17" s="179" t="s">
        <v>121</v>
      </c>
      <c r="P17" s="160"/>
      <c r="Q17" s="365"/>
      <c r="R17" s="124" t="s">
        <v>375</v>
      </c>
      <c r="S17" s="101">
        <v>44175</v>
      </c>
      <c r="T17" s="210"/>
      <c r="U17" s="210"/>
      <c r="V17" s="211"/>
    </row>
    <row r="18" spans="1:22" ht="198.6" customHeight="1" x14ac:dyDescent="0.25">
      <c r="A18" s="292"/>
      <c r="B18" s="248"/>
      <c r="C18" s="247"/>
      <c r="D18" s="248"/>
      <c r="E18" s="179" t="s">
        <v>112</v>
      </c>
      <c r="F18" s="90" t="s">
        <v>143</v>
      </c>
      <c r="G18" s="40">
        <v>44409</v>
      </c>
      <c r="H18" s="40">
        <v>44926</v>
      </c>
      <c r="I18" s="47">
        <f t="shared" si="0"/>
        <v>73.857142857142861</v>
      </c>
      <c r="J18" s="113">
        <v>8.3999999999999995E-3</v>
      </c>
      <c r="K18" s="55" t="s">
        <v>148</v>
      </c>
      <c r="L18" s="307"/>
      <c r="M18" s="179" t="s">
        <v>371</v>
      </c>
      <c r="N18" s="179" t="s">
        <v>120</v>
      </c>
      <c r="O18" s="179" t="s">
        <v>121</v>
      </c>
      <c r="P18" s="160" t="s">
        <v>368</v>
      </c>
      <c r="Q18" s="114" t="s">
        <v>427</v>
      </c>
      <c r="R18" s="124" t="s">
        <v>369</v>
      </c>
      <c r="S18" s="101">
        <v>44926</v>
      </c>
      <c r="T18" s="210"/>
      <c r="U18" s="210"/>
      <c r="V18" s="211"/>
    </row>
    <row r="19" spans="1:22" ht="84.75" customHeight="1" x14ac:dyDescent="0.25">
      <c r="A19" s="292"/>
      <c r="B19" s="248"/>
      <c r="C19" s="247"/>
      <c r="D19" s="248"/>
      <c r="E19" s="179" t="s">
        <v>113</v>
      </c>
      <c r="F19" s="90" t="s">
        <v>144</v>
      </c>
      <c r="G19" s="40">
        <v>44562</v>
      </c>
      <c r="H19" s="40">
        <v>44926</v>
      </c>
      <c r="I19" s="47">
        <f t="shared" si="0"/>
        <v>52</v>
      </c>
      <c r="J19" s="113">
        <v>8.3999999999999995E-3</v>
      </c>
      <c r="K19" s="55" t="s">
        <v>149</v>
      </c>
      <c r="L19" s="307"/>
      <c r="M19" s="179" t="s">
        <v>397</v>
      </c>
      <c r="N19" s="179" t="s">
        <v>120</v>
      </c>
      <c r="O19" s="179" t="s">
        <v>121</v>
      </c>
      <c r="P19" s="160" t="s">
        <v>372</v>
      </c>
      <c r="Q19" s="114" t="s">
        <v>413</v>
      </c>
      <c r="R19" s="124" t="s">
        <v>369</v>
      </c>
      <c r="S19" s="101">
        <v>44926</v>
      </c>
      <c r="T19" s="210"/>
      <c r="U19" s="210"/>
      <c r="V19" s="211"/>
    </row>
    <row r="20" spans="1:22" ht="89.25" x14ac:dyDescent="0.25">
      <c r="A20" s="292"/>
      <c r="B20" s="248"/>
      <c r="C20" s="247"/>
      <c r="D20" s="248"/>
      <c r="E20" s="179" t="s">
        <v>140</v>
      </c>
      <c r="F20" s="90" t="s">
        <v>145</v>
      </c>
      <c r="G20" s="40">
        <v>44409</v>
      </c>
      <c r="H20" s="40">
        <v>44926</v>
      </c>
      <c r="I20" s="47">
        <f t="shared" si="0"/>
        <v>73.857142857142861</v>
      </c>
      <c r="J20" s="113">
        <v>8.3000000000000001E-3</v>
      </c>
      <c r="K20" s="55" t="s">
        <v>150</v>
      </c>
      <c r="L20" s="307"/>
      <c r="M20" s="179" t="s">
        <v>400</v>
      </c>
      <c r="N20" s="179" t="s">
        <v>120</v>
      </c>
      <c r="O20" s="179" t="s">
        <v>121</v>
      </c>
      <c r="P20" s="160" t="s">
        <v>383</v>
      </c>
      <c r="Q20" s="114" t="s">
        <v>414</v>
      </c>
      <c r="R20" s="124" t="s">
        <v>369</v>
      </c>
      <c r="S20" s="101">
        <v>44926</v>
      </c>
      <c r="T20" s="210"/>
      <c r="U20" s="210"/>
      <c r="V20" s="211"/>
    </row>
    <row r="21" spans="1:22" ht="81.75" customHeight="1" x14ac:dyDescent="0.25">
      <c r="A21" s="292"/>
      <c r="B21" s="248"/>
      <c r="C21" s="247"/>
      <c r="D21" s="248"/>
      <c r="E21" s="179" t="s">
        <v>141</v>
      </c>
      <c r="F21" s="90" t="s">
        <v>146</v>
      </c>
      <c r="G21" s="40">
        <v>44562</v>
      </c>
      <c r="H21" s="40">
        <v>44926</v>
      </c>
      <c r="I21" s="47">
        <f t="shared" si="0"/>
        <v>52</v>
      </c>
      <c r="J21" s="113">
        <v>8.3999999999999995E-3</v>
      </c>
      <c r="K21" s="55" t="s">
        <v>151</v>
      </c>
      <c r="L21" s="307"/>
      <c r="M21" s="179" t="s">
        <v>401</v>
      </c>
      <c r="N21" s="179" t="s">
        <v>120</v>
      </c>
      <c r="O21" s="179" t="s">
        <v>121</v>
      </c>
      <c r="P21" s="160" t="s">
        <v>384</v>
      </c>
      <c r="Q21" s="114" t="s">
        <v>415</v>
      </c>
      <c r="R21" s="124" t="s">
        <v>369</v>
      </c>
      <c r="S21" s="101">
        <v>44926</v>
      </c>
      <c r="T21" s="210"/>
      <c r="U21" s="210"/>
      <c r="V21" s="211"/>
    </row>
    <row r="22" spans="1:22" ht="76.5" x14ac:dyDescent="0.25">
      <c r="A22" s="292"/>
      <c r="B22" s="248"/>
      <c r="C22" s="247"/>
      <c r="D22" s="248"/>
      <c r="E22" s="179" t="s">
        <v>142</v>
      </c>
      <c r="F22" s="90" t="s">
        <v>147</v>
      </c>
      <c r="G22" s="40">
        <v>44593</v>
      </c>
      <c r="H22" s="40">
        <v>44926</v>
      </c>
      <c r="I22" s="47">
        <f t="shared" si="0"/>
        <v>47.571428571428569</v>
      </c>
      <c r="J22" s="113">
        <v>8.3000000000000001E-3</v>
      </c>
      <c r="K22" s="55" t="s">
        <v>152</v>
      </c>
      <c r="L22" s="308"/>
      <c r="M22" s="179" t="s">
        <v>402</v>
      </c>
      <c r="N22" s="179" t="s">
        <v>120</v>
      </c>
      <c r="O22" s="179" t="s">
        <v>121</v>
      </c>
      <c r="P22" s="160" t="s">
        <v>385</v>
      </c>
      <c r="Q22" s="188" t="s">
        <v>416</v>
      </c>
      <c r="R22" s="124" t="s">
        <v>369</v>
      </c>
      <c r="S22" s="101">
        <v>44926</v>
      </c>
      <c r="T22" s="210"/>
      <c r="U22" s="210"/>
      <c r="V22" s="211"/>
    </row>
    <row r="23" spans="1:22" ht="38.25" x14ac:dyDescent="0.25">
      <c r="A23" s="295">
        <v>3</v>
      </c>
      <c r="B23" s="293" t="s">
        <v>133</v>
      </c>
      <c r="C23" s="294" t="s">
        <v>46</v>
      </c>
      <c r="D23" s="293" t="s">
        <v>88</v>
      </c>
      <c r="E23" s="184" t="s">
        <v>58</v>
      </c>
      <c r="F23" s="27" t="s">
        <v>209</v>
      </c>
      <c r="G23" s="36">
        <v>44203</v>
      </c>
      <c r="H23" s="36">
        <v>44561</v>
      </c>
      <c r="I23" s="94">
        <f t="shared" si="0"/>
        <v>51.142857142857146</v>
      </c>
      <c r="J23" s="115">
        <v>3.8E-3</v>
      </c>
      <c r="K23" s="57" t="s">
        <v>214</v>
      </c>
      <c r="L23" s="301">
        <f>SUM(J23:J44)</f>
        <v>8.3299999999999971E-2</v>
      </c>
      <c r="M23" s="184" t="s">
        <v>373</v>
      </c>
      <c r="N23" s="184" t="s">
        <v>120</v>
      </c>
      <c r="O23" s="184" t="s">
        <v>121</v>
      </c>
      <c r="P23" s="154"/>
      <c r="Q23" s="375" t="s">
        <v>387</v>
      </c>
      <c r="R23" s="173" t="s">
        <v>369</v>
      </c>
      <c r="S23" s="102">
        <v>44561</v>
      </c>
      <c r="T23" s="212"/>
      <c r="U23" s="212"/>
      <c r="V23" s="213"/>
    </row>
    <row r="24" spans="1:22" ht="38.25" x14ac:dyDescent="0.25">
      <c r="A24" s="295"/>
      <c r="B24" s="293"/>
      <c r="C24" s="294"/>
      <c r="D24" s="293"/>
      <c r="E24" s="184" t="s">
        <v>59</v>
      </c>
      <c r="F24" s="27" t="s">
        <v>210</v>
      </c>
      <c r="G24" s="36">
        <v>44203</v>
      </c>
      <c r="H24" s="36">
        <v>44561</v>
      </c>
      <c r="I24" s="94">
        <f t="shared" si="0"/>
        <v>51.142857142857146</v>
      </c>
      <c r="J24" s="115">
        <v>3.8E-3</v>
      </c>
      <c r="K24" s="58" t="s">
        <v>215</v>
      </c>
      <c r="L24" s="302"/>
      <c r="M24" s="184" t="s">
        <v>373</v>
      </c>
      <c r="N24" s="126" t="s">
        <v>120</v>
      </c>
      <c r="O24" s="184" t="s">
        <v>121</v>
      </c>
      <c r="P24" s="154"/>
      <c r="Q24" s="376"/>
      <c r="R24" s="173" t="s">
        <v>369</v>
      </c>
      <c r="S24" s="102">
        <v>44561</v>
      </c>
      <c r="T24" s="212"/>
      <c r="U24" s="212"/>
      <c r="V24" s="213"/>
    </row>
    <row r="25" spans="1:22" ht="38.25" x14ac:dyDescent="0.25">
      <c r="A25" s="295"/>
      <c r="B25" s="293"/>
      <c r="C25" s="294"/>
      <c r="D25" s="293"/>
      <c r="E25" s="184" t="s">
        <v>60</v>
      </c>
      <c r="F25" s="27" t="s">
        <v>107</v>
      </c>
      <c r="G25" s="36">
        <v>44476</v>
      </c>
      <c r="H25" s="36">
        <v>44926</v>
      </c>
      <c r="I25" s="94">
        <f t="shared" si="0"/>
        <v>64.285714285714292</v>
      </c>
      <c r="J25" s="115">
        <v>3.8E-3</v>
      </c>
      <c r="K25" s="58" t="s">
        <v>183</v>
      </c>
      <c r="L25" s="302"/>
      <c r="M25" s="184" t="s">
        <v>373</v>
      </c>
      <c r="N25" s="126" t="s">
        <v>120</v>
      </c>
      <c r="O25" s="184" t="s">
        <v>121</v>
      </c>
      <c r="P25" s="154"/>
      <c r="Q25" s="376"/>
      <c r="R25" s="173" t="s">
        <v>369</v>
      </c>
      <c r="S25" s="102">
        <v>44926</v>
      </c>
      <c r="T25" s="212"/>
      <c r="U25" s="212"/>
      <c r="V25" s="213"/>
    </row>
    <row r="26" spans="1:22" ht="38.25" x14ac:dyDescent="0.25">
      <c r="A26" s="295"/>
      <c r="B26" s="293"/>
      <c r="C26" s="294"/>
      <c r="D26" s="293"/>
      <c r="E26" s="184" t="s">
        <v>110</v>
      </c>
      <c r="F26" s="27" t="s">
        <v>211</v>
      </c>
      <c r="G26" s="36">
        <v>44476</v>
      </c>
      <c r="H26" s="36">
        <v>44926</v>
      </c>
      <c r="I26" s="94">
        <f t="shared" si="0"/>
        <v>64.285714285714292</v>
      </c>
      <c r="J26" s="115">
        <v>3.8E-3</v>
      </c>
      <c r="K26" s="58" t="s">
        <v>183</v>
      </c>
      <c r="L26" s="302"/>
      <c r="M26" s="184" t="s">
        <v>373</v>
      </c>
      <c r="N26" s="126" t="s">
        <v>120</v>
      </c>
      <c r="O26" s="184" t="s">
        <v>121</v>
      </c>
      <c r="P26" s="154"/>
      <c r="Q26" s="376"/>
      <c r="R26" s="173" t="s">
        <v>369</v>
      </c>
      <c r="S26" s="102">
        <v>44926</v>
      </c>
      <c r="T26" s="212"/>
      <c r="U26" s="212"/>
      <c r="V26" s="213"/>
    </row>
    <row r="27" spans="1:22" ht="38.25" x14ac:dyDescent="0.25">
      <c r="A27" s="295"/>
      <c r="B27" s="293"/>
      <c r="C27" s="294"/>
      <c r="D27" s="293"/>
      <c r="E27" s="184" t="s">
        <v>111</v>
      </c>
      <c r="F27" s="27" t="s">
        <v>212</v>
      </c>
      <c r="G27" s="36">
        <v>44387</v>
      </c>
      <c r="H27" s="36">
        <v>44773</v>
      </c>
      <c r="I27" s="94">
        <f t="shared" si="0"/>
        <v>55.142857142857146</v>
      </c>
      <c r="J27" s="115">
        <v>3.8E-3</v>
      </c>
      <c r="K27" s="57" t="s">
        <v>183</v>
      </c>
      <c r="L27" s="302"/>
      <c r="M27" s="184" t="s">
        <v>373</v>
      </c>
      <c r="N27" s="126" t="s">
        <v>120</v>
      </c>
      <c r="O27" s="184" t="s">
        <v>121</v>
      </c>
      <c r="P27" s="154"/>
      <c r="Q27" s="376"/>
      <c r="R27" s="173" t="s">
        <v>369</v>
      </c>
      <c r="S27" s="102">
        <v>44773</v>
      </c>
      <c r="T27" s="212"/>
      <c r="U27" s="212"/>
      <c r="V27" s="213"/>
    </row>
    <row r="28" spans="1:22" ht="38.25" x14ac:dyDescent="0.25">
      <c r="A28" s="295"/>
      <c r="B28" s="293"/>
      <c r="C28" s="294"/>
      <c r="D28" s="293"/>
      <c r="E28" s="184" t="s">
        <v>112</v>
      </c>
      <c r="F28" s="27" t="s">
        <v>213</v>
      </c>
      <c r="G28" s="36">
        <v>44752</v>
      </c>
      <c r="H28" s="36">
        <v>44773</v>
      </c>
      <c r="I28" s="94">
        <f t="shared" si="0"/>
        <v>3</v>
      </c>
      <c r="J28" s="115">
        <v>3.8E-3</v>
      </c>
      <c r="K28" s="57" t="s">
        <v>183</v>
      </c>
      <c r="L28" s="302"/>
      <c r="M28" s="184" t="s">
        <v>373</v>
      </c>
      <c r="N28" s="184" t="s">
        <v>120</v>
      </c>
      <c r="O28" s="184" t="s">
        <v>121</v>
      </c>
      <c r="P28" s="154"/>
      <c r="Q28" s="376"/>
      <c r="R28" s="173" t="s">
        <v>369</v>
      </c>
      <c r="S28" s="102">
        <v>44773</v>
      </c>
      <c r="T28" s="212"/>
      <c r="U28" s="212"/>
      <c r="V28" s="213"/>
    </row>
    <row r="29" spans="1:22" ht="38.25" x14ac:dyDescent="0.25">
      <c r="A29" s="295"/>
      <c r="B29" s="293"/>
      <c r="C29" s="294"/>
      <c r="D29" s="293"/>
      <c r="E29" s="184" t="s">
        <v>113</v>
      </c>
      <c r="F29" s="27" t="s">
        <v>323</v>
      </c>
      <c r="G29" s="36">
        <v>44752</v>
      </c>
      <c r="H29" s="36">
        <v>44865</v>
      </c>
      <c r="I29" s="94">
        <f t="shared" si="0"/>
        <v>16.142857142857142</v>
      </c>
      <c r="J29" s="115">
        <v>3.8E-3</v>
      </c>
      <c r="K29" s="57" t="s">
        <v>183</v>
      </c>
      <c r="L29" s="302"/>
      <c r="M29" s="184" t="s">
        <v>373</v>
      </c>
      <c r="N29" s="184" t="s">
        <v>120</v>
      </c>
      <c r="O29" s="184" t="s">
        <v>121</v>
      </c>
      <c r="P29" s="154"/>
      <c r="Q29" s="376"/>
      <c r="R29" s="173" t="s">
        <v>369</v>
      </c>
      <c r="S29" s="102">
        <v>44865</v>
      </c>
      <c r="T29" s="212"/>
      <c r="U29" s="212"/>
      <c r="V29" s="213"/>
    </row>
    <row r="30" spans="1:22" ht="38.25" x14ac:dyDescent="0.25">
      <c r="A30" s="295"/>
      <c r="B30" s="293"/>
      <c r="C30" s="294"/>
      <c r="D30" s="293"/>
      <c r="E30" s="184" t="s">
        <v>140</v>
      </c>
      <c r="F30" s="27" t="s">
        <v>165</v>
      </c>
      <c r="G30" s="36">
        <v>44752</v>
      </c>
      <c r="H30" s="36">
        <v>44926</v>
      </c>
      <c r="I30" s="94">
        <f t="shared" si="0"/>
        <v>24.857142857142858</v>
      </c>
      <c r="J30" s="115">
        <v>3.8E-3</v>
      </c>
      <c r="K30" s="57" t="s">
        <v>177</v>
      </c>
      <c r="L30" s="302"/>
      <c r="M30" s="184" t="s">
        <v>373</v>
      </c>
      <c r="N30" s="184" t="s">
        <v>120</v>
      </c>
      <c r="O30" s="184" t="s">
        <v>121</v>
      </c>
      <c r="P30" s="154"/>
      <c r="Q30" s="376"/>
      <c r="R30" s="173" t="s">
        <v>369</v>
      </c>
      <c r="S30" s="102">
        <v>44926</v>
      </c>
      <c r="T30" s="212"/>
      <c r="U30" s="212"/>
      <c r="V30" s="213"/>
    </row>
    <row r="31" spans="1:22" ht="38.25" x14ac:dyDescent="0.25">
      <c r="A31" s="295"/>
      <c r="B31" s="293"/>
      <c r="C31" s="294"/>
      <c r="D31" s="293"/>
      <c r="E31" s="184" t="s">
        <v>141</v>
      </c>
      <c r="F31" s="27" t="s">
        <v>166</v>
      </c>
      <c r="G31" s="36">
        <v>44752</v>
      </c>
      <c r="H31" s="36">
        <v>44926</v>
      </c>
      <c r="I31" s="94">
        <f t="shared" si="0"/>
        <v>24.857142857142858</v>
      </c>
      <c r="J31" s="115">
        <v>3.8E-3</v>
      </c>
      <c r="K31" s="57" t="s">
        <v>178</v>
      </c>
      <c r="L31" s="302"/>
      <c r="M31" s="184" t="s">
        <v>373</v>
      </c>
      <c r="N31" s="184" t="s">
        <v>120</v>
      </c>
      <c r="O31" s="184" t="s">
        <v>121</v>
      </c>
      <c r="P31" s="154"/>
      <c r="Q31" s="376"/>
      <c r="R31" s="173" t="s">
        <v>369</v>
      </c>
      <c r="S31" s="102">
        <v>44926</v>
      </c>
      <c r="T31" s="212"/>
      <c r="U31" s="212"/>
      <c r="V31" s="213"/>
    </row>
    <row r="32" spans="1:22" ht="38.25" x14ac:dyDescent="0.25">
      <c r="A32" s="295"/>
      <c r="B32" s="293"/>
      <c r="C32" s="294"/>
      <c r="D32" s="293"/>
      <c r="E32" s="184" t="s">
        <v>142</v>
      </c>
      <c r="F32" s="27" t="s">
        <v>324</v>
      </c>
      <c r="G32" s="36">
        <v>44752</v>
      </c>
      <c r="H32" s="36">
        <v>44926</v>
      </c>
      <c r="I32" s="94">
        <f t="shared" si="0"/>
        <v>24.857142857142858</v>
      </c>
      <c r="J32" s="115">
        <v>3.8E-3</v>
      </c>
      <c r="K32" s="57" t="s">
        <v>178</v>
      </c>
      <c r="L32" s="302"/>
      <c r="M32" s="184" t="s">
        <v>373</v>
      </c>
      <c r="N32" s="184" t="s">
        <v>120</v>
      </c>
      <c r="O32" s="184" t="s">
        <v>121</v>
      </c>
      <c r="P32" s="154"/>
      <c r="Q32" s="376"/>
      <c r="R32" s="173" t="s">
        <v>369</v>
      </c>
      <c r="S32" s="102">
        <v>44926</v>
      </c>
      <c r="T32" s="212"/>
      <c r="U32" s="212"/>
      <c r="V32" s="213"/>
    </row>
    <row r="33" spans="1:22" ht="38.25" x14ac:dyDescent="0.25">
      <c r="A33" s="295"/>
      <c r="B33" s="293"/>
      <c r="C33" s="294"/>
      <c r="D33" s="293"/>
      <c r="E33" s="184" t="s">
        <v>153</v>
      </c>
      <c r="F33" s="27" t="s">
        <v>167</v>
      </c>
      <c r="G33" s="36">
        <v>44752</v>
      </c>
      <c r="H33" s="36">
        <v>44926</v>
      </c>
      <c r="I33" s="94">
        <f t="shared" si="0"/>
        <v>24.857142857142858</v>
      </c>
      <c r="J33" s="115">
        <v>3.8E-3</v>
      </c>
      <c r="K33" s="57" t="s">
        <v>178</v>
      </c>
      <c r="L33" s="302"/>
      <c r="M33" s="184" t="s">
        <v>373</v>
      </c>
      <c r="N33" s="184" t="s">
        <v>120</v>
      </c>
      <c r="O33" s="184" t="s">
        <v>121</v>
      </c>
      <c r="P33" s="154"/>
      <c r="Q33" s="376"/>
      <c r="R33" s="173" t="s">
        <v>369</v>
      </c>
      <c r="S33" s="102">
        <v>44926</v>
      </c>
      <c r="T33" s="212"/>
      <c r="U33" s="212"/>
      <c r="V33" s="213"/>
    </row>
    <row r="34" spans="1:22" ht="38.25" x14ac:dyDescent="0.25">
      <c r="A34" s="295"/>
      <c r="B34" s="293"/>
      <c r="C34" s="294"/>
      <c r="D34" s="293"/>
      <c r="E34" s="184" t="s">
        <v>154</v>
      </c>
      <c r="F34" s="27" t="s">
        <v>168</v>
      </c>
      <c r="G34" s="36">
        <v>44752</v>
      </c>
      <c r="H34" s="36">
        <v>44926</v>
      </c>
      <c r="I34" s="94">
        <f t="shared" si="0"/>
        <v>24.857142857142858</v>
      </c>
      <c r="J34" s="115">
        <v>3.8E-3</v>
      </c>
      <c r="K34" s="57" t="s">
        <v>178</v>
      </c>
      <c r="L34" s="302"/>
      <c r="M34" s="184" t="s">
        <v>373</v>
      </c>
      <c r="N34" s="184" t="s">
        <v>120</v>
      </c>
      <c r="O34" s="184" t="s">
        <v>121</v>
      </c>
      <c r="P34" s="154"/>
      <c r="Q34" s="376"/>
      <c r="R34" s="173" t="s">
        <v>369</v>
      </c>
      <c r="S34" s="102">
        <v>44926</v>
      </c>
      <c r="T34" s="212"/>
      <c r="U34" s="212"/>
      <c r="V34" s="213"/>
    </row>
    <row r="35" spans="1:22" ht="38.25" x14ac:dyDescent="0.25">
      <c r="A35" s="295"/>
      <c r="B35" s="293"/>
      <c r="C35" s="294"/>
      <c r="D35" s="293"/>
      <c r="E35" s="184" t="s">
        <v>155</v>
      </c>
      <c r="F35" s="27" t="s">
        <v>169</v>
      </c>
      <c r="G35" s="36">
        <v>44752</v>
      </c>
      <c r="H35" s="36">
        <v>44926</v>
      </c>
      <c r="I35" s="94">
        <f t="shared" si="0"/>
        <v>24.857142857142858</v>
      </c>
      <c r="J35" s="115">
        <v>3.8E-3</v>
      </c>
      <c r="K35" s="57" t="s">
        <v>178</v>
      </c>
      <c r="L35" s="302"/>
      <c r="M35" s="184" t="s">
        <v>373</v>
      </c>
      <c r="N35" s="184" t="s">
        <v>120</v>
      </c>
      <c r="O35" s="184" t="s">
        <v>121</v>
      </c>
      <c r="P35" s="154"/>
      <c r="Q35" s="376"/>
      <c r="R35" s="173" t="s">
        <v>369</v>
      </c>
      <c r="S35" s="102">
        <v>44926</v>
      </c>
      <c r="T35" s="212"/>
      <c r="U35" s="212"/>
      <c r="V35" s="213"/>
    </row>
    <row r="36" spans="1:22" ht="38.25" x14ac:dyDescent="0.25">
      <c r="A36" s="295"/>
      <c r="B36" s="293"/>
      <c r="C36" s="294"/>
      <c r="D36" s="293"/>
      <c r="E36" s="184" t="s">
        <v>156</v>
      </c>
      <c r="F36" s="27" t="s">
        <v>170</v>
      </c>
      <c r="G36" s="36">
        <v>44752</v>
      </c>
      <c r="H36" s="36">
        <v>44926</v>
      </c>
      <c r="I36" s="94">
        <f t="shared" si="0"/>
        <v>24.857142857142858</v>
      </c>
      <c r="J36" s="115">
        <v>3.8E-3</v>
      </c>
      <c r="K36" s="57" t="s">
        <v>178</v>
      </c>
      <c r="L36" s="302"/>
      <c r="M36" s="184" t="s">
        <v>373</v>
      </c>
      <c r="N36" s="184" t="s">
        <v>120</v>
      </c>
      <c r="O36" s="184" t="s">
        <v>121</v>
      </c>
      <c r="P36" s="154"/>
      <c r="Q36" s="376"/>
      <c r="R36" s="173" t="s">
        <v>369</v>
      </c>
      <c r="S36" s="102">
        <v>44926</v>
      </c>
      <c r="T36" s="212"/>
      <c r="U36" s="212"/>
      <c r="V36" s="213"/>
    </row>
    <row r="37" spans="1:22" ht="38.25" x14ac:dyDescent="0.25">
      <c r="A37" s="295"/>
      <c r="B37" s="293"/>
      <c r="C37" s="294"/>
      <c r="D37" s="293"/>
      <c r="E37" s="184" t="s">
        <v>157</v>
      </c>
      <c r="F37" s="27" t="s">
        <v>171</v>
      </c>
      <c r="G37" s="36">
        <v>44752</v>
      </c>
      <c r="H37" s="36">
        <v>44926</v>
      </c>
      <c r="I37" s="94">
        <f t="shared" si="0"/>
        <v>24.857142857142858</v>
      </c>
      <c r="J37" s="115">
        <v>3.8E-3</v>
      </c>
      <c r="K37" s="57" t="s">
        <v>178</v>
      </c>
      <c r="L37" s="302"/>
      <c r="M37" s="184" t="s">
        <v>373</v>
      </c>
      <c r="N37" s="184" t="s">
        <v>120</v>
      </c>
      <c r="O37" s="184" t="s">
        <v>121</v>
      </c>
      <c r="P37" s="154"/>
      <c r="Q37" s="376"/>
      <c r="R37" s="173" t="s">
        <v>369</v>
      </c>
      <c r="S37" s="102">
        <v>44926</v>
      </c>
      <c r="T37" s="212"/>
      <c r="U37" s="212"/>
      <c r="V37" s="213"/>
    </row>
    <row r="38" spans="1:22" ht="38.25" x14ac:dyDescent="0.25">
      <c r="A38" s="295"/>
      <c r="B38" s="293"/>
      <c r="C38" s="294"/>
      <c r="D38" s="293"/>
      <c r="E38" s="184" t="s">
        <v>158</v>
      </c>
      <c r="F38" s="27" t="s">
        <v>172</v>
      </c>
      <c r="G38" s="36">
        <v>44752</v>
      </c>
      <c r="H38" s="36">
        <v>44926</v>
      </c>
      <c r="I38" s="94">
        <f t="shared" si="0"/>
        <v>24.857142857142858</v>
      </c>
      <c r="J38" s="115">
        <v>3.8E-3</v>
      </c>
      <c r="K38" s="57" t="s">
        <v>178</v>
      </c>
      <c r="L38" s="302"/>
      <c r="M38" s="184" t="s">
        <v>373</v>
      </c>
      <c r="N38" s="184" t="s">
        <v>120</v>
      </c>
      <c r="O38" s="184" t="s">
        <v>121</v>
      </c>
      <c r="P38" s="154"/>
      <c r="Q38" s="376"/>
      <c r="R38" s="173" t="s">
        <v>369</v>
      </c>
      <c r="S38" s="102">
        <v>44926</v>
      </c>
      <c r="T38" s="212"/>
      <c r="U38" s="212"/>
      <c r="V38" s="213"/>
    </row>
    <row r="39" spans="1:22" ht="38.25" x14ac:dyDescent="0.25">
      <c r="A39" s="295"/>
      <c r="B39" s="293"/>
      <c r="C39" s="294"/>
      <c r="D39" s="293"/>
      <c r="E39" s="184" t="s">
        <v>159</v>
      </c>
      <c r="F39" s="27" t="s">
        <v>325</v>
      </c>
      <c r="G39" s="36">
        <v>44566</v>
      </c>
      <c r="H39" s="36">
        <v>44926</v>
      </c>
      <c r="I39" s="94">
        <f t="shared" si="0"/>
        <v>51.428571428571431</v>
      </c>
      <c r="J39" s="115">
        <v>3.8E-3</v>
      </c>
      <c r="K39" s="57" t="s">
        <v>179</v>
      </c>
      <c r="L39" s="302"/>
      <c r="M39" s="184" t="s">
        <v>373</v>
      </c>
      <c r="N39" s="184" t="s">
        <v>120</v>
      </c>
      <c r="O39" s="184" t="s">
        <v>121</v>
      </c>
      <c r="P39" s="154"/>
      <c r="Q39" s="376"/>
      <c r="R39" s="173" t="s">
        <v>369</v>
      </c>
      <c r="S39" s="102">
        <v>44926</v>
      </c>
      <c r="T39" s="212"/>
      <c r="U39" s="212"/>
      <c r="V39" s="213"/>
    </row>
    <row r="40" spans="1:22" ht="38.25" x14ac:dyDescent="0.25">
      <c r="A40" s="295"/>
      <c r="B40" s="293"/>
      <c r="C40" s="294"/>
      <c r="D40" s="293"/>
      <c r="E40" s="184" t="s">
        <v>160</v>
      </c>
      <c r="F40" s="27" t="s">
        <v>173</v>
      </c>
      <c r="G40" s="36">
        <v>44387</v>
      </c>
      <c r="H40" s="36">
        <v>44926</v>
      </c>
      <c r="I40" s="94">
        <f t="shared" si="0"/>
        <v>77</v>
      </c>
      <c r="J40" s="115">
        <v>3.8E-3</v>
      </c>
      <c r="K40" s="57" t="s">
        <v>180</v>
      </c>
      <c r="L40" s="302"/>
      <c r="M40" s="184" t="s">
        <v>373</v>
      </c>
      <c r="N40" s="184" t="s">
        <v>120</v>
      </c>
      <c r="O40" s="184" t="s">
        <v>121</v>
      </c>
      <c r="P40" s="154"/>
      <c r="Q40" s="376"/>
      <c r="R40" s="173" t="s">
        <v>369</v>
      </c>
      <c r="S40" s="102">
        <v>44926</v>
      </c>
      <c r="T40" s="212"/>
      <c r="U40" s="212"/>
      <c r="V40" s="213"/>
    </row>
    <row r="41" spans="1:22" ht="38.25" x14ac:dyDescent="0.25">
      <c r="A41" s="295"/>
      <c r="B41" s="293"/>
      <c r="C41" s="294"/>
      <c r="D41" s="293"/>
      <c r="E41" s="184" t="s">
        <v>161</v>
      </c>
      <c r="F41" s="27" t="s">
        <v>174</v>
      </c>
      <c r="G41" s="36">
        <v>44387</v>
      </c>
      <c r="H41" s="36">
        <v>44926</v>
      </c>
      <c r="I41" s="94">
        <f t="shared" si="0"/>
        <v>77</v>
      </c>
      <c r="J41" s="115">
        <v>3.8E-3</v>
      </c>
      <c r="K41" s="57" t="s">
        <v>181</v>
      </c>
      <c r="L41" s="302"/>
      <c r="M41" s="184" t="s">
        <v>373</v>
      </c>
      <c r="N41" s="184" t="s">
        <v>120</v>
      </c>
      <c r="O41" s="184" t="s">
        <v>121</v>
      </c>
      <c r="P41" s="154"/>
      <c r="Q41" s="376"/>
      <c r="R41" s="173" t="s">
        <v>369</v>
      </c>
      <c r="S41" s="102">
        <v>44926</v>
      </c>
      <c r="T41" s="212"/>
      <c r="U41" s="212"/>
      <c r="V41" s="213"/>
    </row>
    <row r="42" spans="1:22" ht="38.25" x14ac:dyDescent="0.25">
      <c r="A42" s="295"/>
      <c r="B42" s="293"/>
      <c r="C42" s="294"/>
      <c r="D42" s="293"/>
      <c r="E42" s="184" t="s">
        <v>162</v>
      </c>
      <c r="F42" s="27" t="s">
        <v>326</v>
      </c>
      <c r="G42" s="36">
        <v>44206</v>
      </c>
      <c r="H42" s="36">
        <v>44926</v>
      </c>
      <c r="I42" s="94">
        <f>(H42-G42)/7</f>
        <v>102.85714285714286</v>
      </c>
      <c r="J42" s="115">
        <v>3.7000000000000002E-3</v>
      </c>
      <c r="K42" s="57" t="s">
        <v>182</v>
      </c>
      <c r="L42" s="302"/>
      <c r="M42" s="184" t="s">
        <v>373</v>
      </c>
      <c r="N42" s="184" t="s">
        <v>120</v>
      </c>
      <c r="O42" s="184" t="s">
        <v>121</v>
      </c>
      <c r="P42" s="154"/>
      <c r="Q42" s="376"/>
      <c r="R42" s="173" t="s">
        <v>369</v>
      </c>
      <c r="S42" s="102">
        <v>44926</v>
      </c>
      <c r="T42" s="212"/>
      <c r="U42" s="212"/>
      <c r="V42" s="213"/>
    </row>
    <row r="43" spans="1:22" ht="38.25" x14ac:dyDescent="0.25">
      <c r="A43" s="295"/>
      <c r="B43" s="293"/>
      <c r="C43" s="294"/>
      <c r="D43" s="293"/>
      <c r="E43" s="184" t="s">
        <v>163</v>
      </c>
      <c r="F43" s="27" t="s">
        <v>175</v>
      </c>
      <c r="G43" s="36">
        <v>44387</v>
      </c>
      <c r="H43" s="36">
        <v>44926</v>
      </c>
      <c r="I43" s="94">
        <f t="shared" si="0"/>
        <v>77</v>
      </c>
      <c r="J43" s="115">
        <v>3.7000000000000002E-3</v>
      </c>
      <c r="K43" s="57" t="s">
        <v>183</v>
      </c>
      <c r="L43" s="302"/>
      <c r="M43" s="184" t="s">
        <v>373</v>
      </c>
      <c r="N43" s="184" t="s">
        <v>120</v>
      </c>
      <c r="O43" s="184" t="s">
        <v>121</v>
      </c>
      <c r="P43" s="154"/>
      <c r="Q43" s="376"/>
      <c r="R43" s="173" t="s">
        <v>369</v>
      </c>
      <c r="S43" s="102">
        <v>44926</v>
      </c>
      <c r="T43" s="212"/>
      <c r="U43" s="212"/>
      <c r="V43" s="213"/>
    </row>
    <row r="44" spans="1:22" ht="38.25" x14ac:dyDescent="0.25">
      <c r="A44" s="295"/>
      <c r="B44" s="293"/>
      <c r="C44" s="294"/>
      <c r="D44" s="293"/>
      <c r="E44" s="184" t="s">
        <v>164</v>
      </c>
      <c r="F44" s="27" t="s">
        <v>176</v>
      </c>
      <c r="G44" s="36">
        <v>44752</v>
      </c>
      <c r="H44" s="36">
        <v>44926</v>
      </c>
      <c r="I44" s="94">
        <v>0</v>
      </c>
      <c r="J44" s="115">
        <v>3.7000000000000002E-3</v>
      </c>
      <c r="K44" s="57" t="s">
        <v>177</v>
      </c>
      <c r="L44" s="303"/>
      <c r="M44" s="184" t="s">
        <v>373</v>
      </c>
      <c r="N44" s="184" t="s">
        <v>120</v>
      </c>
      <c r="O44" s="184" t="s">
        <v>121</v>
      </c>
      <c r="P44" s="154"/>
      <c r="Q44" s="377"/>
      <c r="R44" s="173" t="s">
        <v>369</v>
      </c>
      <c r="S44" s="102">
        <v>44926</v>
      </c>
      <c r="T44" s="212"/>
      <c r="U44" s="212"/>
      <c r="V44" s="213"/>
    </row>
    <row r="45" spans="1:22" ht="53.25" customHeight="1" x14ac:dyDescent="0.25">
      <c r="A45" s="334">
        <v>4</v>
      </c>
      <c r="B45" s="305" t="s">
        <v>134</v>
      </c>
      <c r="C45" s="304" t="s">
        <v>47</v>
      </c>
      <c r="D45" s="305" t="s">
        <v>89</v>
      </c>
      <c r="E45" s="201" t="s">
        <v>58</v>
      </c>
      <c r="F45" s="29" t="s">
        <v>203</v>
      </c>
      <c r="G45" s="43">
        <v>44774</v>
      </c>
      <c r="H45" s="43">
        <v>44926</v>
      </c>
      <c r="I45" s="95">
        <f t="shared" si="0"/>
        <v>21.714285714285715</v>
      </c>
      <c r="J45" s="116">
        <v>0</v>
      </c>
      <c r="K45" s="59" t="s">
        <v>291</v>
      </c>
      <c r="L45" s="309">
        <f>SUM(J45:J51)</f>
        <v>0</v>
      </c>
      <c r="M45" s="134" t="s">
        <v>349</v>
      </c>
      <c r="N45" s="201" t="s">
        <v>120</v>
      </c>
      <c r="O45" s="201" t="s">
        <v>121</v>
      </c>
      <c r="P45" s="161"/>
      <c r="Q45" s="134" t="s">
        <v>349</v>
      </c>
      <c r="R45" s="174" t="s">
        <v>369</v>
      </c>
      <c r="S45" s="103">
        <v>44926</v>
      </c>
      <c r="T45" s="214"/>
      <c r="U45" s="214"/>
      <c r="V45" s="215"/>
    </row>
    <row r="46" spans="1:22" ht="38.25" x14ac:dyDescent="0.25">
      <c r="A46" s="334"/>
      <c r="B46" s="305"/>
      <c r="C46" s="304"/>
      <c r="D46" s="305"/>
      <c r="E46" s="201" t="s">
        <v>59</v>
      </c>
      <c r="F46" s="29" t="s">
        <v>327</v>
      </c>
      <c r="G46" s="43">
        <v>44774</v>
      </c>
      <c r="H46" s="43">
        <v>44926</v>
      </c>
      <c r="I46" s="95">
        <f t="shared" si="0"/>
        <v>21.714285714285715</v>
      </c>
      <c r="J46" s="116">
        <v>0</v>
      </c>
      <c r="K46" s="59" t="s">
        <v>291</v>
      </c>
      <c r="L46" s="310"/>
      <c r="M46" s="134" t="s">
        <v>349</v>
      </c>
      <c r="N46" s="201" t="s">
        <v>120</v>
      </c>
      <c r="O46" s="201" t="s">
        <v>121</v>
      </c>
      <c r="P46" s="161"/>
      <c r="Q46" s="134" t="s">
        <v>349</v>
      </c>
      <c r="R46" s="174" t="s">
        <v>369</v>
      </c>
      <c r="S46" s="103">
        <v>44926</v>
      </c>
      <c r="T46" s="214"/>
      <c r="U46" s="214"/>
      <c r="V46" s="215"/>
    </row>
    <row r="47" spans="1:22" ht="38.25" x14ac:dyDescent="0.25">
      <c r="A47" s="334"/>
      <c r="B47" s="305"/>
      <c r="C47" s="304"/>
      <c r="D47" s="305"/>
      <c r="E47" s="201" t="s">
        <v>60</v>
      </c>
      <c r="F47" s="29" t="s">
        <v>204</v>
      </c>
      <c r="G47" s="43">
        <v>44774</v>
      </c>
      <c r="H47" s="43">
        <v>44926</v>
      </c>
      <c r="I47" s="95">
        <f t="shared" si="0"/>
        <v>21.714285714285715</v>
      </c>
      <c r="J47" s="116">
        <v>0</v>
      </c>
      <c r="K47" s="60" t="s">
        <v>291</v>
      </c>
      <c r="L47" s="310"/>
      <c r="M47" s="134" t="s">
        <v>349</v>
      </c>
      <c r="N47" s="201" t="s">
        <v>120</v>
      </c>
      <c r="O47" s="201" t="s">
        <v>121</v>
      </c>
      <c r="P47" s="161"/>
      <c r="Q47" s="134" t="s">
        <v>349</v>
      </c>
      <c r="R47" s="174" t="s">
        <v>369</v>
      </c>
      <c r="S47" s="103">
        <v>44926</v>
      </c>
      <c r="T47" s="214"/>
      <c r="U47" s="214"/>
      <c r="V47" s="215"/>
    </row>
    <row r="48" spans="1:22" ht="51" customHeight="1" x14ac:dyDescent="0.25">
      <c r="A48" s="334"/>
      <c r="B48" s="305"/>
      <c r="C48" s="304"/>
      <c r="D48" s="305"/>
      <c r="E48" s="201" t="s">
        <v>110</v>
      </c>
      <c r="F48" s="29" t="s">
        <v>205</v>
      </c>
      <c r="G48" s="43">
        <v>44774</v>
      </c>
      <c r="H48" s="43">
        <v>44926</v>
      </c>
      <c r="I48" s="95">
        <f t="shared" si="0"/>
        <v>21.714285714285715</v>
      </c>
      <c r="J48" s="116">
        <v>0</v>
      </c>
      <c r="K48" s="60" t="s">
        <v>291</v>
      </c>
      <c r="L48" s="310"/>
      <c r="M48" s="134" t="s">
        <v>349</v>
      </c>
      <c r="N48" s="201" t="s">
        <v>120</v>
      </c>
      <c r="O48" s="201" t="s">
        <v>121</v>
      </c>
      <c r="P48" s="161"/>
      <c r="Q48" s="134" t="s">
        <v>349</v>
      </c>
      <c r="R48" s="174" t="s">
        <v>369</v>
      </c>
      <c r="S48" s="103">
        <v>44926</v>
      </c>
      <c r="T48" s="214"/>
      <c r="U48" s="214"/>
      <c r="V48" s="215"/>
    </row>
    <row r="49" spans="1:22" ht="57.75" customHeight="1" x14ac:dyDescent="0.25">
      <c r="A49" s="334"/>
      <c r="B49" s="305"/>
      <c r="C49" s="304"/>
      <c r="D49" s="305"/>
      <c r="E49" s="201" t="s">
        <v>111</v>
      </c>
      <c r="F49" s="29" t="s">
        <v>206</v>
      </c>
      <c r="G49" s="43">
        <v>44561</v>
      </c>
      <c r="H49" s="43">
        <v>44926</v>
      </c>
      <c r="I49" s="95">
        <f t="shared" si="0"/>
        <v>52.142857142857146</v>
      </c>
      <c r="J49" s="116">
        <v>0</v>
      </c>
      <c r="K49" s="60" t="s">
        <v>207</v>
      </c>
      <c r="L49" s="310"/>
      <c r="M49" s="391" t="s">
        <v>429</v>
      </c>
      <c r="N49" s="201" t="s">
        <v>120</v>
      </c>
      <c r="O49" s="201" t="s">
        <v>121</v>
      </c>
      <c r="P49" s="161"/>
      <c r="Q49" s="391" t="s">
        <v>429</v>
      </c>
      <c r="R49" s="174" t="s">
        <v>369</v>
      </c>
      <c r="S49" s="103">
        <v>44926</v>
      </c>
      <c r="T49" s="214"/>
      <c r="U49" s="214"/>
      <c r="V49" s="215"/>
    </row>
    <row r="50" spans="1:22" ht="38.25" x14ac:dyDescent="0.25">
      <c r="A50" s="334"/>
      <c r="B50" s="305"/>
      <c r="C50" s="304"/>
      <c r="D50" s="305"/>
      <c r="E50" s="201" t="s">
        <v>112</v>
      </c>
      <c r="F50" s="29" t="s">
        <v>398</v>
      </c>
      <c r="G50" s="43">
        <v>44561</v>
      </c>
      <c r="H50" s="43">
        <v>44926</v>
      </c>
      <c r="I50" s="95">
        <f t="shared" si="0"/>
        <v>52.142857142857146</v>
      </c>
      <c r="J50" s="116">
        <v>0</v>
      </c>
      <c r="K50" s="60" t="s">
        <v>186</v>
      </c>
      <c r="L50" s="310"/>
      <c r="M50" s="392"/>
      <c r="N50" s="201" t="s">
        <v>120</v>
      </c>
      <c r="O50" s="201" t="s">
        <v>121</v>
      </c>
      <c r="P50" s="161"/>
      <c r="Q50" s="392"/>
      <c r="R50" s="174" t="s">
        <v>369</v>
      </c>
      <c r="S50" s="103">
        <v>44926</v>
      </c>
      <c r="T50" s="214"/>
      <c r="U50" s="214"/>
      <c r="V50" s="215"/>
    </row>
    <row r="51" spans="1:22" ht="38.25" x14ac:dyDescent="0.25">
      <c r="A51" s="334"/>
      <c r="B51" s="305"/>
      <c r="C51" s="304"/>
      <c r="D51" s="305"/>
      <c r="E51" s="201" t="s">
        <v>113</v>
      </c>
      <c r="F51" s="29" t="s">
        <v>185</v>
      </c>
      <c r="G51" s="43">
        <v>44561</v>
      </c>
      <c r="H51" s="43">
        <v>44926</v>
      </c>
      <c r="I51" s="95">
        <f t="shared" si="0"/>
        <v>52.142857142857146</v>
      </c>
      <c r="J51" s="116">
        <v>0</v>
      </c>
      <c r="K51" s="60" t="s">
        <v>186</v>
      </c>
      <c r="L51" s="311"/>
      <c r="M51" s="393"/>
      <c r="N51" s="201" t="s">
        <v>120</v>
      </c>
      <c r="O51" s="201" t="s">
        <v>121</v>
      </c>
      <c r="P51" s="161"/>
      <c r="Q51" s="393"/>
      <c r="R51" s="174" t="s">
        <v>369</v>
      </c>
      <c r="S51" s="103">
        <v>44926</v>
      </c>
      <c r="T51" s="214"/>
      <c r="U51" s="214"/>
      <c r="V51" s="215"/>
    </row>
    <row r="52" spans="1:22" ht="38.25" x14ac:dyDescent="0.25">
      <c r="A52" s="291">
        <v>5</v>
      </c>
      <c r="B52" s="299" t="s">
        <v>135</v>
      </c>
      <c r="C52" s="300" t="s">
        <v>48</v>
      </c>
      <c r="D52" s="299" t="s">
        <v>90</v>
      </c>
      <c r="E52" s="200" t="s">
        <v>187</v>
      </c>
      <c r="F52" s="24" t="s">
        <v>343</v>
      </c>
      <c r="G52" s="37">
        <v>44387</v>
      </c>
      <c r="H52" s="37">
        <v>44752</v>
      </c>
      <c r="I52" s="96">
        <f t="shared" si="0"/>
        <v>52.142857142857146</v>
      </c>
      <c r="J52" s="117">
        <v>1.67E-2</v>
      </c>
      <c r="K52" s="61" t="s">
        <v>286</v>
      </c>
      <c r="L52" s="397">
        <f>SUM(J52:J56)</f>
        <v>8.3299999999999999E-2</v>
      </c>
      <c r="M52" s="200" t="s">
        <v>353</v>
      </c>
      <c r="N52" s="200" t="s">
        <v>120</v>
      </c>
      <c r="O52" s="200" t="s">
        <v>121</v>
      </c>
      <c r="P52" s="162"/>
      <c r="Q52" s="369" t="s">
        <v>387</v>
      </c>
      <c r="R52" s="372" t="s">
        <v>369</v>
      </c>
      <c r="S52" s="104">
        <v>44752</v>
      </c>
      <c r="T52" s="216"/>
      <c r="U52" s="216"/>
      <c r="V52" s="217"/>
    </row>
    <row r="53" spans="1:22" ht="38.25" x14ac:dyDescent="0.25">
      <c r="A53" s="291"/>
      <c r="B53" s="299"/>
      <c r="C53" s="300"/>
      <c r="D53" s="299"/>
      <c r="E53" s="200" t="s">
        <v>188</v>
      </c>
      <c r="F53" s="24" t="s">
        <v>189</v>
      </c>
      <c r="G53" s="37">
        <v>44439</v>
      </c>
      <c r="H53" s="37">
        <v>44926</v>
      </c>
      <c r="I53" s="96">
        <f t="shared" si="0"/>
        <v>69.571428571428569</v>
      </c>
      <c r="J53" s="117">
        <v>1.67E-2</v>
      </c>
      <c r="K53" s="61" t="s">
        <v>178</v>
      </c>
      <c r="L53" s="398"/>
      <c r="M53" s="200" t="s">
        <v>353</v>
      </c>
      <c r="N53" s="200" t="s">
        <v>120</v>
      </c>
      <c r="O53" s="200" t="s">
        <v>121</v>
      </c>
      <c r="P53" s="162"/>
      <c r="Q53" s="370"/>
      <c r="R53" s="373"/>
      <c r="S53" s="104">
        <v>44926</v>
      </c>
      <c r="T53" s="216"/>
      <c r="U53" s="216"/>
      <c r="V53" s="217"/>
    </row>
    <row r="54" spans="1:22" ht="38.25" x14ac:dyDescent="0.25">
      <c r="A54" s="291"/>
      <c r="B54" s="299"/>
      <c r="C54" s="300"/>
      <c r="D54" s="299"/>
      <c r="E54" s="200" t="s">
        <v>60</v>
      </c>
      <c r="F54" s="24" t="s">
        <v>190</v>
      </c>
      <c r="G54" s="37">
        <v>44500</v>
      </c>
      <c r="H54" s="37">
        <v>44926</v>
      </c>
      <c r="I54" s="96">
        <f t="shared" si="0"/>
        <v>60.857142857142854</v>
      </c>
      <c r="J54" s="117">
        <v>1.67E-2</v>
      </c>
      <c r="K54" s="61" t="s">
        <v>193</v>
      </c>
      <c r="L54" s="398"/>
      <c r="M54" s="200" t="s">
        <v>353</v>
      </c>
      <c r="N54" s="200" t="s">
        <v>120</v>
      </c>
      <c r="O54" s="200" t="s">
        <v>121</v>
      </c>
      <c r="P54" s="162"/>
      <c r="Q54" s="370"/>
      <c r="R54" s="373"/>
      <c r="S54" s="104">
        <v>44926</v>
      </c>
      <c r="T54" s="216"/>
      <c r="U54" s="216"/>
      <c r="V54" s="217"/>
    </row>
    <row r="55" spans="1:22" ht="38.25" x14ac:dyDescent="0.25">
      <c r="A55" s="291"/>
      <c r="B55" s="299"/>
      <c r="C55" s="300"/>
      <c r="D55" s="299"/>
      <c r="E55" s="200" t="s">
        <v>110</v>
      </c>
      <c r="F55" s="24" t="s">
        <v>191</v>
      </c>
      <c r="G55" s="37">
        <v>44500</v>
      </c>
      <c r="H55" s="37">
        <v>44905</v>
      </c>
      <c r="I55" s="96">
        <f t="shared" si="0"/>
        <v>57.857142857142854</v>
      </c>
      <c r="J55" s="117">
        <v>1.66E-2</v>
      </c>
      <c r="K55" s="61" t="s">
        <v>194</v>
      </c>
      <c r="L55" s="398"/>
      <c r="M55" s="200" t="s">
        <v>353</v>
      </c>
      <c r="N55" s="200" t="s">
        <v>120</v>
      </c>
      <c r="O55" s="200" t="s">
        <v>121</v>
      </c>
      <c r="P55" s="162"/>
      <c r="Q55" s="370"/>
      <c r="R55" s="373"/>
      <c r="S55" s="104">
        <v>44905</v>
      </c>
      <c r="T55" s="216"/>
      <c r="U55" s="216"/>
      <c r="V55" s="217"/>
    </row>
    <row r="56" spans="1:22" ht="38.25" x14ac:dyDescent="0.25">
      <c r="A56" s="291"/>
      <c r="B56" s="299"/>
      <c r="C56" s="300"/>
      <c r="D56" s="299"/>
      <c r="E56" s="200" t="s">
        <v>111</v>
      </c>
      <c r="F56" s="24" t="s">
        <v>192</v>
      </c>
      <c r="G56" s="37">
        <v>44207</v>
      </c>
      <c r="H56" s="37">
        <v>44841</v>
      </c>
      <c r="I56" s="96">
        <f t="shared" si="0"/>
        <v>90.571428571428569</v>
      </c>
      <c r="J56" s="117">
        <v>1.66E-2</v>
      </c>
      <c r="K56" s="61" t="s">
        <v>178</v>
      </c>
      <c r="L56" s="399"/>
      <c r="M56" s="200" t="s">
        <v>353</v>
      </c>
      <c r="N56" s="200" t="s">
        <v>120</v>
      </c>
      <c r="O56" s="200" t="s">
        <v>121</v>
      </c>
      <c r="P56" s="162"/>
      <c r="Q56" s="371"/>
      <c r="R56" s="374"/>
      <c r="S56" s="104">
        <v>44841</v>
      </c>
      <c r="T56" s="216"/>
      <c r="U56" s="216"/>
      <c r="V56" s="217"/>
    </row>
    <row r="57" spans="1:22" ht="36" customHeight="1" x14ac:dyDescent="0.25">
      <c r="A57" s="325">
        <v>6</v>
      </c>
      <c r="B57" s="323" t="s">
        <v>136</v>
      </c>
      <c r="C57" s="322" t="s">
        <v>49</v>
      </c>
      <c r="D57" s="323" t="s">
        <v>91</v>
      </c>
      <c r="E57" s="199" t="s">
        <v>58</v>
      </c>
      <c r="F57" s="31" t="s">
        <v>328</v>
      </c>
      <c r="G57" s="44">
        <v>43906</v>
      </c>
      <c r="H57" s="44">
        <v>43966</v>
      </c>
      <c r="I57" s="48">
        <f t="shared" ref="I57:I116" si="1">(H57-G57)/7</f>
        <v>8.5714285714285712</v>
      </c>
      <c r="J57" s="193">
        <v>1.389E-2</v>
      </c>
      <c r="K57" s="62" t="s">
        <v>108</v>
      </c>
      <c r="L57" s="366">
        <f>SUM(J57:J62)</f>
        <v>8.3339999999999997E-2</v>
      </c>
      <c r="M57" s="199" t="s">
        <v>354</v>
      </c>
      <c r="N57" s="199" t="s">
        <v>120</v>
      </c>
      <c r="O57" s="199" t="s">
        <v>121</v>
      </c>
      <c r="P57" s="163"/>
      <c r="Q57" s="394" t="s">
        <v>387</v>
      </c>
      <c r="R57" s="358" t="s">
        <v>369</v>
      </c>
      <c r="S57" s="105">
        <v>43966</v>
      </c>
      <c r="T57" s="218"/>
      <c r="U57" s="218"/>
      <c r="V57" s="219"/>
    </row>
    <row r="58" spans="1:22" ht="51" x14ac:dyDescent="0.25">
      <c r="A58" s="325"/>
      <c r="B58" s="323"/>
      <c r="C58" s="322"/>
      <c r="D58" s="323"/>
      <c r="E58" s="199" t="s">
        <v>59</v>
      </c>
      <c r="F58" s="31" t="s">
        <v>329</v>
      </c>
      <c r="G58" s="44">
        <v>43944</v>
      </c>
      <c r="H58" s="44">
        <v>44175</v>
      </c>
      <c r="I58" s="48">
        <f t="shared" si="1"/>
        <v>33</v>
      </c>
      <c r="J58" s="193">
        <v>1.389E-2</v>
      </c>
      <c r="K58" s="62" t="s">
        <v>125</v>
      </c>
      <c r="L58" s="366"/>
      <c r="M58" s="199" t="s">
        <v>354</v>
      </c>
      <c r="N58" s="199" t="s">
        <v>120</v>
      </c>
      <c r="O58" s="199" t="s">
        <v>121</v>
      </c>
      <c r="P58" s="163"/>
      <c r="Q58" s="395"/>
      <c r="R58" s="359"/>
      <c r="S58" s="105">
        <v>44175</v>
      </c>
      <c r="T58" s="218"/>
      <c r="U58" s="218"/>
      <c r="V58" s="219"/>
    </row>
    <row r="59" spans="1:22" ht="51" x14ac:dyDescent="0.25">
      <c r="A59" s="325"/>
      <c r="B59" s="323"/>
      <c r="C59" s="322"/>
      <c r="D59" s="323"/>
      <c r="E59" s="199" t="s">
        <v>60</v>
      </c>
      <c r="F59" s="31" t="s">
        <v>123</v>
      </c>
      <c r="G59" s="44">
        <v>43953</v>
      </c>
      <c r="H59" s="44">
        <v>44175</v>
      </c>
      <c r="I59" s="48">
        <f t="shared" si="1"/>
        <v>31.714285714285715</v>
      </c>
      <c r="J59" s="193">
        <v>1.389E-2</v>
      </c>
      <c r="K59" s="62" t="s">
        <v>118</v>
      </c>
      <c r="L59" s="366"/>
      <c r="M59" s="199" t="s">
        <v>354</v>
      </c>
      <c r="N59" s="199" t="s">
        <v>120</v>
      </c>
      <c r="O59" s="199" t="s">
        <v>121</v>
      </c>
      <c r="P59" s="163"/>
      <c r="Q59" s="395"/>
      <c r="R59" s="359"/>
      <c r="S59" s="105">
        <v>44175</v>
      </c>
      <c r="T59" s="218"/>
      <c r="U59" s="218"/>
      <c r="V59" s="219"/>
    </row>
    <row r="60" spans="1:22" ht="38.25" x14ac:dyDescent="0.25">
      <c r="A60" s="325"/>
      <c r="B60" s="323"/>
      <c r="C60" s="322"/>
      <c r="D60" s="323"/>
      <c r="E60" s="199" t="s">
        <v>110</v>
      </c>
      <c r="F60" s="31" t="s">
        <v>124</v>
      </c>
      <c r="G60" s="44">
        <v>43997</v>
      </c>
      <c r="H60" s="44">
        <v>44175</v>
      </c>
      <c r="I60" s="48">
        <f t="shared" si="1"/>
        <v>25.428571428571427</v>
      </c>
      <c r="J60" s="193">
        <v>1.389E-2</v>
      </c>
      <c r="K60" s="62" t="s">
        <v>118</v>
      </c>
      <c r="L60" s="366"/>
      <c r="M60" s="199" t="s">
        <v>354</v>
      </c>
      <c r="N60" s="199" t="s">
        <v>120</v>
      </c>
      <c r="O60" s="199" t="s">
        <v>121</v>
      </c>
      <c r="P60" s="163"/>
      <c r="Q60" s="395"/>
      <c r="R60" s="359"/>
      <c r="S60" s="105">
        <v>44175</v>
      </c>
      <c r="T60" s="218"/>
      <c r="U60" s="218"/>
      <c r="V60" s="219"/>
    </row>
    <row r="61" spans="1:22" ht="38.25" x14ac:dyDescent="0.25">
      <c r="A61" s="325"/>
      <c r="B61" s="323"/>
      <c r="C61" s="322"/>
      <c r="D61" s="323"/>
      <c r="E61" s="199" t="s">
        <v>112</v>
      </c>
      <c r="F61" s="31" t="s">
        <v>330</v>
      </c>
      <c r="G61" s="44">
        <v>43966</v>
      </c>
      <c r="H61" s="44">
        <v>44175</v>
      </c>
      <c r="I61" s="48">
        <f t="shared" si="1"/>
        <v>29.857142857142858</v>
      </c>
      <c r="J61" s="193">
        <v>1.389E-2</v>
      </c>
      <c r="K61" s="63" t="s">
        <v>118</v>
      </c>
      <c r="L61" s="366"/>
      <c r="M61" s="199" t="s">
        <v>354</v>
      </c>
      <c r="N61" s="199" t="s">
        <v>120</v>
      </c>
      <c r="O61" s="199" t="s">
        <v>121</v>
      </c>
      <c r="P61" s="163"/>
      <c r="Q61" s="395"/>
      <c r="R61" s="359"/>
      <c r="S61" s="105">
        <v>44175</v>
      </c>
      <c r="T61" s="218"/>
      <c r="U61" s="218"/>
      <c r="V61" s="219"/>
    </row>
    <row r="62" spans="1:22" ht="38.25" x14ac:dyDescent="0.25">
      <c r="A62" s="325"/>
      <c r="B62" s="323"/>
      <c r="C62" s="322"/>
      <c r="D62" s="323"/>
      <c r="E62" s="199" t="s">
        <v>113</v>
      </c>
      <c r="F62" s="31" t="s">
        <v>195</v>
      </c>
      <c r="G62" s="44">
        <v>44198</v>
      </c>
      <c r="H62" s="44">
        <v>44290</v>
      </c>
      <c r="I62" s="48">
        <f t="shared" si="1"/>
        <v>13.142857142857142</v>
      </c>
      <c r="J62" s="193">
        <v>1.389E-2</v>
      </c>
      <c r="K62" s="63" t="s">
        <v>196</v>
      </c>
      <c r="L62" s="366"/>
      <c r="M62" s="199" t="s">
        <v>354</v>
      </c>
      <c r="N62" s="199" t="s">
        <v>120</v>
      </c>
      <c r="O62" s="199" t="s">
        <v>121</v>
      </c>
      <c r="P62" s="163"/>
      <c r="Q62" s="396"/>
      <c r="R62" s="360"/>
      <c r="S62" s="105">
        <v>44290</v>
      </c>
      <c r="T62" s="218"/>
      <c r="U62" s="218"/>
      <c r="V62" s="219"/>
    </row>
    <row r="63" spans="1:22" ht="38.25" x14ac:dyDescent="0.25">
      <c r="A63" s="290">
        <v>7</v>
      </c>
      <c r="B63" s="321" t="s">
        <v>331</v>
      </c>
      <c r="C63" s="326" t="s">
        <v>50</v>
      </c>
      <c r="D63" s="321" t="s">
        <v>92</v>
      </c>
      <c r="E63" s="194" t="s">
        <v>58</v>
      </c>
      <c r="F63" s="33" t="s">
        <v>332</v>
      </c>
      <c r="G63" s="45">
        <v>43970</v>
      </c>
      <c r="H63" s="45">
        <v>44065</v>
      </c>
      <c r="I63" s="49">
        <f t="shared" si="1"/>
        <v>13.571428571428571</v>
      </c>
      <c r="J63" s="118">
        <v>1.1900000000000001E-2</v>
      </c>
      <c r="K63" s="64" t="s">
        <v>181</v>
      </c>
      <c r="L63" s="387">
        <f>SUM(J63:J69)</f>
        <v>8.3300000000000013E-2</v>
      </c>
      <c r="M63" s="194" t="s">
        <v>355</v>
      </c>
      <c r="N63" s="194" t="s">
        <v>120</v>
      </c>
      <c r="O63" s="194" t="s">
        <v>121</v>
      </c>
      <c r="P63" s="164"/>
      <c r="Q63" s="378" t="s">
        <v>386</v>
      </c>
      <c r="R63" s="164" t="s">
        <v>369</v>
      </c>
      <c r="S63" s="106">
        <v>44065</v>
      </c>
      <c r="T63" s="220"/>
      <c r="U63" s="220"/>
      <c r="V63" s="221"/>
    </row>
    <row r="64" spans="1:22" ht="38.25" x14ac:dyDescent="0.25">
      <c r="A64" s="290"/>
      <c r="B64" s="321"/>
      <c r="C64" s="326"/>
      <c r="D64" s="321"/>
      <c r="E64" s="194" t="s">
        <v>59</v>
      </c>
      <c r="F64" s="33" t="s">
        <v>333</v>
      </c>
      <c r="G64" s="45">
        <v>43970</v>
      </c>
      <c r="H64" s="45">
        <v>44175</v>
      </c>
      <c r="I64" s="49">
        <f t="shared" si="1"/>
        <v>29.285714285714285</v>
      </c>
      <c r="J64" s="118">
        <v>1.1900000000000001E-2</v>
      </c>
      <c r="K64" s="65" t="s">
        <v>201</v>
      </c>
      <c r="L64" s="388"/>
      <c r="M64" s="194" t="s">
        <v>353</v>
      </c>
      <c r="N64" s="194" t="s">
        <v>120</v>
      </c>
      <c r="O64" s="194" t="s">
        <v>121</v>
      </c>
      <c r="P64" s="164"/>
      <c r="Q64" s="379"/>
      <c r="R64" s="164" t="s">
        <v>369</v>
      </c>
      <c r="S64" s="106">
        <v>44175</v>
      </c>
      <c r="T64" s="220"/>
      <c r="U64" s="220"/>
      <c r="V64" s="221"/>
    </row>
    <row r="65" spans="1:22" ht="38.25" x14ac:dyDescent="0.25">
      <c r="A65" s="290"/>
      <c r="B65" s="321"/>
      <c r="C65" s="326"/>
      <c r="D65" s="321"/>
      <c r="E65" s="194" t="s">
        <v>60</v>
      </c>
      <c r="F65" s="33" t="s">
        <v>334</v>
      </c>
      <c r="G65" s="45">
        <v>44105</v>
      </c>
      <c r="H65" s="45">
        <v>44175</v>
      </c>
      <c r="I65" s="49">
        <f t="shared" si="1"/>
        <v>10</v>
      </c>
      <c r="J65" s="118">
        <v>1.1900000000000001E-2</v>
      </c>
      <c r="K65" s="65" t="s">
        <v>202</v>
      </c>
      <c r="L65" s="388"/>
      <c r="M65" s="194" t="s">
        <v>353</v>
      </c>
      <c r="N65" s="194" t="s">
        <v>120</v>
      </c>
      <c r="O65" s="194" t="s">
        <v>121</v>
      </c>
      <c r="P65" s="164"/>
      <c r="Q65" s="379"/>
      <c r="R65" s="164" t="s">
        <v>369</v>
      </c>
      <c r="S65" s="106">
        <v>44175</v>
      </c>
      <c r="T65" s="220"/>
      <c r="U65" s="220"/>
      <c r="V65" s="221"/>
    </row>
    <row r="66" spans="1:22" ht="38.25" x14ac:dyDescent="0.25">
      <c r="A66" s="290"/>
      <c r="B66" s="321"/>
      <c r="C66" s="326"/>
      <c r="D66" s="321"/>
      <c r="E66" s="194" t="s">
        <v>110</v>
      </c>
      <c r="F66" s="33" t="s">
        <v>335</v>
      </c>
      <c r="G66" s="45">
        <v>44439</v>
      </c>
      <c r="H66" s="45">
        <v>44926</v>
      </c>
      <c r="I66" s="49">
        <f t="shared" si="1"/>
        <v>69.571428571428569</v>
      </c>
      <c r="J66" s="118">
        <v>1.1900000000000001E-2</v>
      </c>
      <c r="K66" s="65" t="s">
        <v>286</v>
      </c>
      <c r="L66" s="388"/>
      <c r="M66" s="194" t="s">
        <v>353</v>
      </c>
      <c r="N66" s="194" t="s">
        <v>120</v>
      </c>
      <c r="O66" s="194" t="s">
        <v>121</v>
      </c>
      <c r="P66" s="164"/>
      <c r="Q66" s="379"/>
      <c r="R66" s="164" t="s">
        <v>369</v>
      </c>
      <c r="S66" s="106">
        <v>44926</v>
      </c>
      <c r="T66" s="220"/>
      <c r="U66" s="220"/>
      <c r="V66" s="221"/>
    </row>
    <row r="67" spans="1:22" ht="38.25" x14ac:dyDescent="0.25">
      <c r="A67" s="290"/>
      <c r="B67" s="321"/>
      <c r="C67" s="326"/>
      <c r="D67" s="321"/>
      <c r="E67" s="194" t="s">
        <v>111</v>
      </c>
      <c r="F67" s="33" t="s">
        <v>197</v>
      </c>
      <c r="G67" s="45">
        <v>44348</v>
      </c>
      <c r="H67" s="45">
        <v>44773</v>
      </c>
      <c r="I67" s="49">
        <f t="shared" si="1"/>
        <v>60.714285714285715</v>
      </c>
      <c r="J67" s="118">
        <v>1.1900000000000001E-2</v>
      </c>
      <c r="K67" s="65" t="s">
        <v>199</v>
      </c>
      <c r="L67" s="388"/>
      <c r="M67" s="194" t="s">
        <v>353</v>
      </c>
      <c r="N67" s="194" t="s">
        <v>120</v>
      </c>
      <c r="O67" s="194" t="s">
        <v>121</v>
      </c>
      <c r="P67" s="164"/>
      <c r="Q67" s="379"/>
      <c r="R67" s="164" t="s">
        <v>369</v>
      </c>
      <c r="S67" s="106">
        <v>44773</v>
      </c>
      <c r="T67" s="220"/>
      <c r="U67" s="220"/>
      <c r="V67" s="221"/>
    </row>
    <row r="68" spans="1:22" ht="38.25" x14ac:dyDescent="0.25">
      <c r="A68" s="290"/>
      <c r="B68" s="321"/>
      <c r="C68" s="326"/>
      <c r="D68" s="321"/>
      <c r="E68" s="194" t="s">
        <v>112</v>
      </c>
      <c r="F68" s="33" t="s">
        <v>336</v>
      </c>
      <c r="G68" s="45">
        <v>44347</v>
      </c>
      <c r="H68" s="45">
        <v>44926</v>
      </c>
      <c r="I68" s="49">
        <f t="shared" si="1"/>
        <v>82.714285714285708</v>
      </c>
      <c r="J68" s="118">
        <v>1.1900000000000001E-2</v>
      </c>
      <c r="K68" s="65" t="s">
        <v>200</v>
      </c>
      <c r="L68" s="388"/>
      <c r="M68" s="194" t="s">
        <v>356</v>
      </c>
      <c r="N68" s="194" t="s">
        <v>120</v>
      </c>
      <c r="O68" s="194" t="s">
        <v>121</v>
      </c>
      <c r="P68" s="164"/>
      <c r="Q68" s="379"/>
      <c r="R68" s="164" t="s">
        <v>369</v>
      </c>
      <c r="S68" s="106">
        <v>44926</v>
      </c>
      <c r="T68" s="220"/>
      <c r="U68" s="220"/>
      <c r="V68" s="221"/>
    </row>
    <row r="69" spans="1:22" ht="38.25" x14ac:dyDescent="0.25">
      <c r="A69" s="290"/>
      <c r="B69" s="321"/>
      <c r="C69" s="326"/>
      <c r="D69" s="321"/>
      <c r="E69" s="194" t="s">
        <v>113</v>
      </c>
      <c r="F69" s="33" t="s">
        <v>198</v>
      </c>
      <c r="G69" s="45">
        <v>44378</v>
      </c>
      <c r="H69" s="45">
        <v>44926</v>
      </c>
      <c r="I69" s="49">
        <f t="shared" si="1"/>
        <v>78.285714285714292</v>
      </c>
      <c r="J69" s="118">
        <v>1.1900000000000001E-2</v>
      </c>
      <c r="K69" s="65" t="s">
        <v>200</v>
      </c>
      <c r="L69" s="389"/>
      <c r="M69" s="194" t="s">
        <v>374</v>
      </c>
      <c r="N69" s="194" t="s">
        <v>120</v>
      </c>
      <c r="O69" s="194" t="s">
        <v>121</v>
      </c>
      <c r="P69" s="164"/>
      <c r="Q69" s="380"/>
      <c r="R69" s="164" t="s">
        <v>369</v>
      </c>
      <c r="S69" s="106">
        <v>44926</v>
      </c>
      <c r="T69" s="220"/>
      <c r="U69" s="220"/>
      <c r="V69" s="221"/>
    </row>
    <row r="70" spans="1:22" ht="90" customHeight="1" x14ac:dyDescent="0.25">
      <c r="A70" s="296">
        <v>8</v>
      </c>
      <c r="B70" s="288" t="s">
        <v>297</v>
      </c>
      <c r="C70" s="289" t="s">
        <v>51</v>
      </c>
      <c r="D70" s="288" t="s">
        <v>109</v>
      </c>
      <c r="E70" s="197" t="s">
        <v>58</v>
      </c>
      <c r="F70" s="35" t="s">
        <v>337</v>
      </c>
      <c r="G70" s="38">
        <v>43997</v>
      </c>
      <c r="H70" s="38">
        <v>44545</v>
      </c>
      <c r="I70" s="50">
        <f t="shared" si="1"/>
        <v>78.285714285714292</v>
      </c>
      <c r="J70" s="123">
        <v>5.1999999999999998E-3</v>
      </c>
      <c r="K70" s="222" t="s">
        <v>338</v>
      </c>
      <c r="L70" s="390">
        <f>SUM(J70:J85)</f>
        <v>8.3299999999999971E-2</v>
      </c>
      <c r="M70" s="384" t="s">
        <v>376</v>
      </c>
      <c r="N70" s="197" t="s">
        <v>120</v>
      </c>
      <c r="O70" s="197" t="s">
        <v>121</v>
      </c>
      <c r="P70" s="125"/>
      <c r="Q70" s="381" t="s">
        <v>409</v>
      </c>
      <c r="R70" s="125" t="s">
        <v>369</v>
      </c>
      <c r="S70" s="107">
        <v>44545</v>
      </c>
      <c r="T70" s="223"/>
      <c r="U70" s="223"/>
      <c r="V70" s="224"/>
    </row>
    <row r="71" spans="1:22" ht="66" customHeight="1" x14ac:dyDescent="0.25">
      <c r="A71" s="296"/>
      <c r="B71" s="288"/>
      <c r="C71" s="289"/>
      <c r="D71" s="288"/>
      <c r="E71" s="197" t="s">
        <v>59</v>
      </c>
      <c r="F71" s="35" t="s">
        <v>217</v>
      </c>
      <c r="G71" s="38">
        <v>44348</v>
      </c>
      <c r="H71" s="38">
        <v>44561</v>
      </c>
      <c r="I71" s="50">
        <f t="shared" si="1"/>
        <v>30.428571428571427</v>
      </c>
      <c r="J71" s="123">
        <v>5.1999999999999998E-3</v>
      </c>
      <c r="K71" s="222" t="s">
        <v>229</v>
      </c>
      <c r="L71" s="385"/>
      <c r="M71" s="385"/>
      <c r="N71" s="197" t="s">
        <v>120</v>
      </c>
      <c r="O71" s="197" t="s">
        <v>121</v>
      </c>
      <c r="P71" s="125"/>
      <c r="Q71" s="382"/>
      <c r="R71" s="125" t="s">
        <v>369</v>
      </c>
      <c r="S71" s="107">
        <v>44561</v>
      </c>
      <c r="T71" s="223"/>
      <c r="U71" s="223"/>
      <c r="V71" s="224"/>
    </row>
    <row r="72" spans="1:22" ht="114.75" x14ac:dyDescent="0.25">
      <c r="A72" s="296"/>
      <c r="B72" s="288"/>
      <c r="C72" s="289"/>
      <c r="D72" s="288"/>
      <c r="E72" s="197" t="s">
        <v>216</v>
      </c>
      <c r="F72" s="35" t="s">
        <v>288</v>
      </c>
      <c r="G72" s="38">
        <v>44440</v>
      </c>
      <c r="H72" s="38">
        <v>44926</v>
      </c>
      <c r="I72" s="50">
        <f t="shared" si="1"/>
        <v>69.428571428571431</v>
      </c>
      <c r="J72" s="123">
        <v>5.1999999999999998E-3</v>
      </c>
      <c r="K72" s="222" t="s">
        <v>287</v>
      </c>
      <c r="L72" s="385"/>
      <c r="M72" s="385"/>
      <c r="N72" s="197" t="s">
        <v>120</v>
      </c>
      <c r="O72" s="197" t="s">
        <v>121</v>
      </c>
      <c r="P72" s="125"/>
      <c r="Q72" s="382"/>
      <c r="R72" s="125" t="s">
        <v>369</v>
      </c>
      <c r="S72" s="107">
        <v>44926</v>
      </c>
      <c r="T72" s="223"/>
      <c r="U72" s="223"/>
      <c r="V72" s="224"/>
    </row>
    <row r="73" spans="1:22" ht="38.25" x14ac:dyDescent="0.25">
      <c r="A73" s="296"/>
      <c r="B73" s="288"/>
      <c r="C73" s="289"/>
      <c r="D73" s="288"/>
      <c r="E73" s="197" t="s">
        <v>110</v>
      </c>
      <c r="F73" s="35" t="s">
        <v>218</v>
      </c>
      <c r="G73" s="38">
        <v>44469</v>
      </c>
      <c r="H73" s="38">
        <v>44926</v>
      </c>
      <c r="I73" s="50">
        <f t="shared" si="1"/>
        <v>65.285714285714292</v>
      </c>
      <c r="J73" s="123">
        <v>5.1999999999999998E-3</v>
      </c>
      <c r="K73" s="225" t="s">
        <v>230</v>
      </c>
      <c r="L73" s="385"/>
      <c r="M73" s="385"/>
      <c r="N73" s="197" t="s">
        <v>120</v>
      </c>
      <c r="O73" s="197" t="s">
        <v>121</v>
      </c>
      <c r="P73" s="125"/>
      <c r="Q73" s="382"/>
      <c r="R73" s="125" t="s">
        <v>369</v>
      </c>
      <c r="S73" s="107">
        <v>44926</v>
      </c>
      <c r="T73" s="223"/>
      <c r="U73" s="223"/>
      <c r="V73" s="224"/>
    </row>
    <row r="74" spans="1:22" ht="38.25" x14ac:dyDescent="0.25">
      <c r="A74" s="296"/>
      <c r="B74" s="288"/>
      <c r="C74" s="289"/>
      <c r="D74" s="288"/>
      <c r="E74" s="197" t="s">
        <v>111</v>
      </c>
      <c r="F74" s="35" t="s">
        <v>219</v>
      </c>
      <c r="G74" s="38">
        <v>44409</v>
      </c>
      <c r="H74" s="38">
        <v>44926</v>
      </c>
      <c r="I74" s="50">
        <f t="shared" si="1"/>
        <v>73.857142857142861</v>
      </c>
      <c r="J74" s="123">
        <v>5.1999999999999998E-3</v>
      </c>
      <c r="K74" s="225" t="s">
        <v>231</v>
      </c>
      <c r="L74" s="385"/>
      <c r="M74" s="385"/>
      <c r="N74" s="197" t="s">
        <v>120</v>
      </c>
      <c r="O74" s="197" t="s">
        <v>121</v>
      </c>
      <c r="P74" s="125"/>
      <c r="Q74" s="382"/>
      <c r="R74" s="125" t="s">
        <v>369</v>
      </c>
      <c r="S74" s="107">
        <v>44926</v>
      </c>
      <c r="T74" s="223"/>
      <c r="U74" s="223"/>
      <c r="V74" s="224"/>
    </row>
    <row r="75" spans="1:22" ht="38.25" x14ac:dyDescent="0.25">
      <c r="A75" s="296"/>
      <c r="B75" s="288"/>
      <c r="C75" s="289"/>
      <c r="D75" s="288"/>
      <c r="E75" s="197" t="s">
        <v>112</v>
      </c>
      <c r="F75" s="35" t="s">
        <v>220</v>
      </c>
      <c r="G75" s="38">
        <v>44440</v>
      </c>
      <c r="H75" s="38">
        <v>44926</v>
      </c>
      <c r="I75" s="50">
        <f t="shared" si="1"/>
        <v>69.428571428571431</v>
      </c>
      <c r="J75" s="123">
        <v>5.1999999999999998E-3</v>
      </c>
      <c r="K75" s="225" t="s">
        <v>232</v>
      </c>
      <c r="L75" s="385"/>
      <c r="M75" s="385"/>
      <c r="N75" s="197" t="s">
        <v>120</v>
      </c>
      <c r="O75" s="197" t="s">
        <v>121</v>
      </c>
      <c r="P75" s="125"/>
      <c r="Q75" s="382"/>
      <c r="R75" s="125" t="s">
        <v>369</v>
      </c>
      <c r="S75" s="107">
        <v>44926</v>
      </c>
      <c r="T75" s="223"/>
      <c r="U75" s="223"/>
      <c r="V75" s="224"/>
    </row>
    <row r="76" spans="1:22" ht="38.25" x14ac:dyDescent="0.25">
      <c r="A76" s="296"/>
      <c r="B76" s="288"/>
      <c r="C76" s="289"/>
      <c r="D76" s="288"/>
      <c r="E76" s="197" t="s">
        <v>113</v>
      </c>
      <c r="F76" s="35" t="s">
        <v>221</v>
      </c>
      <c r="G76" s="38">
        <v>44440</v>
      </c>
      <c r="H76" s="38">
        <v>44773</v>
      </c>
      <c r="I76" s="50">
        <f t="shared" si="1"/>
        <v>47.571428571428569</v>
      </c>
      <c r="J76" s="123">
        <v>5.1999999999999998E-3</v>
      </c>
      <c r="K76" s="225" t="s">
        <v>233</v>
      </c>
      <c r="L76" s="385"/>
      <c r="M76" s="385"/>
      <c r="N76" s="197" t="s">
        <v>120</v>
      </c>
      <c r="O76" s="197" t="s">
        <v>121</v>
      </c>
      <c r="P76" s="125"/>
      <c r="Q76" s="382"/>
      <c r="R76" s="125" t="s">
        <v>369</v>
      </c>
      <c r="S76" s="107">
        <v>44773</v>
      </c>
      <c r="T76" s="223"/>
      <c r="U76" s="223"/>
      <c r="V76" s="224"/>
    </row>
    <row r="77" spans="1:22" ht="38.25" x14ac:dyDescent="0.25">
      <c r="A77" s="296"/>
      <c r="B77" s="288"/>
      <c r="C77" s="289"/>
      <c r="D77" s="288"/>
      <c r="E77" s="197" t="s">
        <v>140</v>
      </c>
      <c r="F77" s="35" t="s">
        <v>222</v>
      </c>
      <c r="G77" s="38">
        <v>44440</v>
      </c>
      <c r="H77" s="38">
        <v>44926</v>
      </c>
      <c r="I77" s="50">
        <f t="shared" si="1"/>
        <v>69.428571428571431</v>
      </c>
      <c r="J77" s="123">
        <v>5.1999999999999998E-3</v>
      </c>
      <c r="K77" s="225" t="s">
        <v>234</v>
      </c>
      <c r="L77" s="385"/>
      <c r="M77" s="385"/>
      <c r="N77" s="197" t="s">
        <v>120</v>
      </c>
      <c r="O77" s="197" t="s">
        <v>121</v>
      </c>
      <c r="P77" s="125"/>
      <c r="Q77" s="382"/>
      <c r="R77" s="125" t="s">
        <v>369</v>
      </c>
      <c r="S77" s="107">
        <v>44926</v>
      </c>
      <c r="T77" s="223"/>
      <c r="U77" s="223"/>
      <c r="V77" s="224"/>
    </row>
    <row r="78" spans="1:22" ht="38.25" x14ac:dyDescent="0.25">
      <c r="A78" s="296"/>
      <c r="B78" s="288"/>
      <c r="C78" s="289"/>
      <c r="D78" s="288"/>
      <c r="E78" s="197" t="s">
        <v>141</v>
      </c>
      <c r="F78" s="35" t="s">
        <v>298</v>
      </c>
      <c r="G78" s="38">
        <v>44470</v>
      </c>
      <c r="H78" s="38">
        <v>44926</v>
      </c>
      <c r="I78" s="50">
        <f t="shared" si="1"/>
        <v>65.142857142857139</v>
      </c>
      <c r="J78" s="123">
        <v>5.1999999999999998E-3</v>
      </c>
      <c r="K78" s="225" t="s">
        <v>235</v>
      </c>
      <c r="L78" s="385"/>
      <c r="M78" s="385"/>
      <c r="N78" s="197" t="s">
        <v>120</v>
      </c>
      <c r="O78" s="197" t="s">
        <v>121</v>
      </c>
      <c r="P78" s="125"/>
      <c r="Q78" s="382"/>
      <c r="R78" s="125" t="s">
        <v>369</v>
      </c>
      <c r="S78" s="107">
        <v>44926</v>
      </c>
      <c r="T78" s="223"/>
      <c r="U78" s="223"/>
      <c r="V78" s="224"/>
    </row>
    <row r="79" spans="1:22" ht="38.25" x14ac:dyDescent="0.25">
      <c r="A79" s="296"/>
      <c r="B79" s="288"/>
      <c r="C79" s="289"/>
      <c r="D79" s="288"/>
      <c r="E79" s="197" t="s">
        <v>142</v>
      </c>
      <c r="F79" s="35" t="s">
        <v>299</v>
      </c>
      <c r="G79" s="38">
        <v>44835</v>
      </c>
      <c r="H79" s="38">
        <v>44926</v>
      </c>
      <c r="I79" s="50">
        <f t="shared" si="1"/>
        <v>13</v>
      </c>
      <c r="J79" s="123">
        <v>5.1999999999999998E-3</v>
      </c>
      <c r="K79" s="225" t="s">
        <v>236</v>
      </c>
      <c r="L79" s="385"/>
      <c r="M79" s="385"/>
      <c r="N79" s="197" t="s">
        <v>120</v>
      </c>
      <c r="O79" s="197" t="s">
        <v>121</v>
      </c>
      <c r="P79" s="125"/>
      <c r="Q79" s="382"/>
      <c r="R79" s="125" t="s">
        <v>369</v>
      </c>
      <c r="S79" s="107">
        <v>44926</v>
      </c>
      <c r="T79" s="223"/>
      <c r="U79" s="223"/>
      <c r="V79" s="224"/>
    </row>
    <row r="80" spans="1:22" ht="36" customHeight="1" x14ac:dyDescent="0.25">
      <c r="A80" s="296"/>
      <c r="B80" s="288"/>
      <c r="C80" s="289"/>
      <c r="D80" s="288"/>
      <c r="E80" s="197" t="s">
        <v>153</v>
      </c>
      <c r="F80" s="35" t="s">
        <v>223</v>
      </c>
      <c r="G80" s="38">
        <v>44835</v>
      </c>
      <c r="H80" s="38">
        <v>44926</v>
      </c>
      <c r="I80" s="50">
        <f t="shared" si="1"/>
        <v>13</v>
      </c>
      <c r="J80" s="123">
        <v>5.1999999999999998E-3</v>
      </c>
      <c r="K80" s="225" t="s">
        <v>237</v>
      </c>
      <c r="L80" s="385"/>
      <c r="M80" s="385"/>
      <c r="N80" s="197" t="s">
        <v>120</v>
      </c>
      <c r="O80" s="197" t="s">
        <v>121</v>
      </c>
      <c r="P80" s="125"/>
      <c r="Q80" s="382"/>
      <c r="R80" s="125" t="s">
        <v>369</v>
      </c>
      <c r="S80" s="107">
        <v>44926</v>
      </c>
      <c r="T80" s="223"/>
      <c r="U80" s="223"/>
      <c r="V80" s="224"/>
    </row>
    <row r="81" spans="1:22" ht="38.25" x14ac:dyDescent="0.25">
      <c r="A81" s="296"/>
      <c r="B81" s="288"/>
      <c r="C81" s="289"/>
      <c r="D81" s="288"/>
      <c r="E81" s="197" t="s">
        <v>154</v>
      </c>
      <c r="F81" s="35" t="s">
        <v>224</v>
      </c>
      <c r="G81" s="38">
        <v>44835</v>
      </c>
      <c r="H81" s="38">
        <v>44926</v>
      </c>
      <c r="I81" s="50">
        <f t="shared" si="1"/>
        <v>13</v>
      </c>
      <c r="J81" s="123">
        <v>5.1999999999999998E-3</v>
      </c>
      <c r="K81" s="225" t="s">
        <v>149</v>
      </c>
      <c r="L81" s="385"/>
      <c r="M81" s="385"/>
      <c r="N81" s="197" t="s">
        <v>120</v>
      </c>
      <c r="O81" s="197" t="s">
        <v>121</v>
      </c>
      <c r="P81" s="125"/>
      <c r="Q81" s="382"/>
      <c r="R81" s="125" t="s">
        <v>369</v>
      </c>
      <c r="S81" s="107">
        <v>44926</v>
      </c>
      <c r="T81" s="223"/>
      <c r="U81" s="223"/>
      <c r="V81" s="224"/>
    </row>
    <row r="82" spans="1:22" ht="38.25" x14ac:dyDescent="0.25">
      <c r="A82" s="296"/>
      <c r="B82" s="288"/>
      <c r="C82" s="289"/>
      <c r="D82" s="288"/>
      <c r="E82" s="197" t="s">
        <v>155</v>
      </c>
      <c r="F82" s="35" t="s">
        <v>225</v>
      </c>
      <c r="G82" s="38">
        <v>44835</v>
      </c>
      <c r="H82" s="38">
        <v>44926</v>
      </c>
      <c r="I82" s="50">
        <f t="shared" si="1"/>
        <v>13</v>
      </c>
      <c r="J82" s="123">
        <v>5.1999999999999998E-3</v>
      </c>
      <c r="K82" s="225" t="s">
        <v>177</v>
      </c>
      <c r="L82" s="385"/>
      <c r="M82" s="385"/>
      <c r="N82" s="197" t="s">
        <v>120</v>
      </c>
      <c r="O82" s="197" t="s">
        <v>121</v>
      </c>
      <c r="P82" s="125"/>
      <c r="Q82" s="382"/>
      <c r="R82" s="125" t="s">
        <v>369</v>
      </c>
      <c r="S82" s="107">
        <v>44926</v>
      </c>
      <c r="T82" s="223"/>
      <c r="U82" s="223"/>
      <c r="V82" s="224"/>
    </row>
    <row r="83" spans="1:22" ht="38.25" x14ac:dyDescent="0.25">
      <c r="A83" s="296"/>
      <c r="B83" s="288"/>
      <c r="C83" s="289"/>
      <c r="D83" s="288"/>
      <c r="E83" s="197" t="s">
        <v>156</v>
      </c>
      <c r="F83" s="35" t="s">
        <v>226</v>
      </c>
      <c r="G83" s="38">
        <v>44835</v>
      </c>
      <c r="H83" s="38">
        <v>44926</v>
      </c>
      <c r="I83" s="50">
        <f t="shared" si="1"/>
        <v>13</v>
      </c>
      <c r="J83" s="123">
        <v>5.1999999999999998E-3</v>
      </c>
      <c r="K83" s="225" t="s">
        <v>238</v>
      </c>
      <c r="L83" s="385"/>
      <c r="M83" s="385"/>
      <c r="N83" s="197" t="s">
        <v>120</v>
      </c>
      <c r="O83" s="197" t="s">
        <v>121</v>
      </c>
      <c r="P83" s="125"/>
      <c r="Q83" s="382"/>
      <c r="R83" s="125" t="s">
        <v>369</v>
      </c>
      <c r="S83" s="107">
        <v>44926</v>
      </c>
      <c r="T83" s="223"/>
      <c r="U83" s="223"/>
      <c r="V83" s="224"/>
    </row>
    <row r="84" spans="1:22" ht="38.25" x14ac:dyDescent="0.25">
      <c r="A84" s="296"/>
      <c r="B84" s="288"/>
      <c r="C84" s="289"/>
      <c r="D84" s="288"/>
      <c r="E84" s="197" t="s">
        <v>157</v>
      </c>
      <c r="F84" s="35" t="s">
        <v>227</v>
      </c>
      <c r="G84" s="38">
        <v>44470</v>
      </c>
      <c r="H84" s="38">
        <v>44926</v>
      </c>
      <c r="I84" s="50">
        <f t="shared" si="1"/>
        <v>65.142857142857139</v>
      </c>
      <c r="J84" s="123">
        <v>5.1999999999999998E-3</v>
      </c>
      <c r="K84" s="225" t="s">
        <v>239</v>
      </c>
      <c r="L84" s="385"/>
      <c r="M84" s="385"/>
      <c r="N84" s="197" t="s">
        <v>120</v>
      </c>
      <c r="O84" s="197" t="s">
        <v>121</v>
      </c>
      <c r="P84" s="125"/>
      <c r="Q84" s="382"/>
      <c r="R84" s="125" t="s">
        <v>369</v>
      </c>
      <c r="S84" s="107">
        <v>44926</v>
      </c>
      <c r="T84" s="223"/>
      <c r="U84" s="223"/>
      <c r="V84" s="224"/>
    </row>
    <row r="85" spans="1:22" ht="38.25" x14ac:dyDescent="0.25">
      <c r="A85" s="296"/>
      <c r="B85" s="288"/>
      <c r="C85" s="289"/>
      <c r="D85" s="288"/>
      <c r="E85" s="197" t="s">
        <v>158</v>
      </c>
      <c r="F85" s="35" t="s">
        <v>228</v>
      </c>
      <c r="G85" s="38">
        <v>44835</v>
      </c>
      <c r="H85" s="38">
        <v>44926</v>
      </c>
      <c r="I85" s="50">
        <f t="shared" si="1"/>
        <v>13</v>
      </c>
      <c r="J85" s="123">
        <v>5.3E-3</v>
      </c>
      <c r="K85" s="225" t="s">
        <v>300</v>
      </c>
      <c r="L85" s="386"/>
      <c r="M85" s="386"/>
      <c r="N85" s="197" t="s">
        <v>120</v>
      </c>
      <c r="O85" s="197" t="s">
        <v>121</v>
      </c>
      <c r="P85" s="125"/>
      <c r="Q85" s="383"/>
      <c r="R85" s="125" t="s">
        <v>369</v>
      </c>
      <c r="S85" s="107">
        <v>44926</v>
      </c>
      <c r="T85" s="223"/>
      <c r="U85" s="223"/>
      <c r="V85" s="224"/>
    </row>
    <row r="86" spans="1:22" ht="38.25" x14ac:dyDescent="0.25">
      <c r="A86" s="342">
        <v>9</v>
      </c>
      <c r="B86" s="333" t="s">
        <v>301</v>
      </c>
      <c r="C86" s="324" t="s">
        <v>52</v>
      </c>
      <c r="D86" s="333" t="s">
        <v>302</v>
      </c>
      <c r="E86" s="198" t="s">
        <v>58</v>
      </c>
      <c r="F86" s="191" t="s">
        <v>128</v>
      </c>
      <c r="G86" s="78">
        <v>44470</v>
      </c>
      <c r="H86" s="78">
        <v>44926</v>
      </c>
      <c r="I86" s="79">
        <f t="shared" si="1"/>
        <v>65.142857142857139</v>
      </c>
      <c r="J86" s="119">
        <v>0</v>
      </c>
      <c r="K86" s="66" t="s">
        <v>247</v>
      </c>
      <c r="L86" s="327">
        <f>SUM(J86:J95)</f>
        <v>3.32E-2</v>
      </c>
      <c r="M86" s="198" t="s">
        <v>403</v>
      </c>
      <c r="N86" s="198" t="s">
        <v>120</v>
      </c>
      <c r="O86" s="198" t="s">
        <v>121</v>
      </c>
      <c r="P86" s="165"/>
      <c r="Q86" s="132" t="s">
        <v>417</v>
      </c>
      <c r="R86" s="165" t="s">
        <v>369</v>
      </c>
      <c r="S86" s="108">
        <v>44926</v>
      </c>
      <c r="T86" s="176"/>
      <c r="U86" s="176"/>
      <c r="V86" s="177"/>
    </row>
    <row r="87" spans="1:22" ht="63.75" x14ac:dyDescent="0.25">
      <c r="A87" s="342"/>
      <c r="B87" s="333"/>
      <c r="C87" s="324"/>
      <c r="D87" s="333"/>
      <c r="E87" s="198" t="s">
        <v>59</v>
      </c>
      <c r="F87" s="191" t="s">
        <v>126</v>
      </c>
      <c r="G87" s="78">
        <v>44470</v>
      </c>
      <c r="H87" s="78">
        <v>44926</v>
      </c>
      <c r="I87" s="79">
        <f t="shared" si="1"/>
        <v>65.142857142857139</v>
      </c>
      <c r="J87" s="119">
        <v>8.3000000000000001E-3</v>
      </c>
      <c r="K87" s="67" t="s">
        <v>247</v>
      </c>
      <c r="L87" s="328"/>
      <c r="M87" s="132" t="s">
        <v>409</v>
      </c>
      <c r="N87" s="198" t="s">
        <v>120</v>
      </c>
      <c r="O87" s="198" t="s">
        <v>121</v>
      </c>
      <c r="P87" s="165"/>
      <c r="Q87" s="132" t="s">
        <v>409</v>
      </c>
      <c r="R87" s="165" t="s">
        <v>369</v>
      </c>
      <c r="S87" s="108">
        <v>44926</v>
      </c>
      <c r="T87" s="176"/>
      <c r="U87" s="176"/>
      <c r="V87" s="177"/>
    </row>
    <row r="88" spans="1:22" ht="38.25" x14ac:dyDescent="0.25">
      <c r="A88" s="342"/>
      <c r="B88" s="333"/>
      <c r="C88" s="324"/>
      <c r="D88" s="333"/>
      <c r="E88" s="198" t="s">
        <v>60</v>
      </c>
      <c r="F88" s="191" t="s">
        <v>339</v>
      </c>
      <c r="G88" s="78">
        <v>44470</v>
      </c>
      <c r="H88" s="78">
        <v>44926</v>
      </c>
      <c r="I88" s="79">
        <f t="shared" si="1"/>
        <v>65.142857142857139</v>
      </c>
      <c r="J88" s="119">
        <v>0</v>
      </c>
      <c r="K88" s="67" t="s">
        <v>248</v>
      </c>
      <c r="L88" s="328"/>
      <c r="M88" s="198" t="s">
        <v>403</v>
      </c>
      <c r="N88" s="198" t="s">
        <v>120</v>
      </c>
      <c r="O88" s="198" t="s">
        <v>121</v>
      </c>
      <c r="P88" s="165"/>
      <c r="Q88" s="132" t="s">
        <v>417</v>
      </c>
      <c r="R88" s="165" t="s">
        <v>369</v>
      </c>
      <c r="S88" s="108">
        <v>44926</v>
      </c>
      <c r="T88" s="176"/>
      <c r="U88" s="176"/>
      <c r="V88" s="177"/>
    </row>
    <row r="89" spans="1:22" ht="38.25" x14ac:dyDescent="0.25">
      <c r="A89" s="342"/>
      <c r="B89" s="333"/>
      <c r="C89" s="324"/>
      <c r="D89" s="333"/>
      <c r="E89" s="198" t="s">
        <v>110</v>
      </c>
      <c r="F89" s="191" t="s">
        <v>242</v>
      </c>
      <c r="G89" s="78">
        <v>44470</v>
      </c>
      <c r="H89" s="78">
        <v>44926</v>
      </c>
      <c r="I89" s="79">
        <f t="shared" si="1"/>
        <v>65.142857142857139</v>
      </c>
      <c r="J89" s="119">
        <v>0</v>
      </c>
      <c r="K89" s="67" t="s">
        <v>249</v>
      </c>
      <c r="L89" s="328"/>
      <c r="M89" s="198" t="s">
        <v>403</v>
      </c>
      <c r="N89" s="198" t="s">
        <v>120</v>
      </c>
      <c r="O89" s="198" t="s">
        <v>121</v>
      </c>
      <c r="P89" s="165"/>
      <c r="Q89" s="132" t="s">
        <v>417</v>
      </c>
      <c r="R89" s="165" t="s">
        <v>369</v>
      </c>
      <c r="S89" s="108">
        <v>44926</v>
      </c>
      <c r="T89" s="176"/>
      <c r="U89" s="176"/>
      <c r="V89" s="177"/>
    </row>
    <row r="90" spans="1:22" ht="38.25" x14ac:dyDescent="0.25">
      <c r="A90" s="342"/>
      <c r="B90" s="333"/>
      <c r="C90" s="324"/>
      <c r="D90" s="333"/>
      <c r="E90" s="198" t="s">
        <v>240</v>
      </c>
      <c r="F90" s="191" t="s">
        <v>243</v>
      </c>
      <c r="G90" s="78">
        <v>44470</v>
      </c>
      <c r="H90" s="78">
        <v>44926</v>
      </c>
      <c r="I90" s="79">
        <f t="shared" si="1"/>
        <v>65.142857142857139</v>
      </c>
      <c r="J90" s="119">
        <v>8.3000000000000001E-3</v>
      </c>
      <c r="K90" s="67" t="s">
        <v>250</v>
      </c>
      <c r="L90" s="328"/>
      <c r="M90" s="198" t="s">
        <v>418</v>
      </c>
      <c r="N90" s="198" t="s">
        <v>120</v>
      </c>
      <c r="O90" s="198" t="s">
        <v>121</v>
      </c>
      <c r="P90" s="165"/>
      <c r="Q90" s="191" t="s">
        <v>419</v>
      </c>
      <c r="R90" s="165" t="s">
        <v>369</v>
      </c>
      <c r="S90" s="108">
        <v>44926</v>
      </c>
      <c r="T90" s="176"/>
      <c r="U90" s="176"/>
      <c r="V90" s="177"/>
    </row>
    <row r="91" spans="1:22" ht="38.25" x14ac:dyDescent="0.25">
      <c r="A91" s="342"/>
      <c r="B91" s="333"/>
      <c r="C91" s="324"/>
      <c r="D91" s="333"/>
      <c r="E91" s="198" t="s">
        <v>241</v>
      </c>
      <c r="F91" s="191" t="s">
        <v>244</v>
      </c>
      <c r="G91" s="78">
        <v>44470</v>
      </c>
      <c r="H91" s="78">
        <v>44926</v>
      </c>
      <c r="I91" s="79">
        <f t="shared" si="1"/>
        <v>65.142857142857139</v>
      </c>
      <c r="J91" s="119">
        <v>0</v>
      </c>
      <c r="K91" s="67" t="s">
        <v>251</v>
      </c>
      <c r="L91" s="328"/>
      <c r="M91" s="198" t="s">
        <v>403</v>
      </c>
      <c r="N91" s="198" t="s">
        <v>120</v>
      </c>
      <c r="O91" s="198" t="s">
        <v>121</v>
      </c>
      <c r="P91" s="165"/>
      <c r="Q91" s="132" t="s">
        <v>417</v>
      </c>
      <c r="R91" s="165" t="s">
        <v>369</v>
      </c>
      <c r="S91" s="108">
        <v>44926</v>
      </c>
      <c r="T91" s="176"/>
      <c r="U91" s="176"/>
      <c r="V91" s="177"/>
    </row>
    <row r="92" spans="1:22" ht="38.25" x14ac:dyDescent="0.25">
      <c r="A92" s="342"/>
      <c r="B92" s="333"/>
      <c r="C92" s="324"/>
      <c r="D92" s="333"/>
      <c r="E92" s="198" t="s">
        <v>113</v>
      </c>
      <c r="F92" s="191" t="s">
        <v>340</v>
      </c>
      <c r="G92" s="78">
        <v>44835</v>
      </c>
      <c r="H92" s="78">
        <v>44926</v>
      </c>
      <c r="I92" s="79">
        <f t="shared" si="1"/>
        <v>13</v>
      </c>
      <c r="J92" s="119">
        <v>8.3000000000000001E-3</v>
      </c>
      <c r="K92" s="67" t="s">
        <v>262</v>
      </c>
      <c r="L92" s="328"/>
      <c r="M92" s="198" t="s">
        <v>418</v>
      </c>
      <c r="N92" s="198" t="s">
        <v>120</v>
      </c>
      <c r="O92" s="198" t="s">
        <v>121</v>
      </c>
      <c r="P92" s="165"/>
      <c r="Q92" s="191" t="s">
        <v>419</v>
      </c>
      <c r="R92" s="165" t="s">
        <v>369</v>
      </c>
      <c r="S92" s="108">
        <v>44926</v>
      </c>
      <c r="T92" s="176"/>
      <c r="U92" s="176"/>
      <c r="V92" s="177"/>
    </row>
    <row r="93" spans="1:22" ht="38.25" x14ac:dyDescent="0.25">
      <c r="A93" s="342"/>
      <c r="B93" s="333"/>
      <c r="C93" s="324"/>
      <c r="D93" s="333"/>
      <c r="E93" s="198" t="s">
        <v>140</v>
      </c>
      <c r="F93" s="191" t="s">
        <v>245</v>
      </c>
      <c r="G93" s="78">
        <v>44531</v>
      </c>
      <c r="H93" s="78">
        <v>44773</v>
      </c>
      <c r="I93" s="79">
        <f t="shared" si="1"/>
        <v>34.571428571428569</v>
      </c>
      <c r="J93" s="119">
        <v>8.3000000000000001E-3</v>
      </c>
      <c r="K93" s="67" t="s">
        <v>252</v>
      </c>
      <c r="L93" s="328"/>
      <c r="M93" s="198" t="s">
        <v>418</v>
      </c>
      <c r="N93" s="198" t="s">
        <v>120</v>
      </c>
      <c r="O93" s="198" t="s">
        <v>121</v>
      </c>
      <c r="P93" s="165"/>
      <c r="Q93" s="191" t="s">
        <v>419</v>
      </c>
      <c r="R93" s="165" t="s">
        <v>369</v>
      </c>
      <c r="S93" s="108">
        <v>44773</v>
      </c>
      <c r="T93" s="176"/>
      <c r="U93" s="176"/>
      <c r="V93" s="177"/>
    </row>
    <row r="94" spans="1:22" ht="38.25" x14ac:dyDescent="0.25">
      <c r="A94" s="342"/>
      <c r="B94" s="333"/>
      <c r="C94" s="324"/>
      <c r="D94" s="333"/>
      <c r="E94" s="198" t="s">
        <v>141</v>
      </c>
      <c r="F94" s="191" t="s">
        <v>341</v>
      </c>
      <c r="G94" s="78">
        <v>44835</v>
      </c>
      <c r="H94" s="78">
        <v>44926</v>
      </c>
      <c r="I94" s="79">
        <f t="shared" si="1"/>
        <v>13</v>
      </c>
      <c r="J94" s="119">
        <v>0</v>
      </c>
      <c r="K94" s="67" t="s">
        <v>292</v>
      </c>
      <c r="L94" s="328"/>
      <c r="M94" s="198" t="s">
        <v>403</v>
      </c>
      <c r="N94" s="198" t="s">
        <v>120</v>
      </c>
      <c r="O94" s="198" t="s">
        <v>121</v>
      </c>
      <c r="P94" s="165"/>
      <c r="Q94" s="128" t="s">
        <v>306</v>
      </c>
      <c r="R94" s="165" t="s">
        <v>369</v>
      </c>
      <c r="S94" s="108">
        <v>44926</v>
      </c>
      <c r="T94" s="176"/>
      <c r="U94" s="176"/>
      <c r="V94" s="177"/>
    </row>
    <row r="95" spans="1:22" ht="36" customHeight="1" x14ac:dyDescent="0.25">
      <c r="A95" s="342"/>
      <c r="B95" s="333"/>
      <c r="C95" s="324"/>
      <c r="D95" s="333"/>
      <c r="E95" s="198" t="s">
        <v>142</v>
      </c>
      <c r="F95" s="191" t="s">
        <v>246</v>
      </c>
      <c r="G95" s="78">
        <v>44835</v>
      </c>
      <c r="H95" s="78">
        <v>44926</v>
      </c>
      <c r="I95" s="79">
        <f t="shared" si="1"/>
        <v>13</v>
      </c>
      <c r="J95" s="119">
        <v>0</v>
      </c>
      <c r="K95" s="67" t="s">
        <v>253</v>
      </c>
      <c r="L95" s="329"/>
      <c r="M95" s="198" t="s">
        <v>403</v>
      </c>
      <c r="N95" s="198" t="s">
        <v>120</v>
      </c>
      <c r="O95" s="198" t="s">
        <v>121</v>
      </c>
      <c r="P95" s="165"/>
      <c r="Q95" s="128" t="s">
        <v>306</v>
      </c>
      <c r="R95" s="165" t="s">
        <v>369</v>
      </c>
      <c r="S95" s="108">
        <v>44926</v>
      </c>
      <c r="T95" s="176"/>
      <c r="U95" s="176"/>
      <c r="V95" s="177"/>
    </row>
    <row r="96" spans="1:22" ht="38.25" x14ac:dyDescent="0.25">
      <c r="A96" s="343">
        <v>10</v>
      </c>
      <c r="B96" s="318" t="s">
        <v>137</v>
      </c>
      <c r="C96" s="350" t="s">
        <v>53</v>
      </c>
      <c r="D96" s="318" t="s">
        <v>127</v>
      </c>
      <c r="E96" s="195" t="s">
        <v>58</v>
      </c>
      <c r="F96" s="189" t="s">
        <v>342</v>
      </c>
      <c r="G96" s="39">
        <v>44713</v>
      </c>
      <c r="H96" s="39">
        <v>44926</v>
      </c>
      <c r="I96" s="51">
        <f t="shared" si="1"/>
        <v>30.428571428571427</v>
      </c>
      <c r="J96" s="192">
        <v>0</v>
      </c>
      <c r="K96" s="226" t="s">
        <v>261</v>
      </c>
      <c r="L96" s="351">
        <f>SUM(J96:J104)</f>
        <v>0</v>
      </c>
      <c r="M96" s="195" t="s">
        <v>403</v>
      </c>
      <c r="N96" s="195" t="s">
        <v>120</v>
      </c>
      <c r="O96" s="195" t="s">
        <v>121</v>
      </c>
      <c r="P96" s="166"/>
      <c r="Q96" s="112" t="s">
        <v>307</v>
      </c>
      <c r="R96" s="166" t="s">
        <v>369</v>
      </c>
      <c r="S96" s="109">
        <v>44926</v>
      </c>
      <c r="T96" s="227"/>
      <c r="U96" s="227"/>
      <c r="V96" s="228"/>
    </row>
    <row r="97" spans="1:22" ht="38.25" x14ac:dyDescent="0.25">
      <c r="A97" s="343"/>
      <c r="B97" s="318"/>
      <c r="C97" s="350"/>
      <c r="D97" s="318"/>
      <c r="E97" s="195" t="s">
        <v>59</v>
      </c>
      <c r="F97" s="189" t="s">
        <v>254</v>
      </c>
      <c r="G97" s="39">
        <v>44713</v>
      </c>
      <c r="H97" s="39">
        <v>44926</v>
      </c>
      <c r="I97" s="51">
        <f t="shared" si="1"/>
        <v>30.428571428571427</v>
      </c>
      <c r="J97" s="192">
        <v>0</v>
      </c>
      <c r="K97" s="229" t="s">
        <v>262</v>
      </c>
      <c r="L97" s="351"/>
      <c r="M97" s="195" t="s">
        <v>403</v>
      </c>
      <c r="N97" s="195" t="s">
        <v>120</v>
      </c>
      <c r="O97" s="195" t="s">
        <v>121</v>
      </c>
      <c r="P97" s="166"/>
      <c r="Q97" s="112" t="s">
        <v>307</v>
      </c>
      <c r="R97" s="166" t="s">
        <v>369</v>
      </c>
      <c r="S97" s="109">
        <v>44926</v>
      </c>
      <c r="T97" s="227"/>
      <c r="U97" s="227"/>
      <c r="V97" s="228"/>
    </row>
    <row r="98" spans="1:22" ht="38.25" x14ac:dyDescent="0.25">
      <c r="A98" s="343"/>
      <c r="B98" s="318"/>
      <c r="C98" s="350"/>
      <c r="D98" s="318"/>
      <c r="E98" s="195" t="s">
        <v>60</v>
      </c>
      <c r="F98" s="189" t="s">
        <v>255</v>
      </c>
      <c r="G98" s="39">
        <v>44713</v>
      </c>
      <c r="H98" s="39">
        <v>44926</v>
      </c>
      <c r="I98" s="51">
        <f t="shared" si="1"/>
        <v>30.428571428571427</v>
      </c>
      <c r="J98" s="192">
        <v>0</v>
      </c>
      <c r="K98" s="229" t="s">
        <v>261</v>
      </c>
      <c r="L98" s="351"/>
      <c r="M98" s="195" t="s">
        <v>403</v>
      </c>
      <c r="N98" s="195" t="s">
        <v>120</v>
      </c>
      <c r="O98" s="195" t="s">
        <v>121</v>
      </c>
      <c r="P98" s="166"/>
      <c r="Q98" s="112" t="s">
        <v>307</v>
      </c>
      <c r="R98" s="166" t="s">
        <v>369</v>
      </c>
      <c r="S98" s="109">
        <v>44926</v>
      </c>
      <c r="T98" s="227"/>
      <c r="U98" s="227"/>
      <c r="V98" s="228"/>
    </row>
    <row r="99" spans="1:22" ht="38.25" x14ac:dyDescent="0.25">
      <c r="A99" s="343"/>
      <c r="B99" s="318"/>
      <c r="C99" s="350"/>
      <c r="D99" s="318"/>
      <c r="E99" s="195" t="s">
        <v>110</v>
      </c>
      <c r="F99" s="189" t="s">
        <v>256</v>
      </c>
      <c r="G99" s="39">
        <v>44713</v>
      </c>
      <c r="H99" s="39">
        <v>44926</v>
      </c>
      <c r="I99" s="51">
        <f t="shared" si="1"/>
        <v>30.428571428571427</v>
      </c>
      <c r="J99" s="192">
        <v>0</v>
      </c>
      <c r="K99" s="229" t="s">
        <v>263</v>
      </c>
      <c r="L99" s="351"/>
      <c r="M99" s="195" t="s">
        <v>403</v>
      </c>
      <c r="N99" s="195" t="s">
        <v>120</v>
      </c>
      <c r="O99" s="195" t="s">
        <v>121</v>
      </c>
      <c r="P99" s="166"/>
      <c r="Q99" s="112" t="s">
        <v>307</v>
      </c>
      <c r="R99" s="166" t="s">
        <v>369</v>
      </c>
      <c r="S99" s="109">
        <v>44926</v>
      </c>
      <c r="T99" s="227"/>
      <c r="U99" s="227"/>
      <c r="V99" s="228"/>
    </row>
    <row r="100" spans="1:22" ht="38.25" x14ac:dyDescent="0.25">
      <c r="A100" s="343"/>
      <c r="B100" s="318"/>
      <c r="C100" s="350"/>
      <c r="D100" s="318"/>
      <c r="E100" s="195" t="s">
        <v>111</v>
      </c>
      <c r="F100" s="189" t="s">
        <v>257</v>
      </c>
      <c r="G100" s="39">
        <v>44713</v>
      </c>
      <c r="H100" s="39">
        <v>44926</v>
      </c>
      <c r="I100" s="51">
        <f t="shared" si="1"/>
        <v>30.428571428571427</v>
      </c>
      <c r="J100" s="192">
        <v>0</v>
      </c>
      <c r="K100" s="229" t="s">
        <v>264</v>
      </c>
      <c r="L100" s="351"/>
      <c r="M100" s="195" t="s">
        <v>403</v>
      </c>
      <c r="N100" s="195" t="s">
        <v>120</v>
      </c>
      <c r="O100" s="195" t="s">
        <v>121</v>
      </c>
      <c r="P100" s="166"/>
      <c r="Q100" s="112" t="s">
        <v>307</v>
      </c>
      <c r="R100" s="166" t="s">
        <v>369</v>
      </c>
      <c r="S100" s="109">
        <v>44926</v>
      </c>
      <c r="T100" s="227"/>
      <c r="U100" s="227"/>
      <c r="V100" s="228"/>
    </row>
    <row r="101" spans="1:22" ht="38.25" x14ac:dyDescent="0.25">
      <c r="A101" s="343"/>
      <c r="B101" s="318"/>
      <c r="C101" s="350"/>
      <c r="D101" s="318"/>
      <c r="E101" s="195" t="s">
        <v>112</v>
      </c>
      <c r="F101" s="189" t="s">
        <v>258</v>
      </c>
      <c r="G101" s="39">
        <v>44713</v>
      </c>
      <c r="H101" s="39">
        <v>44926</v>
      </c>
      <c r="I101" s="51">
        <f t="shared" si="1"/>
        <v>30.428571428571427</v>
      </c>
      <c r="J101" s="192">
        <v>0</v>
      </c>
      <c r="K101" s="229" t="s">
        <v>265</v>
      </c>
      <c r="L101" s="351"/>
      <c r="M101" s="195" t="s">
        <v>403</v>
      </c>
      <c r="N101" s="195" t="s">
        <v>120</v>
      </c>
      <c r="O101" s="195" t="s">
        <v>121</v>
      </c>
      <c r="P101" s="166"/>
      <c r="Q101" s="112" t="s">
        <v>307</v>
      </c>
      <c r="R101" s="166" t="s">
        <v>369</v>
      </c>
      <c r="S101" s="109">
        <v>44926</v>
      </c>
      <c r="T101" s="227"/>
      <c r="U101" s="227"/>
      <c r="V101" s="228"/>
    </row>
    <row r="102" spans="1:22" ht="38.25" x14ac:dyDescent="0.25">
      <c r="A102" s="343"/>
      <c r="B102" s="318"/>
      <c r="C102" s="350"/>
      <c r="D102" s="318"/>
      <c r="E102" s="195" t="s">
        <v>113</v>
      </c>
      <c r="F102" s="189" t="s">
        <v>259</v>
      </c>
      <c r="G102" s="39">
        <v>44713</v>
      </c>
      <c r="H102" s="39">
        <v>44926</v>
      </c>
      <c r="I102" s="51">
        <f t="shared" si="1"/>
        <v>30.428571428571427</v>
      </c>
      <c r="J102" s="192">
        <v>0</v>
      </c>
      <c r="K102" s="229" t="s">
        <v>312</v>
      </c>
      <c r="L102" s="351"/>
      <c r="M102" s="195" t="s">
        <v>403</v>
      </c>
      <c r="N102" s="195" t="s">
        <v>120</v>
      </c>
      <c r="O102" s="195" t="s">
        <v>121</v>
      </c>
      <c r="P102" s="166"/>
      <c r="Q102" s="112" t="s">
        <v>307</v>
      </c>
      <c r="R102" s="166" t="s">
        <v>369</v>
      </c>
      <c r="S102" s="109">
        <v>44926</v>
      </c>
      <c r="T102" s="227"/>
      <c r="U102" s="227"/>
      <c r="V102" s="228"/>
    </row>
    <row r="103" spans="1:22" ht="38.25" x14ac:dyDescent="0.25">
      <c r="A103" s="343"/>
      <c r="B103" s="318"/>
      <c r="C103" s="350"/>
      <c r="D103" s="318"/>
      <c r="E103" s="195" t="s">
        <v>140</v>
      </c>
      <c r="F103" s="189" t="s">
        <v>313</v>
      </c>
      <c r="G103" s="39">
        <v>44713</v>
      </c>
      <c r="H103" s="39">
        <v>44926</v>
      </c>
      <c r="I103" s="51">
        <f t="shared" si="1"/>
        <v>30.428571428571427</v>
      </c>
      <c r="J103" s="192">
        <v>0</v>
      </c>
      <c r="K103" s="229" t="s">
        <v>314</v>
      </c>
      <c r="L103" s="351"/>
      <c r="M103" s="195" t="s">
        <v>403</v>
      </c>
      <c r="N103" s="195" t="s">
        <v>120</v>
      </c>
      <c r="O103" s="195" t="s">
        <v>121</v>
      </c>
      <c r="P103" s="166"/>
      <c r="Q103" s="112" t="s">
        <v>307</v>
      </c>
      <c r="R103" s="166" t="s">
        <v>369</v>
      </c>
      <c r="S103" s="109">
        <v>44926</v>
      </c>
      <c r="T103" s="227"/>
      <c r="U103" s="227"/>
      <c r="V103" s="228"/>
    </row>
    <row r="104" spans="1:22" ht="38.25" x14ac:dyDescent="0.25">
      <c r="A104" s="343"/>
      <c r="B104" s="318"/>
      <c r="C104" s="350"/>
      <c r="D104" s="318"/>
      <c r="E104" s="195" t="s">
        <v>141</v>
      </c>
      <c r="F104" s="189" t="s">
        <v>260</v>
      </c>
      <c r="G104" s="39">
        <v>44713</v>
      </c>
      <c r="H104" s="39">
        <v>44926</v>
      </c>
      <c r="I104" s="51">
        <f t="shared" si="1"/>
        <v>30.428571428571427</v>
      </c>
      <c r="J104" s="192">
        <v>0</v>
      </c>
      <c r="K104" s="229" t="s">
        <v>266</v>
      </c>
      <c r="L104" s="351"/>
      <c r="M104" s="195" t="s">
        <v>403</v>
      </c>
      <c r="N104" s="195" t="s">
        <v>120</v>
      </c>
      <c r="O104" s="195" t="s">
        <v>121</v>
      </c>
      <c r="P104" s="166"/>
      <c r="Q104" s="112" t="s">
        <v>307</v>
      </c>
      <c r="R104" s="166" t="s">
        <v>369</v>
      </c>
      <c r="S104" s="109">
        <v>44926</v>
      </c>
      <c r="T104" s="227"/>
      <c r="U104" s="227"/>
      <c r="V104" s="228"/>
    </row>
    <row r="105" spans="1:22" ht="255" x14ac:dyDescent="0.25">
      <c r="A105" s="346">
        <v>11</v>
      </c>
      <c r="B105" s="345" t="s">
        <v>138</v>
      </c>
      <c r="C105" s="344" t="s">
        <v>54</v>
      </c>
      <c r="D105" s="345" t="s">
        <v>315</v>
      </c>
      <c r="E105" s="196" t="s">
        <v>58</v>
      </c>
      <c r="F105" s="172" t="s">
        <v>95</v>
      </c>
      <c r="G105" s="46">
        <v>43969</v>
      </c>
      <c r="H105" s="46">
        <v>44006</v>
      </c>
      <c r="I105" s="52">
        <f t="shared" si="1"/>
        <v>5.2857142857142856</v>
      </c>
      <c r="J105" s="120">
        <v>1.6670000000000001E-2</v>
      </c>
      <c r="K105" s="172" t="s">
        <v>269</v>
      </c>
      <c r="L105" s="347">
        <f>SUM(J105:J109)</f>
        <v>8.3339999999999997E-2</v>
      </c>
      <c r="M105" s="172" t="s">
        <v>408</v>
      </c>
      <c r="N105" s="196" t="s">
        <v>120</v>
      </c>
      <c r="O105" s="196" t="s">
        <v>121</v>
      </c>
      <c r="P105" s="172" t="s">
        <v>407</v>
      </c>
      <c r="Q105" s="172" t="s">
        <v>420</v>
      </c>
      <c r="R105" s="356" t="s">
        <v>379</v>
      </c>
      <c r="S105" s="110">
        <v>44006</v>
      </c>
      <c r="T105" s="230"/>
      <c r="U105" s="230"/>
      <c r="V105" s="231"/>
    </row>
    <row r="106" spans="1:22" ht="51" customHeight="1" x14ac:dyDescent="0.25">
      <c r="A106" s="346"/>
      <c r="B106" s="345"/>
      <c r="C106" s="344"/>
      <c r="D106" s="345"/>
      <c r="E106" s="196" t="s">
        <v>59</v>
      </c>
      <c r="F106" s="172" t="s">
        <v>119</v>
      </c>
      <c r="G106" s="46">
        <v>44006</v>
      </c>
      <c r="H106" s="46">
        <v>44070</v>
      </c>
      <c r="I106" s="52">
        <f t="shared" si="1"/>
        <v>9.1428571428571423</v>
      </c>
      <c r="J106" s="120">
        <v>1.6670000000000001E-2</v>
      </c>
      <c r="K106" s="172" t="s">
        <v>270</v>
      </c>
      <c r="L106" s="348"/>
      <c r="M106" s="196" t="s">
        <v>357</v>
      </c>
      <c r="N106" s="196" t="s">
        <v>120</v>
      </c>
      <c r="O106" s="196" t="s">
        <v>121</v>
      </c>
      <c r="P106" s="169"/>
      <c r="Q106" s="170" t="s">
        <v>422</v>
      </c>
      <c r="R106" s="357"/>
      <c r="S106" s="110">
        <v>44070</v>
      </c>
      <c r="T106" s="230"/>
      <c r="U106" s="230"/>
      <c r="V106" s="231"/>
    </row>
    <row r="107" spans="1:22" ht="102" x14ac:dyDescent="0.25">
      <c r="A107" s="346"/>
      <c r="B107" s="345"/>
      <c r="C107" s="344"/>
      <c r="D107" s="345"/>
      <c r="E107" s="196" t="s">
        <v>60</v>
      </c>
      <c r="F107" s="232" t="s">
        <v>267</v>
      </c>
      <c r="G107" s="46">
        <v>44743</v>
      </c>
      <c r="H107" s="46">
        <v>44926</v>
      </c>
      <c r="I107" s="52">
        <f t="shared" si="1"/>
        <v>26.142857142857142</v>
      </c>
      <c r="J107" s="120">
        <v>1.67E-2</v>
      </c>
      <c r="K107" s="232" t="s">
        <v>271</v>
      </c>
      <c r="L107" s="348"/>
      <c r="M107" s="196" t="s">
        <v>399</v>
      </c>
      <c r="N107" s="196" t="s">
        <v>120</v>
      </c>
      <c r="O107" s="196" t="s">
        <v>121</v>
      </c>
      <c r="P107" s="172" t="s">
        <v>389</v>
      </c>
      <c r="Q107" s="171" t="s">
        <v>421</v>
      </c>
      <c r="R107" s="233" t="s">
        <v>379</v>
      </c>
      <c r="S107" s="110">
        <v>44926</v>
      </c>
      <c r="T107" s="230"/>
      <c r="U107" s="230"/>
      <c r="V107" s="231"/>
    </row>
    <row r="108" spans="1:22" ht="79.900000000000006" customHeight="1" x14ac:dyDescent="0.25">
      <c r="A108" s="346"/>
      <c r="B108" s="345"/>
      <c r="C108" s="344"/>
      <c r="D108" s="345"/>
      <c r="E108" s="196" t="s">
        <v>110</v>
      </c>
      <c r="F108" s="232" t="s">
        <v>268</v>
      </c>
      <c r="G108" s="46">
        <v>44743</v>
      </c>
      <c r="H108" s="46">
        <v>44926</v>
      </c>
      <c r="I108" s="52">
        <f t="shared" si="1"/>
        <v>26.142857142857142</v>
      </c>
      <c r="J108" s="120">
        <v>1.67E-2</v>
      </c>
      <c r="K108" s="87" t="s">
        <v>272</v>
      </c>
      <c r="L108" s="348"/>
      <c r="M108" s="196" t="s">
        <v>404</v>
      </c>
      <c r="N108" s="196" t="s">
        <v>120</v>
      </c>
      <c r="O108" s="196" t="s">
        <v>121</v>
      </c>
      <c r="P108" s="169" t="s">
        <v>390</v>
      </c>
      <c r="Q108" s="171" t="s">
        <v>393</v>
      </c>
      <c r="R108" s="233" t="s">
        <v>379</v>
      </c>
      <c r="S108" s="110">
        <v>44926</v>
      </c>
      <c r="T108" s="230"/>
      <c r="U108" s="230"/>
      <c r="V108" s="231"/>
    </row>
    <row r="109" spans="1:22" ht="178.5" x14ac:dyDescent="0.25">
      <c r="A109" s="346"/>
      <c r="B109" s="345"/>
      <c r="C109" s="344"/>
      <c r="D109" s="345"/>
      <c r="E109" s="196" t="s">
        <v>111</v>
      </c>
      <c r="F109" s="232" t="s">
        <v>316</v>
      </c>
      <c r="G109" s="46">
        <v>44743</v>
      </c>
      <c r="H109" s="46">
        <v>44926</v>
      </c>
      <c r="I109" s="52">
        <f t="shared" si="1"/>
        <v>26.142857142857142</v>
      </c>
      <c r="J109" s="120">
        <v>1.66E-2</v>
      </c>
      <c r="K109" s="87" t="s">
        <v>289</v>
      </c>
      <c r="L109" s="349"/>
      <c r="M109" s="196" t="s">
        <v>392</v>
      </c>
      <c r="N109" s="196" t="s">
        <v>120</v>
      </c>
      <c r="O109" s="196" t="s">
        <v>121</v>
      </c>
      <c r="P109" s="169" t="s">
        <v>391</v>
      </c>
      <c r="Q109" s="171" t="s">
        <v>423</v>
      </c>
      <c r="R109" s="233" t="s">
        <v>379</v>
      </c>
      <c r="S109" s="110">
        <v>44926</v>
      </c>
      <c r="T109" s="230"/>
      <c r="U109" s="230"/>
      <c r="V109" s="231"/>
    </row>
    <row r="110" spans="1:22" ht="38.25" x14ac:dyDescent="0.25">
      <c r="A110" s="292">
        <v>12</v>
      </c>
      <c r="B110" s="315" t="s">
        <v>317</v>
      </c>
      <c r="C110" s="247" t="s">
        <v>55</v>
      </c>
      <c r="D110" s="315" t="s">
        <v>93</v>
      </c>
      <c r="E110" s="234" t="s">
        <v>58</v>
      </c>
      <c r="F110" s="235" t="s">
        <v>273</v>
      </c>
      <c r="G110" s="40">
        <v>44409</v>
      </c>
      <c r="H110" s="40">
        <v>44895</v>
      </c>
      <c r="I110" s="47">
        <f t="shared" si="1"/>
        <v>69.428571428571431</v>
      </c>
      <c r="J110" s="113">
        <v>1.1900000000000001E-2</v>
      </c>
      <c r="K110" s="235" t="s">
        <v>281</v>
      </c>
      <c r="L110" s="306">
        <f>SUM(J110:J116)</f>
        <v>8.3300000000000013E-2</v>
      </c>
      <c r="M110" s="179" t="s">
        <v>378</v>
      </c>
      <c r="N110" s="179" t="s">
        <v>120</v>
      </c>
      <c r="O110" s="179" t="s">
        <v>121</v>
      </c>
      <c r="P110" s="124" t="s">
        <v>366</v>
      </c>
      <c r="Q110" s="114" t="s">
        <v>424</v>
      </c>
      <c r="R110" s="124" t="s">
        <v>379</v>
      </c>
      <c r="S110" s="101">
        <v>44895</v>
      </c>
      <c r="T110" s="97"/>
      <c r="U110" s="210"/>
      <c r="V110" s="211"/>
    </row>
    <row r="111" spans="1:22" ht="181.9" customHeight="1" x14ac:dyDescent="0.25">
      <c r="A111" s="292"/>
      <c r="B111" s="315"/>
      <c r="C111" s="247"/>
      <c r="D111" s="315"/>
      <c r="E111" s="234" t="s">
        <v>59</v>
      </c>
      <c r="F111" s="235" t="s">
        <v>274</v>
      </c>
      <c r="G111" s="40">
        <v>44501</v>
      </c>
      <c r="H111" s="40">
        <v>44926</v>
      </c>
      <c r="I111" s="47">
        <f t="shared" si="1"/>
        <v>60.714285714285715</v>
      </c>
      <c r="J111" s="113">
        <v>1.1900000000000001E-2</v>
      </c>
      <c r="K111" s="235" t="s">
        <v>282</v>
      </c>
      <c r="L111" s="307"/>
      <c r="M111" s="179" t="s">
        <v>394</v>
      </c>
      <c r="N111" s="179" t="s">
        <v>120</v>
      </c>
      <c r="O111" s="179" t="s">
        <v>121</v>
      </c>
      <c r="P111" s="124" t="s">
        <v>358</v>
      </c>
      <c r="Q111" s="130" t="s">
        <v>410</v>
      </c>
      <c r="R111" s="124" t="s">
        <v>379</v>
      </c>
      <c r="S111" s="101">
        <v>44926</v>
      </c>
      <c r="T111" s="97"/>
      <c r="U111" s="210"/>
      <c r="V111" s="211"/>
    </row>
    <row r="112" spans="1:22" ht="213.6" customHeight="1" x14ac:dyDescent="0.25">
      <c r="A112" s="292"/>
      <c r="B112" s="315"/>
      <c r="C112" s="247"/>
      <c r="D112" s="315"/>
      <c r="E112" s="234" t="s">
        <v>275</v>
      </c>
      <c r="F112" s="235" t="s">
        <v>276</v>
      </c>
      <c r="G112" s="40">
        <v>44501</v>
      </c>
      <c r="H112" s="40">
        <v>44865</v>
      </c>
      <c r="I112" s="47">
        <f t="shared" si="1"/>
        <v>52</v>
      </c>
      <c r="J112" s="113">
        <v>1.1900000000000001E-2</v>
      </c>
      <c r="K112" s="236" t="s">
        <v>283</v>
      </c>
      <c r="L112" s="307"/>
      <c r="M112" s="179" t="s">
        <v>394</v>
      </c>
      <c r="N112" s="179" t="s">
        <v>120</v>
      </c>
      <c r="O112" s="179" t="s">
        <v>121</v>
      </c>
      <c r="P112" s="124" t="s">
        <v>359</v>
      </c>
      <c r="Q112" s="130" t="s">
        <v>411</v>
      </c>
      <c r="R112" s="124" t="s">
        <v>379</v>
      </c>
      <c r="S112" s="101">
        <v>44865</v>
      </c>
      <c r="T112" s="97"/>
      <c r="U112" s="210"/>
      <c r="V112" s="211"/>
    </row>
    <row r="113" spans="1:22" ht="38.25" x14ac:dyDescent="0.25">
      <c r="A113" s="292"/>
      <c r="B113" s="315"/>
      <c r="C113" s="247"/>
      <c r="D113" s="315"/>
      <c r="E113" s="234" t="s">
        <v>110</v>
      </c>
      <c r="F113" s="235" t="s">
        <v>277</v>
      </c>
      <c r="G113" s="40">
        <v>44562</v>
      </c>
      <c r="H113" s="40">
        <v>44926</v>
      </c>
      <c r="I113" s="47">
        <f t="shared" si="1"/>
        <v>52</v>
      </c>
      <c r="J113" s="113">
        <v>1.1900000000000001E-2</v>
      </c>
      <c r="K113" s="236" t="s">
        <v>318</v>
      </c>
      <c r="L113" s="307"/>
      <c r="M113" s="179" t="s">
        <v>378</v>
      </c>
      <c r="N113" s="179" t="s">
        <v>120</v>
      </c>
      <c r="O113" s="179" t="s">
        <v>121</v>
      </c>
      <c r="P113" s="124"/>
      <c r="Q113" s="175" t="s">
        <v>378</v>
      </c>
      <c r="R113" s="124" t="s">
        <v>379</v>
      </c>
      <c r="S113" s="101">
        <v>44926</v>
      </c>
      <c r="T113" s="97"/>
      <c r="U113" s="210"/>
      <c r="V113" s="211"/>
    </row>
    <row r="114" spans="1:22" ht="63.75" x14ac:dyDescent="0.25">
      <c r="A114" s="292"/>
      <c r="B114" s="315"/>
      <c r="C114" s="247"/>
      <c r="D114" s="315"/>
      <c r="E114" s="234" t="s">
        <v>111</v>
      </c>
      <c r="F114" s="235" t="s">
        <v>278</v>
      </c>
      <c r="G114" s="40">
        <v>44562</v>
      </c>
      <c r="H114" s="40">
        <v>44926</v>
      </c>
      <c r="I114" s="47">
        <f t="shared" si="1"/>
        <v>52</v>
      </c>
      <c r="J114" s="113">
        <v>1.1900000000000001E-2</v>
      </c>
      <c r="K114" s="236" t="s">
        <v>284</v>
      </c>
      <c r="L114" s="307"/>
      <c r="M114" s="179" t="s">
        <v>395</v>
      </c>
      <c r="N114" s="179" t="s">
        <v>120</v>
      </c>
      <c r="O114" s="179" t="s">
        <v>121</v>
      </c>
      <c r="P114" s="124" t="s">
        <v>380</v>
      </c>
      <c r="Q114" s="188" t="s">
        <v>428</v>
      </c>
      <c r="R114" s="124" t="s">
        <v>379</v>
      </c>
      <c r="S114" s="101">
        <v>44926</v>
      </c>
      <c r="T114" s="97"/>
      <c r="U114" s="210"/>
      <c r="V114" s="211"/>
    </row>
    <row r="115" spans="1:22" ht="153" x14ac:dyDescent="0.25">
      <c r="A115" s="292"/>
      <c r="B115" s="315"/>
      <c r="C115" s="247"/>
      <c r="D115" s="315"/>
      <c r="E115" s="234" t="s">
        <v>112</v>
      </c>
      <c r="F115" s="235" t="s">
        <v>279</v>
      </c>
      <c r="G115" s="40">
        <v>44773</v>
      </c>
      <c r="H115" s="40">
        <v>44926</v>
      </c>
      <c r="I115" s="47">
        <f t="shared" si="1"/>
        <v>21.857142857142858</v>
      </c>
      <c r="J115" s="113">
        <v>1.1900000000000001E-2</v>
      </c>
      <c r="K115" s="236" t="s">
        <v>319</v>
      </c>
      <c r="L115" s="307"/>
      <c r="M115" s="179" t="s">
        <v>381</v>
      </c>
      <c r="N115" s="179" t="s">
        <v>120</v>
      </c>
      <c r="O115" s="179" t="s">
        <v>121</v>
      </c>
      <c r="P115" s="124" t="s">
        <v>382</v>
      </c>
      <c r="Q115" s="131" t="s">
        <v>425</v>
      </c>
      <c r="R115" s="124" t="s">
        <v>379</v>
      </c>
      <c r="S115" s="101">
        <v>44926</v>
      </c>
      <c r="T115" s="97"/>
      <c r="U115" s="210"/>
      <c r="V115" s="211"/>
    </row>
    <row r="116" spans="1:22" ht="128.25" thickBot="1" x14ac:dyDescent="0.3">
      <c r="A116" s="314"/>
      <c r="B116" s="316"/>
      <c r="C116" s="317"/>
      <c r="D116" s="316"/>
      <c r="E116" s="237" t="s">
        <v>113</v>
      </c>
      <c r="F116" s="238" t="s">
        <v>280</v>
      </c>
      <c r="G116" s="41">
        <v>44773</v>
      </c>
      <c r="H116" s="41">
        <v>44926</v>
      </c>
      <c r="I116" s="53">
        <f t="shared" si="1"/>
        <v>21.857142857142858</v>
      </c>
      <c r="J116" s="121">
        <v>1.1900000000000001E-2</v>
      </c>
      <c r="K116" s="239" t="s">
        <v>285</v>
      </c>
      <c r="L116" s="319"/>
      <c r="M116" s="179" t="s">
        <v>396</v>
      </c>
      <c r="N116" s="179" t="s">
        <v>120</v>
      </c>
      <c r="O116" s="179" t="s">
        <v>121</v>
      </c>
      <c r="P116" s="124" t="s">
        <v>388</v>
      </c>
      <c r="Q116" s="131" t="s">
        <v>426</v>
      </c>
      <c r="R116" s="124" t="s">
        <v>379</v>
      </c>
      <c r="S116" s="111">
        <v>44926</v>
      </c>
      <c r="T116" s="98"/>
      <c r="U116" s="240"/>
      <c r="V116" s="241"/>
    </row>
    <row r="117" spans="1:22" ht="19.5" customHeight="1" x14ac:dyDescent="0.25">
      <c r="A117" s="320" t="s">
        <v>23</v>
      </c>
      <c r="B117" s="320"/>
      <c r="C117" s="320"/>
      <c r="D117" s="320"/>
      <c r="E117" s="1" t="s">
        <v>24</v>
      </c>
      <c r="F117" s="122">
        <f>L10</f>
        <v>8.3339999999999997E-2</v>
      </c>
      <c r="G117" s="2"/>
      <c r="H117" s="2"/>
      <c r="I117" s="7"/>
      <c r="J117" s="242"/>
      <c r="K117" s="1"/>
      <c r="L117" s="1"/>
      <c r="M117" s="1"/>
      <c r="N117" s="187"/>
      <c r="O117" s="1"/>
      <c r="P117" s="167"/>
      <c r="Q117" s="1"/>
      <c r="R117" s="1"/>
      <c r="S117" s="1"/>
      <c r="T117" s="1"/>
      <c r="U117" s="1"/>
      <c r="V117" s="1"/>
    </row>
    <row r="118" spans="1:22" ht="21.6" customHeight="1" x14ac:dyDescent="0.25">
      <c r="A118" s="335" t="s">
        <v>377</v>
      </c>
      <c r="B118" s="335"/>
      <c r="C118" s="243"/>
      <c r="D118" s="243"/>
      <c r="E118" s="1" t="s">
        <v>25</v>
      </c>
      <c r="F118" s="122">
        <f>L13</f>
        <v>8.3299999999999999E-2</v>
      </c>
      <c r="G118" s="2"/>
      <c r="H118" s="2"/>
      <c r="I118" s="7"/>
      <c r="J118" s="242">
        <f>8.33/7</f>
        <v>1.19</v>
      </c>
      <c r="K118" s="1"/>
      <c r="L118" s="1"/>
      <c r="M118" s="1"/>
      <c r="N118" s="187"/>
      <c r="O118" s="1"/>
      <c r="P118" s="167"/>
      <c r="Q118" s="1"/>
      <c r="R118" s="1"/>
      <c r="S118" s="1"/>
      <c r="T118" s="1"/>
      <c r="U118" s="1"/>
      <c r="V118" s="1"/>
    </row>
    <row r="119" spans="1:22" x14ac:dyDescent="0.25">
      <c r="A119" s="190"/>
      <c r="B119" s="89"/>
      <c r="C119" s="243"/>
      <c r="D119" s="243"/>
      <c r="E119" s="1" t="s">
        <v>26</v>
      </c>
      <c r="F119" s="122">
        <f>L23</f>
        <v>8.3299999999999971E-2</v>
      </c>
      <c r="G119" s="2"/>
      <c r="H119" s="2"/>
      <c r="I119" s="7"/>
      <c r="J119" s="242"/>
      <c r="K119" s="1"/>
      <c r="L119" s="1"/>
      <c r="M119" s="1"/>
      <c r="N119" s="187"/>
      <c r="O119" s="1"/>
      <c r="P119" s="167"/>
      <c r="Q119" s="1"/>
      <c r="R119" s="1"/>
      <c r="S119" s="1"/>
      <c r="T119" s="1"/>
      <c r="U119" s="1"/>
      <c r="V119" s="1"/>
    </row>
    <row r="120" spans="1:22" x14ac:dyDescent="0.25">
      <c r="A120" s="190"/>
      <c r="B120" s="89"/>
      <c r="C120" s="243"/>
      <c r="D120" s="243"/>
      <c r="E120" s="1" t="s">
        <v>27</v>
      </c>
      <c r="F120" s="122">
        <f>L45</f>
        <v>0</v>
      </c>
      <c r="G120" s="2"/>
      <c r="H120" s="2"/>
      <c r="I120" s="7"/>
      <c r="J120" s="242"/>
      <c r="K120" s="1"/>
      <c r="L120" s="1"/>
      <c r="M120" s="1"/>
      <c r="N120" s="187"/>
      <c r="O120" s="1"/>
      <c r="P120" s="167"/>
      <c r="Q120" s="1"/>
      <c r="R120" s="1"/>
      <c r="S120" s="1"/>
      <c r="T120" s="1"/>
      <c r="U120" s="1"/>
      <c r="V120" s="1"/>
    </row>
    <row r="121" spans="1:22" x14ac:dyDescent="0.25">
      <c r="A121" s="190"/>
      <c r="B121" s="190"/>
      <c r="C121" s="243"/>
      <c r="D121" s="243"/>
      <c r="E121" s="1" t="s">
        <v>28</v>
      </c>
      <c r="F121" s="122">
        <f>L52</f>
        <v>8.3299999999999999E-2</v>
      </c>
      <c r="G121" s="2"/>
      <c r="H121" s="2"/>
      <c r="I121" s="7"/>
      <c r="J121" s="242"/>
      <c r="K121" s="1"/>
      <c r="L121" s="1"/>
      <c r="M121" s="1"/>
      <c r="N121" s="187"/>
      <c r="O121" s="1"/>
      <c r="P121" s="167"/>
      <c r="Q121" s="1"/>
      <c r="R121" s="1"/>
      <c r="S121" s="1"/>
      <c r="T121" s="1"/>
      <c r="U121" s="1"/>
      <c r="V121" s="1"/>
    </row>
    <row r="122" spans="1:22" x14ac:dyDescent="0.25">
      <c r="A122" s="190"/>
      <c r="B122" s="190"/>
      <c r="C122" s="243"/>
      <c r="D122" s="243"/>
      <c r="E122" s="1" t="s">
        <v>29</v>
      </c>
      <c r="F122" s="122">
        <f>L57</f>
        <v>8.3339999999999997E-2</v>
      </c>
      <c r="G122" s="2"/>
      <c r="H122" s="2"/>
      <c r="I122" s="7"/>
      <c r="J122" s="242"/>
      <c r="K122" s="1"/>
      <c r="L122" s="1"/>
      <c r="M122" s="1"/>
      <c r="N122" s="187"/>
      <c r="O122" s="1"/>
      <c r="P122" s="167"/>
      <c r="Q122" s="1"/>
      <c r="R122" s="1"/>
      <c r="S122" s="1"/>
      <c r="T122" s="1"/>
      <c r="U122" s="1"/>
      <c r="V122" s="1"/>
    </row>
    <row r="123" spans="1:22" ht="25.5" customHeight="1" x14ac:dyDescent="0.25">
      <c r="A123" s="190"/>
      <c r="B123" s="190"/>
      <c r="C123" s="243"/>
      <c r="D123" s="243"/>
      <c r="E123" s="1" t="s">
        <v>320</v>
      </c>
      <c r="F123" s="122">
        <f>L63</f>
        <v>8.3300000000000013E-2</v>
      </c>
      <c r="G123" s="312" t="s">
        <v>321</v>
      </c>
      <c r="H123" s="312"/>
      <c r="I123" s="312"/>
      <c r="J123" s="312"/>
      <c r="K123" s="312"/>
      <c r="L123" s="1"/>
      <c r="M123" s="313" t="s">
        <v>405</v>
      </c>
      <c r="N123" s="313"/>
      <c r="O123" s="1"/>
      <c r="P123" s="167"/>
      <c r="Q123" s="1"/>
      <c r="R123" s="1"/>
      <c r="S123" s="1"/>
      <c r="T123" s="1"/>
      <c r="U123" s="1"/>
      <c r="V123" s="1"/>
    </row>
    <row r="124" spans="1:22" ht="22.5" customHeight="1" x14ac:dyDescent="0.25">
      <c r="A124" s="190"/>
      <c r="B124" s="190"/>
      <c r="C124" s="243"/>
      <c r="D124" s="243"/>
      <c r="E124" s="1" t="s">
        <v>30</v>
      </c>
      <c r="F124" s="122">
        <f>L70</f>
        <v>8.3299999999999971E-2</v>
      </c>
      <c r="G124" s="312" t="s">
        <v>294</v>
      </c>
      <c r="H124" s="312"/>
      <c r="I124" s="312"/>
      <c r="J124" s="312"/>
      <c r="K124" s="312"/>
      <c r="L124" s="1"/>
      <c r="M124" s="313" t="s">
        <v>406</v>
      </c>
      <c r="N124" s="313"/>
      <c r="O124" s="1"/>
      <c r="P124" s="167"/>
      <c r="Q124" s="1"/>
      <c r="R124" s="1"/>
      <c r="S124" s="1"/>
      <c r="T124" s="1"/>
      <c r="U124" s="1"/>
      <c r="V124" s="1"/>
    </row>
    <row r="125" spans="1:22" x14ac:dyDescent="0.25">
      <c r="A125" s="190"/>
      <c r="B125" s="190"/>
      <c r="C125" s="243"/>
      <c r="D125" s="243"/>
      <c r="E125" s="1" t="s">
        <v>31</v>
      </c>
      <c r="F125" s="122">
        <f>L86</f>
        <v>3.32E-2</v>
      </c>
      <c r="G125" s="2"/>
      <c r="H125" s="2"/>
      <c r="I125" s="7"/>
      <c r="J125" s="242"/>
      <c r="K125" s="1"/>
      <c r="L125" s="1"/>
      <c r="M125" s="1"/>
      <c r="N125" s="187"/>
      <c r="O125" s="1"/>
      <c r="P125" s="167"/>
      <c r="Q125" s="1"/>
      <c r="R125" s="1"/>
      <c r="S125" s="1"/>
      <c r="T125" s="1"/>
      <c r="U125" s="1"/>
      <c r="V125" s="1"/>
    </row>
    <row r="126" spans="1:22" x14ac:dyDescent="0.25">
      <c r="A126" s="190"/>
      <c r="B126" s="190"/>
      <c r="C126" s="243"/>
      <c r="D126" s="243"/>
      <c r="E126" s="1" t="s">
        <v>32</v>
      </c>
      <c r="F126" s="122">
        <f>L96</f>
        <v>0</v>
      </c>
      <c r="G126" s="2"/>
      <c r="H126" s="2"/>
      <c r="I126" s="7"/>
      <c r="J126" s="244"/>
      <c r="K126" s="1"/>
      <c r="L126" s="1"/>
      <c r="M126" s="1"/>
      <c r="N126" s="187"/>
      <c r="O126" s="1"/>
      <c r="P126" s="167"/>
      <c r="Q126" s="1"/>
      <c r="R126" s="1"/>
      <c r="S126" s="1"/>
      <c r="T126" s="1"/>
      <c r="U126" s="1"/>
      <c r="V126" s="1"/>
    </row>
    <row r="127" spans="1:22" x14ac:dyDescent="0.25">
      <c r="A127" s="190"/>
      <c r="B127" s="190"/>
      <c r="C127" s="243"/>
      <c r="D127" s="243"/>
      <c r="E127" s="1" t="s">
        <v>33</v>
      </c>
      <c r="F127" s="122">
        <f>L105</f>
        <v>8.3339999999999997E-2</v>
      </c>
      <c r="G127" s="2"/>
      <c r="H127" s="2"/>
      <c r="I127" s="7"/>
      <c r="J127" s="244"/>
      <c r="K127" s="1"/>
      <c r="L127" s="1"/>
      <c r="M127" s="1"/>
      <c r="N127" s="187"/>
      <c r="O127" s="1"/>
      <c r="P127" s="167"/>
      <c r="Q127" s="1"/>
      <c r="R127" s="1"/>
      <c r="S127" s="1"/>
      <c r="T127" s="1"/>
      <c r="U127" s="1"/>
      <c r="V127" s="1"/>
    </row>
    <row r="128" spans="1:22" x14ac:dyDescent="0.25">
      <c r="A128" s="190"/>
      <c r="B128" s="190"/>
      <c r="C128" s="243"/>
      <c r="D128" s="243"/>
      <c r="E128" s="1" t="s">
        <v>34</v>
      </c>
      <c r="F128" s="122">
        <f>L110</f>
        <v>8.3300000000000013E-2</v>
      </c>
      <c r="G128" s="2"/>
      <c r="H128" s="2"/>
      <c r="I128" s="7"/>
      <c r="J128" s="244"/>
      <c r="K128" s="1"/>
      <c r="L128" s="1"/>
      <c r="M128" s="1"/>
      <c r="N128" s="187"/>
      <c r="O128" s="1"/>
      <c r="P128" s="167"/>
      <c r="Q128" s="1"/>
      <c r="R128" s="1"/>
      <c r="S128" s="1"/>
      <c r="T128" s="1"/>
      <c r="U128" s="1"/>
      <c r="V128" s="1"/>
    </row>
    <row r="129" spans="1:22" x14ac:dyDescent="0.25">
      <c r="A129" s="190"/>
      <c r="B129" s="190"/>
      <c r="C129" s="243"/>
      <c r="D129" s="243"/>
      <c r="E129" s="1"/>
      <c r="F129" s="122"/>
      <c r="G129" s="2"/>
      <c r="H129" s="2"/>
      <c r="I129" s="7"/>
      <c r="J129" s="244"/>
      <c r="K129" s="1"/>
      <c r="L129" s="1"/>
      <c r="M129" s="1"/>
      <c r="N129" s="187"/>
      <c r="O129" s="1"/>
      <c r="P129" s="167"/>
      <c r="Q129" s="1"/>
      <c r="R129" s="1"/>
      <c r="S129" s="1"/>
      <c r="T129" s="1"/>
      <c r="U129" s="1"/>
      <c r="V129" s="1"/>
    </row>
    <row r="130" spans="1:22" x14ac:dyDescent="0.25">
      <c r="A130" s="332" t="s">
        <v>35</v>
      </c>
      <c r="B130" s="332"/>
      <c r="C130" s="332"/>
      <c r="D130" s="332"/>
      <c r="E130" s="6">
        <f>SUM(F117:F128)</f>
        <v>0.78301999999999994</v>
      </c>
      <c r="F130" s="3" t="s">
        <v>293</v>
      </c>
      <c r="G130" s="2"/>
      <c r="H130" s="2"/>
      <c r="I130" s="7"/>
      <c r="J130" s="244"/>
      <c r="K130" s="1"/>
      <c r="L130" s="1"/>
      <c r="M130" s="1"/>
      <c r="N130" s="187"/>
      <c r="O130" s="1"/>
      <c r="P130" s="167"/>
      <c r="Q130" s="1"/>
      <c r="R130" s="1"/>
      <c r="S130" s="1"/>
      <c r="T130" s="1"/>
      <c r="U130" s="1"/>
      <c r="V130" s="1"/>
    </row>
  </sheetData>
  <mergeCells count="119">
    <mergeCell ref="K8:K9"/>
    <mergeCell ref="N8:N9"/>
    <mergeCell ref="L8:L9"/>
    <mergeCell ref="R105:R106"/>
    <mergeCell ref="R57:R62"/>
    <mergeCell ref="R10:R12"/>
    <mergeCell ref="Q13:Q17"/>
    <mergeCell ref="L57:L62"/>
    <mergeCell ref="O8:O9"/>
    <mergeCell ref="P8:P9"/>
    <mergeCell ref="Q52:Q56"/>
    <mergeCell ref="R52:R56"/>
    <mergeCell ref="M8:M9"/>
    <mergeCell ref="Q23:Q44"/>
    <mergeCell ref="Q63:Q69"/>
    <mergeCell ref="Q70:Q85"/>
    <mergeCell ref="M70:M85"/>
    <mergeCell ref="L63:L69"/>
    <mergeCell ref="L70:L85"/>
    <mergeCell ref="Q49:Q51"/>
    <mergeCell ref="M49:M51"/>
    <mergeCell ref="Q57:Q62"/>
    <mergeCell ref="L52:L56"/>
    <mergeCell ref="A130:D130"/>
    <mergeCell ref="D86:D95"/>
    <mergeCell ref="A45:A51"/>
    <mergeCell ref="B45:B51"/>
    <mergeCell ref="A118:B118"/>
    <mergeCell ref="B63:B69"/>
    <mergeCell ref="V8:V9"/>
    <mergeCell ref="U8:U9"/>
    <mergeCell ref="T8:T9"/>
    <mergeCell ref="E8:E9"/>
    <mergeCell ref="A86:A95"/>
    <mergeCell ref="B86:B95"/>
    <mergeCell ref="A96:A104"/>
    <mergeCell ref="C105:C109"/>
    <mergeCell ref="B105:B109"/>
    <mergeCell ref="A105:A109"/>
    <mergeCell ref="D105:D109"/>
    <mergeCell ref="L105:L109"/>
    <mergeCell ref="D96:D104"/>
    <mergeCell ref="C96:C104"/>
    <mergeCell ref="L96:L104"/>
    <mergeCell ref="B13:B22"/>
    <mergeCell ref="C8:C9"/>
    <mergeCell ref="S8:S9"/>
    <mergeCell ref="A8:A9"/>
    <mergeCell ref="G124:K124"/>
    <mergeCell ref="M123:N123"/>
    <mergeCell ref="M124:N124"/>
    <mergeCell ref="A110:A116"/>
    <mergeCell ref="B110:B116"/>
    <mergeCell ref="C110:C116"/>
    <mergeCell ref="D110:D116"/>
    <mergeCell ref="B96:B104"/>
    <mergeCell ref="L110:L116"/>
    <mergeCell ref="G123:K123"/>
    <mergeCell ref="A117:D117"/>
    <mergeCell ref="D63:D69"/>
    <mergeCell ref="C57:C62"/>
    <mergeCell ref="D57:D62"/>
    <mergeCell ref="C86:C95"/>
    <mergeCell ref="A57:A62"/>
    <mergeCell ref="B23:B44"/>
    <mergeCell ref="B57:B62"/>
    <mergeCell ref="B52:B56"/>
    <mergeCell ref="C63:C69"/>
    <mergeCell ref="L86:L95"/>
    <mergeCell ref="G8:H8"/>
    <mergeCell ref="F8:F9"/>
    <mergeCell ref="Q7:R7"/>
    <mergeCell ref="R8:R9"/>
    <mergeCell ref="A7:P7"/>
    <mergeCell ref="B70:B85"/>
    <mergeCell ref="C70:C85"/>
    <mergeCell ref="D70:D85"/>
    <mergeCell ref="A63:A69"/>
    <mergeCell ref="A52:A56"/>
    <mergeCell ref="A13:A22"/>
    <mergeCell ref="D23:D44"/>
    <mergeCell ref="C23:C44"/>
    <mergeCell ref="A23:A44"/>
    <mergeCell ref="A70:A85"/>
    <mergeCell ref="I8:I9"/>
    <mergeCell ref="J8:J9"/>
    <mergeCell ref="L10:L12"/>
    <mergeCell ref="D52:D56"/>
    <mergeCell ref="C52:C56"/>
    <mergeCell ref="L23:L44"/>
    <mergeCell ref="C45:C51"/>
    <mergeCell ref="D45:D51"/>
    <mergeCell ref="L13:L22"/>
    <mergeCell ref="L45:L51"/>
    <mergeCell ref="D10:D12"/>
    <mergeCell ref="J2:K2"/>
    <mergeCell ref="C13:C22"/>
    <mergeCell ref="D13:D22"/>
    <mergeCell ref="C6:V6"/>
    <mergeCell ref="A6:B6"/>
    <mergeCell ref="B8:B9"/>
    <mergeCell ref="A2:B2"/>
    <mergeCell ref="C2:I2"/>
    <mergeCell ref="A3:B3"/>
    <mergeCell ref="C3:I3"/>
    <mergeCell ref="J3:K3"/>
    <mergeCell ref="L3:V3"/>
    <mergeCell ref="A4:B4"/>
    <mergeCell ref="C4:I4"/>
    <mergeCell ref="J4:K4"/>
    <mergeCell ref="L4:V4"/>
    <mergeCell ref="Q10:Q12"/>
    <mergeCell ref="A5:B5"/>
    <mergeCell ref="D8:D9"/>
    <mergeCell ref="Q8:Q9"/>
    <mergeCell ref="T7:V7"/>
    <mergeCell ref="A10:A12"/>
    <mergeCell ref="B10:B12"/>
    <mergeCell ref="C10:C12"/>
  </mergeCells>
  <conditionalFormatting sqref="L10:L12 L86 L57 L52 L96 L105 L110">
    <cfRule type="cellIs" dxfId="6" priority="15" operator="greaterThan">
      <formula>1</formula>
    </cfRule>
  </conditionalFormatting>
  <conditionalFormatting sqref="L13">
    <cfRule type="cellIs" dxfId="5" priority="14" operator="greaterThan">
      <formula>1</formula>
    </cfRule>
  </conditionalFormatting>
  <conditionalFormatting sqref="L23">
    <cfRule type="cellIs" dxfId="4" priority="12" operator="greaterThan">
      <formula>1</formula>
    </cfRule>
    <cfRule type="cellIs" dxfId="3" priority="13" operator="greaterThan">
      <formula>100</formula>
    </cfRule>
  </conditionalFormatting>
  <conditionalFormatting sqref="L45">
    <cfRule type="cellIs" dxfId="2" priority="10" operator="greaterThan">
      <formula>1</formula>
    </cfRule>
    <cfRule type="cellIs" dxfId="1" priority="11" operator="greaterThan">
      <formula>100</formula>
    </cfRule>
  </conditionalFormatting>
  <conditionalFormatting sqref="L63">
    <cfRule type="cellIs" dxfId="0" priority="7" operator="greaterThan">
      <formula>1</formula>
    </cfRule>
  </conditionalFormatting>
  <dataValidations xWindow="417" yWindow="535" count="4">
    <dataValidation type="date" operator="greaterThanOrEqual" allowBlank="1" showInputMessage="1" showErrorMessage="1" sqref="E117:E121">
      <formula1>41426</formula1>
    </dataValidation>
    <dataValidation allowBlank="1" showInputMessage="1" showErrorMessage="1" promptTitle="Validación" prompt="El porcentaje no debe exceder el 100%" sqref="L70 L23 L45 L52 L57 L10:L13 L63 L86 L96 L105 L110"/>
    <dataValidation type="date" allowBlank="1" showInputMessage="1" showErrorMessage="1" promptTitle="Validación" prompt="formato DD/MM/AA" sqref="G105:H109 H23 S10:S17 G10:G23 H45:H46 G45:G48 G57:G70 H57:H69 H10:H17 S105:S109 S23 S45:S46 S57:S69 T77 T110:T116 T93">
      <formula1>36526</formula1>
      <formula2>44177</formula2>
    </dataValidation>
    <dataValidation operator="greaterThanOrEqual" allowBlank="1" showInputMessage="1" showErrorMessage="1" sqref="E10:E109"/>
  </dataValidations>
  <pageMargins left="0.70866141732283472" right="0.70866141732283472" top="0.74803149606299213" bottom="0.74803149606299213" header="0.31496062992125984" footer="0.31496062992125984"/>
  <pageSetup paperSize="5" scale="22" fitToHeight="0"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rowBreaks count="6" manualBreakCount="6">
    <brk id="22" max="21" man="1"/>
    <brk id="27" max="21" man="1"/>
    <brk id="44" max="21" man="1"/>
    <brk id="69" max="21" man="1"/>
    <brk id="85" max="21" man="1"/>
    <brk id="95" max="21" man="1"/>
  </rowBreaks>
  <ignoredErrors>
    <ignoredError sqref="L10 L57 L96" formulaRange="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3"/>
  <sheetViews>
    <sheetView zoomScaleNormal="100" workbookViewId="0">
      <selection activeCell="M7" sqref="M7"/>
    </sheetView>
  </sheetViews>
  <sheetFormatPr baseColWidth="10" defaultRowHeight="15" x14ac:dyDescent="0.25"/>
  <cols>
    <col min="2" max="2" width="9.28515625" style="5" bestFit="1" customWidth="1"/>
    <col min="3" max="3" width="12.28515625" customWidth="1"/>
    <col min="4" max="4" width="6.85546875" customWidth="1"/>
    <col min="5" max="5" width="70.140625" hidden="1" customWidth="1"/>
    <col min="6" max="6" width="10.140625" bestFit="1" customWidth="1"/>
    <col min="7" max="7" width="12.140625" bestFit="1" customWidth="1"/>
    <col min="8" max="8" width="11.7109375" style="5" customWidth="1"/>
    <col min="9" max="9" width="53.42578125" customWidth="1"/>
  </cols>
  <sheetData>
    <row r="1" spans="2:9" ht="15.75" customHeight="1" thickBot="1" x14ac:dyDescent="0.3">
      <c r="B1" s="424" t="s">
        <v>352</v>
      </c>
      <c r="C1" s="426" t="s">
        <v>9</v>
      </c>
      <c r="D1" s="254" t="s">
        <v>57</v>
      </c>
      <c r="E1" s="254" t="s">
        <v>10</v>
      </c>
      <c r="F1" s="330" t="s">
        <v>11</v>
      </c>
      <c r="G1" s="331"/>
      <c r="H1" s="254" t="s">
        <v>367</v>
      </c>
      <c r="I1" s="418" t="s">
        <v>351</v>
      </c>
    </row>
    <row r="2" spans="2:9" ht="15.75" customHeight="1" thickBot="1" x14ac:dyDescent="0.3">
      <c r="B2" s="425"/>
      <c r="C2" s="427"/>
      <c r="D2" s="255"/>
      <c r="E2" s="255"/>
      <c r="F2" s="91" t="s">
        <v>21</v>
      </c>
      <c r="G2" s="92" t="s">
        <v>22</v>
      </c>
      <c r="H2" s="255"/>
      <c r="I2" s="419"/>
    </row>
    <row r="3" spans="2:9" ht="20.100000000000001" customHeight="1" x14ac:dyDescent="0.25">
      <c r="B3" s="415">
        <v>1</v>
      </c>
      <c r="C3" s="421" t="s">
        <v>86</v>
      </c>
      <c r="D3" s="69" t="s">
        <v>58</v>
      </c>
      <c r="E3" s="70" t="s">
        <v>96</v>
      </c>
      <c r="F3" s="71">
        <v>43998</v>
      </c>
      <c r="G3" s="71">
        <v>44055</v>
      </c>
      <c r="H3" s="141">
        <v>2.7779999999999999E-2</v>
      </c>
      <c r="I3" s="420" t="s">
        <v>304</v>
      </c>
    </row>
    <row r="4" spans="2:9" ht="20.100000000000001" customHeight="1" x14ac:dyDescent="0.25">
      <c r="B4" s="416"/>
      <c r="C4" s="422"/>
      <c r="D4" s="152" t="s">
        <v>59</v>
      </c>
      <c r="E4" s="25" t="s">
        <v>94</v>
      </c>
      <c r="F4" s="42">
        <v>44058</v>
      </c>
      <c r="G4" s="42">
        <v>44068</v>
      </c>
      <c r="H4" s="142">
        <v>2.7779999999999999E-2</v>
      </c>
      <c r="I4" s="412"/>
    </row>
    <row r="5" spans="2:9" ht="20.100000000000001" customHeight="1" x14ac:dyDescent="0.25">
      <c r="B5" s="416"/>
      <c r="C5" s="422"/>
      <c r="D5" s="152" t="s">
        <v>60</v>
      </c>
      <c r="E5" s="25" t="s">
        <v>101</v>
      </c>
      <c r="F5" s="42">
        <v>44075</v>
      </c>
      <c r="G5" s="42">
        <v>44175</v>
      </c>
      <c r="H5" s="142">
        <v>2.7779999999999999E-2</v>
      </c>
      <c r="I5" s="413"/>
    </row>
    <row r="6" spans="2:9" ht="20.100000000000001" customHeight="1" x14ac:dyDescent="0.25">
      <c r="B6" s="248">
        <v>2</v>
      </c>
      <c r="C6" s="315" t="s">
        <v>87</v>
      </c>
      <c r="D6" s="137" t="s">
        <v>58</v>
      </c>
      <c r="E6" s="90" t="s">
        <v>102</v>
      </c>
      <c r="F6" s="40">
        <v>43892</v>
      </c>
      <c r="G6" s="40">
        <v>44053</v>
      </c>
      <c r="H6" s="113">
        <v>8.3000000000000001E-3</v>
      </c>
      <c r="I6" s="408" t="s">
        <v>360</v>
      </c>
    </row>
    <row r="7" spans="2:9" ht="20.100000000000001" customHeight="1" x14ac:dyDescent="0.25">
      <c r="B7" s="248"/>
      <c r="C7" s="315"/>
      <c r="D7" s="137" t="s">
        <v>59</v>
      </c>
      <c r="E7" s="90" t="s">
        <v>103</v>
      </c>
      <c r="F7" s="40">
        <v>43988</v>
      </c>
      <c r="G7" s="40">
        <v>44084</v>
      </c>
      <c r="H7" s="113">
        <v>8.3000000000000001E-3</v>
      </c>
      <c r="I7" s="409"/>
    </row>
    <row r="8" spans="2:9" ht="20.100000000000001" customHeight="1" x14ac:dyDescent="0.25">
      <c r="B8" s="248"/>
      <c r="C8" s="315"/>
      <c r="D8" s="137" t="s">
        <v>60</v>
      </c>
      <c r="E8" s="90" t="s">
        <v>290</v>
      </c>
      <c r="F8" s="40">
        <v>44089</v>
      </c>
      <c r="G8" s="40">
        <v>44126</v>
      </c>
      <c r="H8" s="113">
        <v>8.3000000000000001E-3</v>
      </c>
      <c r="I8" s="409"/>
    </row>
    <row r="9" spans="2:9" ht="20.100000000000001" customHeight="1" x14ac:dyDescent="0.25">
      <c r="B9" s="248"/>
      <c r="C9" s="315"/>
      <c r="D9" s="147" t="s">
        <v>110</v>
      </c>
      <c r="E9" s="90" t="s">
        <v>117</v>
      </c>
      <c r="F9" s="40">
        <v>44096</v>
      </c>
      <c r="G9" s="40">
        <v>44134</v>
      </c>
      <c r="H9" s="113">
        <v>8.3000000000000001E-3</v>
      </c>
      <c r="I9" s="409"/>
    </row>
    <row r="10" spans="2:9" ht="20.100000000000001" customHeight="1" x14ac:dyDescent="0.25">
      <c r="B10" s="248"/>
      <c r="C10" s="315"/>
      <c r="D10" s="147" t="s">
        <v>111</v>
      </c>
      <c r="E10" s="90" t="s">
        <v>104</v>
      </c>
      <c r="F10" s="40">
        <v>44138</v>
      </c>
      <c r="G10" s="40">
        <v>44175</v>
      </c>
      <c r="H10" s="113">
        <v>8.3000000000000001E-3</v>
      </c>
      <c r="I10" s="410"/>
    </row>
    <row r="11" spans="2:9" ht="20.100000000000001" customHeight="1" x14ac:dyDescent="0.25">
      <c r="B11" s="248"/>
      <c r="C11" s="315"/>
      <c r="D11" s="147" t="s">
        <v>112</v>
      </c>
      <c r="E11" s="26" t="s">
        <v>143</v>
      </c>
      <c r="F11" s="40">
        <v>44409</v>
      </c>
      <c r="G11" s="40">
        <v>44926</v>
      </c>
      <c r="H11" s="113">
        <v>4.0000000000000001E-3</v>
      </c>
      <c r="I11" s="168" t="s">
        <v>361</v>
      </c>
    </row>
    <row r="12" spans="2:9" ht="20.100000000000001" customHeight="1" x14ac:dyDescent="0.25">
      <c r="B12" s="248"/>
      <c r="C12" s="315"/>
      <c r="D12" s="147" t="s">
        <v>113</v>
      </c>
      <c r="E12" s="26" t="s">
        <v>144</v>
      </c>
      <c r="F12" s="40">
        <v>44562</v>
      </c>
      <c r="G12" s="40">
        <v>44926</v>
      </c>
      <c r="H12" s="113">
        <v>0</v>
      </c>
      <c r="I12" s="168" t="s">
        <v>350</v>
      </c>
    </row>
    <row r="13" spans="2:9" ht="20.100000000000001" customHeight="1" x14ac:dyDescent="0.25">
      <c r="B13" s="248"/>
      <c r="C13" s="315"/>
      <c r="D13" s="147" t="s">
        <v>140</v>
      </c>
      <c r="E13" s="26" t="s">
        <v>145</v>
      </c>
      <c r="F13" s="40">
        <v>44409</v>
      </c>
      <c r="G13" s="40">
        <v>44926</v>
      </c>
      <c r="H13" s="113">
        <v>0</v>
      </c>
      <c r="I13" s="168" t="s">
        <v>350</v>
      </c>
    </row>
    <row r="14" spans="2:9" ht="20.100000000000001" customHeight="1" x14ac:dyDescent="0.25">
      <c r="B14" s="248"/>
      <c r="C14" s="315"/>
      <c r="D14" s="147" t="s">
        <v>141</v>
      </c>
      <c r="E14" s="26" t="s">
        <v>146</v>
      </c>
      <c r="F14" s="40">
        <v>44562</v>
      </c>
      <c r="G14" s="40">
        <v>44926</v>
      </c>
      <c r="H14" s="113">
        <v>0</v>
      </c>
      <c r="I14" s="168" t="s">
        <v>350</v>
      </c>
    </row>
    <row r="15" spans="2:9" ht="20.100000000000001" customHeight="1" x14ac:dyDescent="0.25">
      <c r="B15" s="248"/>
      <c r="C15" s="315"/>
      <c r="D15" s="147" t="s">
        <v>142</v>
      </c>
      <c r="E15" s="26" t="s">
        <v>147</v>
      </c>
      <c r="F15" s="40">
        <v>44593</v>
      </c>
      <c r="G15" s="40">
        <v>44926</v>
      </c>
      <c r="H15" s="113">
        <v>0</v>
      </c>
      <c r="I15" s="168" t="s">
        <v>350</v>
      </c>
    </row>
    <row r="16" spans="2:9" ht="42" customHeight="1" x14ac:dyDescent="0.25">
      <c r="B16" s="293">
        <v>3</v>
      </c>
      <c r="C16" s="423" t="s">
        <v>88</v>
      </c>
      <c r="D16" s="136" t="s">
        <v>58</v>
      </c>
      <c r="E16" s="27" t="s">
        <v>209</v>
      </c>
      <c r="F16" s="36">
        <v>44203</v>
      </c>
      <c r="G16" s="36">
        <v>44561</v>
      </c>
      <c r="H16" s="115">
        <v>3.7000000000000002E-3</v>
      </c>
      <c r="I16" s="133" t="s">
        <v>364</v>
      </c>
    </row>
    <row r="17" spans="2:9" ht="42" customHeight="1" x14ac:dyDescent="0.25">
      <c r="B17" s="293"/>
      <c r="C17" s="423"/>
      <c r="D17" s="136" t="s">
        <v>59</v>
      </c>
      <c r="E17" s="27" t="s">
        <v>210</v>
      </c>
      <c r="F17" s="36">
        <v>44203</v>
      </c>
      <c r="G17" s="36">
        <v>44561</v>
      </c>
      <c r="H17" s="115">
        <v>3.7000000000000002E-3</v>
      </c>
      <c r="I17" s="133" t="s">
        <v>364</v>
      </c>
    </row>
    <row r="18" spans="2:9" ht="42" customHeight="1" x14ac:dyDescent="0.25">
      <c r="B18" s="293"/>
      <c r="C18" s="423"/>
      <c r="D18" s="136" t="s">
        <v>60</v>
      </c>
      <c r="E18" s="27" t="s">
        <v>107</v>
      </c>
      <c r="F18" s="36">
        <v>44476</v>
      </c>
      <c r="G18" s="36">
        <v>44926</v>
      </c>
      <c r="H18" s="115">
        <v>3.7000000000000002E-3</v>
      </c>
      <c r="I18" s="133" t="s">
        <v>364</v>
      </c>
    </row>
    <row r="19" spans="2:9" ht="42" customHeight="1" x14ac:dyDescent="0.25">
      <c r="B19" s="293"/>
      <c r="C19" s="423"/>
      <c r="D19" s="136" t="s">
        <v>110</v>
      </c>
      <c r="E19" s="27" t="s">
        <v>211</v>
      </c>
      <c r="F19" s="36">
        <v>44476</v>
      </c>
      <c r="G19" s="36">
        <v>44926</v>
      </c>
      <c r="H19" s="115">
        <v>5.9999999999999995E-4</v>
      </c>
      <c r="I19" s="133" t="s">
        <v>364</v>
      </c>
    </row>
    <row r="20" spans="2:9" ht="42" customHeight="1" x14ac:dyDescent="0.25">
      <c r="B20" s="293"/>
      <c r="C20" s="423"/>
      <c r="D20" s="15" t="s">
        <v>111</v>
      </c>
      <c r="E20" s="28" t="s">
        <v>212</v>
      </c>
      <c r="F20" s="36">
        <v>44387</v>
      </c>
      <c r="G20" s="36">
        <v>44773</v>
      </c>
      <c r="H20" s="115">
        <v>3.7000000000000002E-3</v>
      </c>
      <c r="I20" s="133" t="s">
        <v>364</v>
      </c>
    </row>
    <row r="21" spans="2:9" ht="20.100000000000001" customHeight="1" x14ac:dyDescent="0.25">
      <c r="B21" s="293"/>
      <c r="C21" s="423"/>
      <c r="D21" s="15" t="s">
        <v>112</v>
      </c>
      <c r="E21" s="28" t="s">
        <v>213</v>
      </c>
      <c r="F21" s="36">
        <v>44752</v>
      </c>
      <c r="G21" s="36">
        <v>44773</v>
      </c>
      <c r="H21" s="115">
        <v>1.8E-3</v>
      </c>
      <c r="I21" s="168" t="s">
        <v>361</v>
      </c>
    </row>
    <row r="22" spans="2:9" ht="20.100000000000001" customHeight="1" x14ac:dyDescent="0.25">
      <c r="B22" s="293"/>
      <c r="C22" s="423"/>
      <c r="D22" s="15" t="s">
        <v>113</v>
      </c>
      <c r="E22" s="28" t="s">
        <v>323</v>
      </c>
      <c r="F22" s="36">
        <v>44752</v>
      </c>
      <c r="G22" s="36">
        <v>44865</v>
      </c>
      <c r="H22" s="115">
        <v>0</v>
      </c>
      <c r="I22" s="168" t="s">
        <v>303</v>
      </c>
    </row>
    <row r="23" spans="2:9" ht="20.100000000000001" customHeight="1" x14ac:dyDescent="0.25">
      <c r="B23" s="293"/>
      <c r="C23" s="423"/>
      <c r="D23" s="15" t="s">
        <v>140</v>
      </c>
      <c r="E23" s="28" t="s">
        <v>165</v>
      </c>
      <c r="F23" s="36">
        <v>44752</v>
      </c>
      <c r="G23" s="36">
        <v>44926</v>
      </c>
      <c r="H23" s="115">
        <v>0</v>
      </c>
      <c r="I23" s="168" t="s">
        <v>303</v>
      </c>
    </row>
    <row r="24" spans="2:9" ht="20.100000000000001" customHeight="1" x14ac:dyDescent="0.25">
      <c r="B24" s="293"/>
      <c r="C24" s="423"/>
      <c r="D24" s="15" t="s">
        <v>141</v>
      </c>
      <c r="E24" s="28" t="s">
        <v>166</v>
      </c>
      <c r="F24" s="36">
        <v>44752</v>
      </c>
      <c r="G24" s="36">
        <v>44926</v>
      </c>
      <c r="H24" s="115">
        <v>0</v>
      </c>
      <c r="I24" s="168" t="s">
        <v>303</v>
      </c>
    </row>
    <row r="25" spans="2:9" ht="20.100000000000001" customHeight="1" x14ac:dyDescent="0.25">
      <c r="B25" s="293"/>
      <c r="C25" s="423"/>
      <c r="D25" s="15" t="s">
        <v>142</v>
      </c>
      <c r="E25" s="28" t="s">
        <v>324</v>
      </c>
      <c r="F25" s="36">
        <v>44752</v>
      </c>
      <c r="G25" s="36">
        <v>44926</v>
      </c>
      <c r="H25" s="115">
        <v>0</v>
      </c>
      <c r="I25" s="168" t="s">
        <v>303</v>
      </c>
    </row>
    <row r="26" spans="2:9" ht="20.100000000000001" customHeight="1" x14ac:dyDescent="0.25">
      <c r="B26" s="293"/>
      <c r="C26" s="423"/>
      <c r="D26" s="15" t="s">
        <v>153</v>
      </c>
      <c r="E26" s="28" t="s">
        <v>167</v>
      </c>
      <c r="F26" s="36">
        <v>44752</v>
      </c>
      <c r="G26" s="36">
        <v>44926</v>
      </c>
      <c r="H26" s="115">
        <v>0</v>
      </c>
      <c r="I26" s="168" t="s">
        <v>303</v>
      </c>
    </row>
    <row r="27" spans="2:9" ht="20.100000000000001" customHeight="1" x14ac:dyDescent="0.25">
      <c r="B27" s="293"/>
      <c r="C27" s="423"/>
      <c r="D27" s="15" t="s">
        <v>154</v>
      </c>
      <c r="E27" s="28" t="s">
        <v>168</v>
      </c>
      <c r="F27" s="36">
        <v>44752</v>
      </c>
      <c r="G27" s="36">
        <v>44926</v>
      </c>
      <c r="H27" s="115">
        <v>0</v>
      </c>
      <c r="I27" s="168" t="s">
        <v>303</v>
      </c>
    </row>
    <row r="28" spans="2:9" ht="20.100000000000001" customHeight="1" x14ac:dyDescent="0.25">
      <c r="B28" s="293"/>
      <c r="C28" s="423"/>
      <c r="D28" s="15" t="s">
        <v>155</v>
      </c>
      <c r="E28" s="28" t="s">
        <v>169</v>
      </c>
      <c r="F28" s="36">
        <v>44752</v>
      </c>
      <c r="G28" s="36">
        <v>44926</v>
      </c>
      <c r="H28" s="115">
        <v>0</v>
      </c>
      <c r="I28" s="168" t="s">
        <v>303</v>
      </c>
    </row>
    <row r="29" spans="2:9" ht="20.100000000000001" customHeight="1" x14ac:dyDescent="0.25">
      <c r="B29" s="293"/>
      <c r="C29" s="423"/>
      <c r="D29" s="15" t="s">
        <v>156</v>
      </c>
      <c r="E29" s="28" t="s">
        <v>170</v>
      </c>
      <c r="F29" s="36">
        <v>44752</v>
      </c>
      <c r="G29" s="36">
        <v>44926</v>
      </c>
      <c r="H29" s="115">
        <v>0</v>
      </c>
      <c r="I29" s="168" t="s">
        <v>303</v>
      </c>
    </row>
    <row r="30" spans="2:9" ht="20.100000000000001" customHeight="1" x14ac:dyDescent="0.25">
      <c r="B30" s="293"/>
      <c r="C30" s="423"/>
      <c r="D30" s="15" t="s">
        <v>157</v>
      </c>
      <c r="E30" s="28" t="s">
        <v>171</v>
      </c>
      <c r="F30" s="36">
        <v>44752</v>
      </c>
      <c r="G30" s="36">
        <v>44926</v>
      </c>
      <c r="H30" s="115">
        <v>0</v>
      </c>
      <c r="I30" s="168" t="s">
        <v>303</v>
      </c>
    </row>
    <row r="31" spans="2:9" ht="20.100000000000001" customHeight="1" x14ac:dyDescent="0.25">
      <c r="B31" s="293"/>
      <c r="C31" s="423"/>
      <c r="D31" s="15" t="s">
        <v>158</v>
      </c>
      <c r="E31" s="28" t="s">
        <v>172</v>
      </c>
      <c r="F31" s="36">
        <v>44752</v>
      </c>
      <c r="G31" s="36">
        <v>44926</v>
      </c>
      <c r="H31" s="115">
        <v>0</v>
      </c>
      <c r="I31" s="168" t="s">
        <v>303</v>
      </c>
    </row>
    <row r="32" spans="2:9" ht="45" customHeight="1" x14ac:dyDescent="0.25">
      <c r="B32" s="293"/>
      <c r="C32" s="423"/>
      <c r="D32" s="15" t="s">
        <v>159</v>
      </c>
      <c r="E32" s="28" t="s">
        <v>325</v>
      </c>
      <c r="F32" s="36">
        <v>44566</v>
      </c>
      <c r="G32" s="36">
        <v>44926</v>
      </c>
      <c r="H32" s="115">
        <v>3.7000000000000002E-3</v>
      </c>
      <c r="I32" s="133" t="s">
        <v>364</v>
      </c>
    </row>
    <row r="33" spans="2:9" ht="45" customHeight="1" x14ac:dyDescent="0.25">
      <c r="B33" s="293"/>
      <c r="C33" s="423"/>
      <c r="D33" s="15" t="s">
        <v>160</v>
      </c>
      <c r="E33" s="28" t="s">
        <v>173</v>
      </c>
      <c r="F33" s="36">
        <v>44387</v>
      </c>
      <c r="G33" s="36">
        <v>44926</v>
      </c>
      <c r="H33" s="115">
        <v>3.7000000000000002E-3</v>
      </c>
      <c r="I33" s="133" t="s">
        <v>364</v>
      </c>
    </row>
    <row r="34" spans="2:9" ht="45" customHeight="1" x14ac:dyDescent="0.25">
      <c r="B34" s="293"/>
      <c r="C34" s="423"/>
      <c r="D34" s="15" t="s">
        <v>161</v>
      </c>
      <c r="E34" s="28" t="s">
        <v>174</v>
      </c>
      <c r="F34" s="36">
        <v>44387</v>
      </c>
      <c r="G34" s="36">
        <v>44926</v>
      </c>
      <c r="H34" s="115">
        <v>3.7000000000000002E-3</v>
      </c>
      <c r="I34" s="133" t="s">
        <v>364</v>
      </c>
    </row>
    <row r="35" spans="2:9" ht="45" customHeight="1" x14ac:dyDescent="0.25">
      <c r="B35" s="293"/>
      <c r="C35" s="423"/>
      <c r="D35" s="15" t="s">
        <v>162</v>
      </c>
      <c r="E35" s="28" t="s">
        <v>326</v>
      </c>
      <c r="F35" s="36">
        <v>44206</v>
      </c>
      <c r="G35" s="36">
        <v>44926</v>
      </c>
      <c r="H35" s="115">
        <v>3.7000000000000002E-3</v>
      </c>
      <c r="I35" s="133" t="s">
        <v>364</v>
      </c>
    </row>
    <row r="36" spans="2:9" ht="45" customHeight="1" x14ac:dyDescent="0.25">
      <c r="B36" s="293"/>
      <c r="C36" s="423"/>
      <c r="D36" s="15" t="s">
        <v>163</v>
      </c>
      <c r="E36" s="28" t="s">
        <v>175</v>
      </c>
      <c r="F36" s="36">
        <v>44387</v>
      </c>
      <c r="G36" s="36">
        <v>44926</v>
      </c>
      <c r="H36" s="115">
        <v>3.7000000000000002E-3</v>
      </c>
      <c r="I36" s="133" t="s">
        <v>364</v>
      </c>
    </row>
    <row r="37" spans="2:9" ht="20.100000000000001" customHeight="1" x14ac:dyDescent="0.25">
      <c r="B37" s="293"/>
      <c r="C37" s="423"/>
      <c r="D37" s="15" t="s">
        <v>164</v>
      </c>
      <c r="E37" s="28" t="s">
        <v>176</v>
      </c>
      <c r="F37" s="36">
        <v>44752</v>
      </c>
      <c r="G37" s="36">
        <v>44926</v>
      </c>
      <c r="H37" s="115">
        <v>0</v>
      </c>
      <c r="I37" s="168" t="s">
        <v>349</v>
      </c>
    </row>
    <row r="38" spans="2:9" ht="20.100000000000001" customHeight="1" x14ac:dyDescent="0.25">
      <c r="B38" s="417">
        <v>4</v>
      </c>
      <c r="C38" s="305" t="s">
        <v>89</v>
      </c>
      <c r="D38" s="153" t="s">
        <v>58</v>
      </c>
      <c r="E38" s="29" t="s">
        <v>203</v>
      </c>
      <c r="F38" s="43">
        <v>44774</v>
      </c>
      <c r="G38" s="43">
        <v>44926</v>
      </c>
      <c r="H38" s="116">
        <v>0</v>
      </c>
      <c r="I38" s="168" t="s">
        <v>349</v>
      </c>
    </row>
    <row r="39" spans="2:9" ht="20.100000000000001" customHeight="1" x14ac:dyDescent="0.25">
      <c r="B39" s="417"/>
      <c r="C39" s="305"/>
      <c r="D39" s="153" t="s">
        <v>59</v>
      </c>
      <c r="E39" s="29" t="s">
        <v>327</v>
      </c>
      <c r="F39" s="43">
        <v>44774</v>
      </c>
      <c r="G39" s="43">
        <v>44926</v>
      </c>
      <c r="H39" s="116">
        <v>5.8999999999999999E-3</v>
      </c>
      <c r="I39" s="168" t="s">
        <v>346</v>
      </c>
    </row>
    <row r="40" spans="2:9" ht="20.100000000000001" customHeight="1" x14ac:dyDescent="0.25">
      <c r="B40" s="417"/>
      <c r="C40" s="305"/>
      <c r="D40" s="17" t="s">
        <v>60</v>
      </c>
      <c r="E40" s="30" t="s">
        <v>204</v>
      </c>
      <c r="F40" s="43">
        <v>44774</v>
      </c>
      <c r="G40" s="43">
        <v>44926</v>
      </c>
      <c r="H40" s="116">
        <v>0</v>
      </c>
      <c r="I40" s="168" t="s">
        <v>349</v>
      </c>
    </row>
    <row r="41" spans="2:9" ht="20.100000000000001" customHeight="1" x14ac:dyDescent="0.25">
      <c r="B41" s="417"/>
      <c r="C41" s="305"/>
      <c r="D41" s="17" t="s">
        <v>110</v>
      </c>
      <c r="E41" s="30" t="s">
        <v>205</v>
      </c>
      <c r="F41" s="43">
        <v>44774</v>
      </c>
      <c r="G41" s="43">
        <v>44926</v>
      </c>
      <c r="H41" s="116">
        <v>0</v>
      </c>
      <c r="I41" s="168" t="s">
        <v>349</v>
      </c>
    </row>
    <row r="42" spans="2:9" ht="45" customHeight="1" x14ac:dyDescent="0.25">
      <c r="B42" s="417"/>
      <c r="C42" s="305"/>
      <c r="D42" s="17" t="s">
        <v>111</v>
      </c>
      <c r="E42" s="30" t="s">
        <v>206</v>
      </c>
      <c r="F42" s="43">
        <v>44561</v>
      </c>
      <c r="G42" s="43">
        <v>44926</v>
      </c>
      <c r="H42" s="116">
        <v>1.1900000000000001E-2</v>
      </c>
      <c r="I42" s="133" t="s">
        <v>364</v>
      </c>
    </row>
    <row r="43" spans="2:9" ht="45" customHeight="1" x14ac:dyDescent="0.25">
      <c r="B43" s="417"/>
      <c r="C43" s="305"/>
      <c r="D43" s="17" t="s">
        <v>112</v>
      </c>
      <c r="E43" s="30" t="s">
        <v>184</v>
      </c>
      <c r="F43" s="43">
        <v>44561</v>
      </c>
      <c r="G43" s="43">
        <v>44926</v>
      </c>
      <c r="H43" s="116">
        <v>1.1900000000000001E-2</v>
      </c>
      <c r="I43" s="133" t="s">
        <v>364</v>
      </c>
    </row>
    <row r="44" spans="2:9" ht="45" customHeight="1" x14ac:dyDescent="0.25">
      <c r="B44" s="417"/>
      <c r="C44" s="305"/>
      <c r="D44" s="17" t="s">
        <v>113</v>
      </c>
      <c r="E44" s="30" t="s">
        <v>185</v>
      </c>
      <c r="F44" s="43">
        <v>44561</v>
      </c>
      <c r="G44" s="43">
        <v>44926</v>
      </c>
      <c r="H44" s="116">
        <v>1.1900000000000001E-2</v>
      </c>
      <c r="I44" s="133" t="s">
        <v>364</v>
      </c>
    </row>
    <row r="45" spans="2:9" ht="20.100000000000001" customHeight="1" x14ac:dyDescent="0.25">
      <c r="B45" s="414">
        <v>5</v>
      </c>
      <c r="C45" s="299" t="s">
        <v>90</v>
      </c>
      <c r="D45" s="150" t="s">
        <v>187</v>
      </c>
      <c r="E45" s="24" t="s">
        <v>343</v>
      </c>
      <c r="F45" s="37">
        <v>44387</v>
      </c>
      <c r="G45" s="37">
        <v>44752</v>
      </c>
      <c r="H45" s="117">
        <v>1.66E-2</v>
      </c>
      <c r="I45" s="411" t="s">
        <v>304</v>
      </c>
    </row>
    <row r="46" spans="2:9" ht="20.100000000000001" customHeight="1" x14ac:dyDescent="0.25">
      <c r="B46" s="414"/>
      <c r="C46" s="299"/>
      <c r="D46" s="150" t="s">
        <v>188</v>
      </c>
      <c r="E46" s="24" t="s">
        <v>189</v>
      </c>
      <c r="F46" s="37">
        <v>44439</v>
      </c>
      <c r="G46" s="37">
        <v>44926</v>
      </c>
      <c r="H46" s="117">
        <v>1.66E-2</v>
      </c>
      <c r="I46" s="412"/>
    </row>
    <row r="47" spans="2:9" ht="20.100000000000001" customHeight="1" x14ac:dyDescent="0.25">
      <c r="B47" s="414"/>
      <c r="C47" s="299"/>
      <c r="D47" s="150" t="s">
        <v>60</v>
      </c>
      <c r="E47" s="24" t="s">
        <v>190</v>
      </c>
      <c r="F47" s="37">
        <v>44500</v>
      </c>
      <c r="G47" s="37">
        <v>44926</v>
      </c>
      <c r="H47" s="117">
        <v>1.66E-2</v>
      </c>
      <c r="I47" s="412"/>
    </row>
    <row r="48" spans="2:9" ht="20.100000000000001" customHeight="1" x14ac:dyDescent="0.25">
      <c r="B48" s="414"/>
      <c r="C48" s="299"/>
      <c r="D48" s="150" t="s">
        <v>110</v>
      </c>
      <c r="E48" s="24" t="s">
        <v>191</v>
      </c>
      <c r="F48" s="37">
        <v>44500</v>
      </c>
      <c r="G48" s="37">
        <v>44905</v>
      </c>
      <c r="H48" s="117">
        <v>1.66E-2</v>
      </c>
      <c r="I48" s="412"/>
    </row>
    <row r="49" spans="2:9" ht="20.100000000000001" customHeight="1" x14ac:dyDescent="0.25">
      <c r="B49" s="414"/>
      <c r="C49" s="299"/>
      <c r="D49" s="150" t="s">
        <v>111</v>
      </c>
      <c r="E49" s="24" t="s">
        <v>192</v>
      </c>
      <c r="F49" s="37">
        <v>44207</v>
      </c>
      <c r="G49" s="37">
        <v>44841</v>
      </c>
      <c r="H49" s="117">
        <v>1.66E-2</v>
      </c>
      <c r="I49" s="413"/>
    </row>
    <row r="50" spans="2:9" ht="20.100000000000001" customHeight="1" x14ac:dyDescent="0.25">
      <c r="B50" s="407">
        <v>6</v>
      </c>
      <c r="C50" s="323" t="s">
        <v>91</v>
      </c>
      <c r="D50" s="151" t="s">
        <v>58</v>
      </c>
      <c r="E50" s="31" t="s">
        <v>328</v>
      </c>
      <c r="F50" s="44">
        <v>43906</v>
      </c>
      <c r="G50" s="44">
        <v>43966</v>
      </c>
      <c r="H50" s="143">
        <v>1.389E-2</v>
      </c>
      <c r="I50" s="411" t="s">
        <v>304</v>
      </c>
    </row>
    <row r="51" spans="2:9" ht="20.100000000000001" customHeight="1" x14ac:dyDescent="0.25">
      <c r="B51" s="407"/>
      <c r="C51" s="323"/>
      <c r="D51" s="151" t="s">
        <v>59</v>
      </c>
      <c r="E51" s="31" t="s">
        <v>329</v>
      </c>
      <c r="F51" s="44">
        <v>43944</v>
      </c>
      <c r="G51" s="44">
        <v>44175</v>
      </c>
      <c r="H51" s="143">
        <v>1.389E-2</v>
      </c>
      <c r="I51" s="412"/>
    </row>
    <row r="52" spans="2:9" ht="20.100000000000001" customHeight="1" x14ac:dyDescent="0.25">
      <c r="B52" s="407"/>
      <c r="C52" s="323"/>
      <c r="D52" s="151" t="s">
        <v>60</v>
      </c>
      <c r="E52" s="31" t="s">
        <v>123</v>
      </c>
      <c r="F52" s="44">
        <v>43953</v>
      </c>
      <c r="G52" s="44">
        <v>44175</v>
      </c>
      <c r="H52" s="143">
        <v>1.389E-2</v>
      </c>
      <c r="I52" s="412"/>
    </row>
    <row r="53" spans="2:9" ht="20.100000000000001" customHeight="1" x14ac:dyDescent="0.25">
      <c r="B53" s="407"/>
      <c r="C53" s="323"/>
      <c r="D53" s="151" t="s">
        <v>110</v>
      </c>
      <c r="E53" s="31" t="s">
        <v>124</v>
      </c>
      <c r="F53" s="44">
        <v>43997</v>
      </c>
      <c r="G53" s="44">
        <v>44175</v>
      </c>
      <c r="H53" s="143">
        <v>1.389E-2</v>
      </c>
      <c r="I53" s="412"/>
    </row>
    <row r="54" spans="2:9" ht="20.100000000000001" customHeight="1" x14ac:dyDescent="0.25">
      <c r="B54" s="407"/>
      <c r="C54" s="323"/>
      <c r="D54" s="16" t="s">
        <v>112</v>
      </c>
      <c r="E54" s="32" t="s">
        <v>330</v>
      </c>
      <c r="F54" s="44">
        <v>43966</v>
      </c>
      <c r="G54" s="44">
        <v>44175</v>
      </c>
      <c r="H54" s="143">
        <v>1.389E-2</v>
      </c>
      <c r="I54" s="412"/>
    </row>
    <row r="55" spans="2:9" ht="20.100000000000001" customHeight="1" x14ac:dyDescent="0.25">
      <c r="B55" s="407"/>
      <c r="C55" s="323"/>
      <c r="D55" s="16" t="s">
        <v>113</v>
      </c>
      <c r="E55" s="32" t="s">
        <v>195</v>
      </c>
      <c r="F55" s="44">
        <v>44198</v>
      </c>
      <c r="G55" s="44">
        <v>44290</v>
      </c>
      <c r="H55" s="143">
        <v>1.389E-2</v>
      </c>
      <c r="I55" s="413"/>
    </row>
    <row r="56" spans="2:9" ht="20.100000000000001" customHeight="1" x14ac:dyDescent="0.25">
      <c r="B56" s="400">
        <v>7</v>
      </c>
      <c r="C56" s="321" t="s">
        <v>92</v>
      </c>
      <c r="D56" s="144" t="s">
        <v>58</v>
      </c>
      <c r="E56" s="33" t="s">
        <v>332</v>
      </c>
      <c r="F56" s="45">
        <v>43970</v>
      </c>
      <c r="G56" s="45">
        <v>44065</v>
      </c>
      <c r="H56" s="118">
        <v>1.1900000000000001E-2</v>
      </c>
      <c r="I56" s="168" t="s">
        <v>362</v>
      </c>
    </row>
    <row r="57" spans="2:9" ht="45" customHeight="1" x14ac:dyDescent="0.25">
      <c r="B57" s="400"/>
      <c r="C57" s="321"/>
      <c r="D57" s="144" t="s">
        <v>59</v>
      </c>
      <c r="E57" s="33" t="s">
        <v>333</v>
      </c>
      <c r="F57" s="45">
        <v>43970</v>
      </c>
      <c r="G57" s="45">
        <v>44175</v>
      </c>
      <c r="H57" s="118">
        <v>1.1900000000000001E-2</v>
      </c>
      <c r="I57" s="133" t="s">
        <v>364</v>
      </c>
    </row>
    <row r="58" spans="2:9" ht="45" customHeight="1" x14ac:dyDescent="0.25">
      <c r="B58" s="400"/>
      <c r="C58" s="321"/>
      <c r="D58" s="144" t="s">
        <v>60</v>
      </c>
      <c r="E58" s="33" t="s">
        <v>334</v>
      </c>
      <c r="F58" s="45">
        <v>44105</v>
      </c>
      <c r="G58" s="45">
        <v>44175</v>
      </c>
      <c r="H58" s="118">
        <v>1.1900000000000001E-2</v>
      </c>
      <c r="I58" s="133" t="s">
        <v>364</v>
      </c>
    </row>
    <row r="59" spans="2:9" ht="45" customHeight="1" x14ac:dyDescent="0.25">
      <c r="B59" s="400"/>
      <c r="C59" s="321"/>
      <c r="D59" s="18" t="s">
        <v>110</v>
      </c>
      <c r="E59" s="34" t="s">
        <v>335</v>
      </c>
      <c r="F59" s="45">
        <v>44439</v>
      </c>
      <c r="G59" s="45">
        <v>44926</v>
      </c>
      <c r="H59" s="118">
        <v>0</v>
      </c>
      <c r="I59" s="133" t="s">
        <v>364</v>
      </c>
    </row>
    <row r="60" spans="2:9" ht="45" customHeight="1" x14ac:dyDescent="0.25">
      <c r="B60" s="400"/>
      <c r="C60" s="321"/>
      <c r="D60" s="18" t="s">
        <v>111</v>
      </c>
      <c r="E60" s="34" t="s">
        <v>197</v>
      </c>
      <c r="F60" s="45">
        <v>44348</v>
      </c>
      <c r="G60" s="45">
        <v>44773</v>
      </c>
      <c r="H60" s="118">
        <v>0</v>
      </c>
      <c r="I60" s="133" t="s">
        <v>364</v>
      </c>
    </row>
    <row r="61" spans="2:9" ht="45" customHeight="1" x14ac:dyDescent="0.25">
      <c r="B61" s="400"/>
      <c r="C61" s="321"/>
      <c r="D61" s="18" t="s">
        <v>112</v>
      </c>
      <c r="E61" s="34" t="s">
        <v>336</v>
      </c>
      <c r="F61" s="45">
        <v>44347</v>
      </c>
      <c r="G61" s="45">
        <v>44926</v>
      </c>
      <c r="H61" s="118">
        <v>1.1900000000000001E-2</v>
      </c>
      <c r="I61" s="133" t="s">
        <v>364</v>
      </c>
    </row>
    <row r="62" spans="2:9" ht="30" customHeight="1" x14ac:dyDescent="0.25">
      <c r="B62" s="400"/>
      <c r="C62" s="321"/>
      <c r="D62" s="18" t="s">
        <v>113</v>
      </c>
      <c r="E62" s="34" t="s">
        <v>198</v>
      </c>
      <c r="F62" s="45">
        <v>44378</v>
      </c>
      <c r="G62" s="45">
        <v>44926</v>
      </c>
      <c r="H62" s="118">
        <v>1.1900000000000001E-2</v>
      </c>
      <c r="I62" s="133" t="s">
        <v>363</v>
      </c>
    </row>
    <row r="63" spans="2:9" ht="45" customHeight="1" x14ac:dyDescent="0.25">
      <c r="B63" s="405">
        <v>8</v>
      </c>
      <c r="C63" s="288" t="s">
        <v>109</v>
      </c>
      <c r="D63" s="148" t="s">
        <v>58</v>
      </c>
      <c r="E63" s="35" t="s">
        <v>337</v>
      </c>
      <c r="F63" s="38">
        <v>43997</v>
      </c>
      <c r="G63" s="38">
        <v>44545</v>
      </c>
      <c r="H63" s="123">
        <v>2.0999999999999999E-3</v>
      </c>
      <c r="I63" s="133" t="s">
        <v>365</v>
      </c>
    </row>
    <row r="64" spans="2:9" ht="45" customHeight="1" x14ac:dyDescent="0.25">
      <c r="B64" s="405"/>
      <c r="C64" s="288"/>
      <c r="D64" s="148" t="s">
        <v>59</v>
      </c>
      <c r="E64" s="35" t="s">
        <v>217</v>
      </c>
      <c r="F64" s="38">
        <v>44348</v>
      </c>
      <c r="G64" s="38">
        <v>44561</v>
      </c>
      <c r="H64" s="123">
        <v>5.1999999999999998E-3</v>
      </c>
      <c r="I64" s="133" t="s">
        <v>365</v>
      </c>
    </row>
    <row r="65" spans="2:9" ht="45" customHeight="1" x14ac:dyDescent="0.25">
      <c r="B65" s="405"/>
      <c r="C65" s="288"/>
      <c r="D65" s="148" t="s">
        <v>216</v>
      </c>
      <c r="E65" s="35" t="s">
        <v>288</v>
      </c>
      <c r="F65" s="38">
        <v>44440</v>
      </c>
      <c r="G65" s="38">
        <v>44926</v>
      </c>
      <c r="H65" s="123">
        <v>2E-3</v>
      </c>
      <c r="I65" s="133" t="s">
        <v>365</v>
      </c>
    </row>
    <row r="66" spans="2:9" ht="20.100000000000001" customHeight="1" x14ac:dyDescent="0.25">
      <c r="B66" s="405"/>
      <c r="C66" s="288"/>
      <c r="D66" s="19" t="s">
        <v>110</v>
      </c>
      <c r="E66" s="35" t="s">
        <v>218</v>
      </c>
      <c r="F66" s="38">
        <v>44469</v>
      </c>
      <c r="G66" s="38">
        <v>44926</v>
      </c>
      <c r="H66" s="123">
        <v>8.9999999999999998E-4</v>
      </c>
      <c r="I66" s="133" t="s">
        <v>348</v>
      </c>
    </row>
    <row r="67" spans="2:9" ht="45" customHeight="1" x14ac:dyDescent="0.25">
      <c r="B67" s="405"/>
      <c r="C67" s="288"/>
      <c r="D67" s="19" t="s">
        <v>111</v>
      </c>
      <c r="E67" s="35" t="s">
        <v>219</v>
      </c>
      <c r="F67" s="38">
        <v>44409</v>
      </c>
      <c r="G67" s="38">
        <v>44926</v>
      </c>
      <c r="H67" s="123">
        <v>5.1999999999999998E-3</v>
      </c>
      <c r="I67" s="133" t="s">
        <v>365</v>
      </c>
    </row>
    <row r="68" spans="2:9" ht="45" customHeight="1" x14ac:dyDescent="0.25">
      <c r="B68" s="405"/>
      <c r="C68" s="288"/>
      <c r="D68" s="19" t="s">
        <v>112</v>
      </c>
      <c r="E68" s="35" t="s">
        <v>220</v>
      </c>
      <c r="F68" s="38">
        <v>44440</v>
      </c>
      <c r="G68" s="38">
        <v>44926</v>
      </c>
      <c r="H68" s="123">
        <v>4.0000000000000001E-3</v>
      </c>
      <c r="I68" s="133" t="s">
        <v>365</v>
      </c>
    </row>
    <row r="69" spans="2:9" ht="45" customHeight="1" x14ac:dyDescent="0.25">
      <c r="B69" s="405"/>
      <c r="C69" s="288"/>
      <c r="D69" s="19" t="s">
        <v>113</v>
      </c>
      <c r="E69" s="35" t="s">
        <v>221</v>
      </c>
      <c r="F69" s="38">
        <v>44440</v>
      </c>
      <c r="G69" s="38">
        <v>44773</v>
      </c>
      <c r="H69" s="123">
        <v>4.0000000000000001E-3</v>
      </c>
      <c r="I69" s="133" t="s">
        <v>365</v>
      </c>
    </row>
    <row r="70" spans="2:9" ht="45" customHeight="1" x14ac:dyDescent="0.25">
      <c r="B70" s="405"/>
      <c r="C70" s="288"/>
      <c r="D70" s="19" t="s">
        <v>140</v>
      </c>
      <c r="E70" s="35" t="s">
        <v>222</v>
      </c>
      <c r="F70" s="38">
        <v>44440</v>
      </c>
      <c r="G70" s="38">
        <v>44926</v>
      </c>
      <c r="H70" s="123">
        <v>0</v>
      </c>
      <c r="I70" s="133" t="s">
        <v>365</v>
      </c>
    </row>
    <row r="71" spans="2:9" ht="20.100000000000001" customHeight="1" x14ac:dyDescent="0.25">
      <c r="B71" s="405"/>
      <c r="C71" s="288"/>
      <c r="D71" s="19" t="s">
        <v>141</v>
      </c>
      <c r="E71" s="35" t="s">
        <v>298</v>
      </c>
      <c r="F71" s="38">
        <v>44470</v>
      </c>
      <c r="G71" s="38">
        <v>44926</v>
      </c>
      <c r="H71" s="123">
        <v>2E-3</v>
      </c>
      <c r="I71" s="133" t="s">
        <v>346</v>
      </c>
    </row>
    <row r="72" spans="2:9" ht="20.100000000000001" customHeight="1" x14ac:dyDescent="0.25">
      <c r="B72" s="405"/>
      <c r="C72" s="288"/>
      <c r="D72" s="19" t="s">
        <v>142</v>
      </c>
      <c r="E72" s="35" t="s">
        <v>299</v>
      </c>
      <c r="F72" s="38">
        <v>44835</v>
      </c>
      <c r="G72" s="38">
        <v>44926</v>
      </c>
      <c r="H72" s="123">
        <v>0</v>
      </c>
      <c r="I72" s="168" t="s">
        <v>305</v>
      </c>
    </row>
    <row r="73" spans="2:9" ht="20.100000000000001" customHeight="1" x14ac:dyDescent="0.25">
      <c r="B73" s="405"/>
      <c r="C73" s="288"/>
      <c r="D73" s="19" t="s">
        <v>153</v>
      </c>
      <c r="E73" s="35" t="s">
        <v>223</v>
      </c>
      <c r="F73" s="38">
        <v>44835</v>
      </c>
      <c r="G73" s="38">
        <v>44926</v>
      </c>
      <c r="H73" s="123">
        <v>0</v>
      </c>
      <c r="I73" s="168" t="s">
        <v>305</v>
      </c>
    </row>
    <row r="74" spans="2:9" ht="20.100000000000001" customHeight="1" x14ac:dyDescent="0.25">
      <c r="B74" s="405"/>
      <c r="C74" s="288"/>
      <c r="D74" s="19" t="s">
        <v>154</v>
      </c>
      <c r="E74" s="35" t="s">
        <v>224</v>
      </c>
      <c r="F74" s="38">
        <v>44835</v>
      </c>
      <c r="G74" s="38">
        <v>44926</v>
      </c>
      <c r="H74" s="123">
        <v>0</v>
      </c>
      <c r="I74" s="168" t="s">
        <v>305</v>
      </c>
    </row>
    <row r="75" spans="2:9" ht="20.100000000000001" customHeight="1" x14ac:dyDescent="0.25">
      <c r="B75" s="405"/>
      <c r="C75" s="288"/>
      <c r="D75" s="19" t="s">
        <v>155</v>
      </c>
      <c r="E75" s="35" t="s">
        <v>225</v>
      </c>
      <c r="F75" s="38">
        <v>44835</v>
      </c>
      <c r="G75" s="38">
        <v>44926</v>
      </c>
      <c r="H75" s="123">
        <v>2E-3</v>
      </c>
      <c r="I75" s="133" t="s">
        <v>346</v>
      </c>
    </row>
    <row r="76" spans="2:9" ht="20.100000000000001" customHeight="1" x14ac:dyDescent="0.25">
      <c r="B76" s="405"/>
      <c r="C76" s="288"/>
      <c r="D76" s="19" t="s">
        <v>156</v>
      </c>
      <c r="E76" s="35" t="s">
        <v>226</v>
      </c>
      <c r="F76" s="38">
        <v>44835</v>
      </c>
      <c r="G76" s="38">
        <v>44926</v>
      </c>
      <c r="H76" s="123">
        <v>2E-3</v>
      </c>
      <c r="I76" s="133" t="s">
        <v>346</v>
      </c>
    </row>
    <row r="77" spans="2:9" ht="20.100000000000001" customHeight="1" x14ac:dyDescent="0.25">
      <c r="B77" s="405"/>
      <c r="C77" s="288"/>
      <c r="D77" s="19" t="s">
        <v>157</v>
      </c>
      <c r="E77" s="35" t="s">
        <v>227</v>
      </c>
      <c r="F77" s="38">
        <v>44470</v>
      </c>
      <c r="G77" s="38">
        <v>44926</v>
      </c>
      <c r="H77" s="123">
        <v>2E-3</v>
      </c>
      <c r="I77" s="133" t="s">
        <v>346</v>
      </c>
    </row>
    <row r="78" spans="2:9" ht="20.100000000000001" customHeight="1" x14ac:dyDescent="0.25">
      <c r="B78" s="405"/>
      <c r="C78" s="288"/>
      <c r="D78" s="19" t="s">
        <v>158</v>
      </c>
      <c r="E78" s="35" t="s">
        <v>228</v>
      </c>
      <c r="F78" s="38">
        <v>44835</v>
      </c>
      <c r="G78" s="38">
        <v>44926</v>
      </c>
      <c r="H78" s="123">
        <v>0</v>
      </c>
      <c r="I78" s="168" t="s">
        <v>305</v>
      </c>
    </row>
    <row r="79" spans="2:9" ht="30" customHeight="1" x14ac:dyDescent="0.25">
      <c r="B79" s="406">
        <v>9</v>
      </c>
      <c r="C79" s="333" t="s">
        <v>302</v>
      </c>
      <c r="D79" s="149" t="s">
        <v>58</v>
      </c>
      <c r="E79" s="139" t="s">
        <v>128</v>
      </c>
      <c r="F79" s="78">
        <v>44470</v>
      </c>
      <c r="G79" s="78">
        <v>44926</v>
      </c>
      <c r="H79" s="119">
        <v>0</v>
      </c>
      <c r="I79" s="133" t="s">
        <v>347</v>
      </c>
    </row>
    <row r="80" spans="2:9" ht="30" customHeight="1" x14ac:dyDescent="0.25">
      <c r="B80" s="406"/>
      <c r="C80" s="333"/>
      <c r="D80" s="20" t="s">
        <v>59</v>
      </c>
      <c r="E80" s="68" t="s">
        <v>126</v>
      </c>
      <c r="F80" s="78">
        <v>44470</v>
      </c>
      <c r="G80" s="78">
        <v>44926</v>
      </c>
      <c r="H80" s="119">
        <v>0</v>
      </c>
      <c r="I80" s="133" t="s">
        <v>347</v>
      </c>
    </row>
    <row r="81" spans="2:9" ht="30" customHeight="1" x14ac:dyDescent="0.25">
      <c r="B81" s="406"/>
      <c r="C81" s="333"/>
      <c r="D81" s="20" t="s">
        <v>60</v>
      </c>
      <c r="E81" s="68" t="s">
        <v>339</v>
      </c>
      <c r="F81" s="78">
        <v>44470</v>
      </c>
      <c r="G81" s="78">
        <v>44926</v>
      </c>
      <c r="H81" s="119">
        <v>0</v>
      </c>
      <c r="I81" s="133" t="s">
        <v>347</v>
      </c>
    </row>
    <row r="82" spans="2:9" ht="30" customHeight="1" x14ac:dyDescent="0.25">
      <c r="B82" s="406"/>
      <c r="C82" s="333"/>
      <c r="D82" s="20" t="s">
        <v>110</v>
      </c>
      <c r="E82" s="68" t="s">
        <v>242</v>
      </c>
      <c r="F82" s="78">
        <v>44470</v>
      </c>
      <c r="G82" s="78">
        <v>44926</v>
      </c>
      <c r="H82" s="119">
        <v>0</v>
      </c>
      <c r="I82" s="133" t="s">
        <v>347</v>
      </c>
    </row>
    <row r="83" spans="2:9" ht="45" customHeight="1" x14ac:dyDescent="0.25">
      <c r="B83" s="406"/>
      <c r="C83" s="333"/>
      <c r="D83" s="20" t="s">
        <v>240</v>
      </c>
      <c r="E83" s="68" t="s">
        <v>243</v>
      </c>
      <c r="F83" s="78">
        <v>44470</v>
      </c>
      <c r="G83" s="78">
        <v>44926</v>
      </c>
      <c r="H83" s="119">
        <v>8.3000000000000001E-3</v>
      </c>
      <c r="I83" s="133" t="s">
        <v>364</v>
      </c>
    </row>
    <row r="84" spans="2:9" ht="30" customHeight="1" x14ac:dyDescent="0.25">
      <c r="B84" s="406"/>
      <c r="C84" s="333"/>
      <c r="D84" s="20" t="s">
        <v>241</v>
      </c>
      <c r="E84" s="68" t="s">
        <v>244</v>
      </c>
      <c r="F84" s="78">
        <v>44470</v>
      </c>
      <c r="G84" s="78">
        <v>44926</v>
      </c>
      <c r="H84" s="119">
        <v>0</v>
      </c>
      <c r="I84" s="133" t="s">
        <v>347</v>
      </c>
    </row>
    <row r="85" spans="2:9" ht="45" customHeight="1" x14ac:dyDescent="0.25">
      <c r="B85" s="406"/>
      <c r="C85" s="333"/>
      <c r="D85" s="20" t="s">
        <v>113</v>
      </c>
      <c r="E85" s="68" t="s">
        <v>340</v>
      </c>
      <c r="F85" s="78">
        <v>44835</v>
      </c>
      <c r="G85" s="78">
        <v>44926</v>
      </c>
      <c r="H85" s="119">
        <v>8.3000000000000001E-3</v>
      </c>
      <c r="I85" s="133" t="s">
        <v>364</v>
      </c>
    </row>
    <row r="86" spans="2:9" ht="45" customHeight="1" x14ac:dyDescent="0.25">
      <c r="B86" s="406"/>
      <c r="C86" s="333"/>
      <c r="D86" s="20" t="s">
        <v>140</v>
      </c>
      <c r="E86" s="68" t="s">
        <v>245</v>
      </c>
      <c r="F86" s="78">
        <v>44531</v>
      </c>
      <c r="G86" s="78">
        <v>44773</v>
      </c>
      <c r="H86" s="119">
        <v>8.3000000000000001E-3</v>
      </c>
      <c r="I86" s="133" t="s">
        <v>364</v>
      </c>
    </row>
    <row r="87" spans="2:9" ht="20.100000000000001" customHeight="1" x14ac:dyDescent="0.25">
      <c r="B87" s="406"/>
      <c r="C87" s="333"/>
      <c r="D87" s="20" t="s">
        <v>141</v>
      </c>
      <c r="E87" s="68" t="s">
        <v>341</v>
      </c>
      <c r="F87" s="78">
        <v>44835</v>
      </c>
      <c r="G87" s="78">
        <v>44926</v>
      </c>
      <c r="H87" s="119">
        <v>0</v>
      </c>
      <c r="I87" s="168" t="s">
        <v>306</v>
      </c>
    </row>
    <row r="88" spans="2:9" ht="20.100000000000001" customHeight="1" x14ac:dyDescent="0.25">
      <c r="B88" s="406"/>
      <c r="C88" s="333"/>
      <c r="D88" s="20" t="s">
        <v>142</v>
      </c>
      <c r="E88" s="68" t="s">
        <v>246</v>
      </c>
      <c r="F88" s="78">
        <v>44835</v>
      </c>
      <c r="G88" s="78">
        <v>44926</v>
      </c>
      <c r="H88" s="119">
        <v>0</v>
      </c>
      <c r="I88" s="168" t="s">
        <v>306</v>
      </c>
    </row>
    <row r="89" spans="2:9" ht="20.100000000000001" customHeight="1" x14ac:dyDescent="0.25">
      <c r="B89" s="401">
        <v>10</v>
      </c>
      <c r="C89" s="318" t="s">
        <v>127</v>
      </c>
      <c r="D89" s="145" t="s">
        <v>58</v>
      </c>
      <c r="E89" s="138" t="s">
        <v>342</v>
      </c>
      <c r="F89" s="39">
        <v>44713</v>
      </c>
      <c r="G89" s="39">
        <v>44926</v>
      </c>
      <c r="H89" s="140">
        <v>0</v>
      </c>
      <c r="I89" s="168" t="s">
        <v>307</v>
      </c>
    </row>
    <row r="90" spans="2:9" ht="20.100000000000001" customHeight="1" x14ac:dyDescent="0.25">
      <c r="B90" s="401"/>
      <c r="C90" s="318"/>
      <c r="D90" s="145" t="s">
        <v>59</v>
      </c>
      <c r="E90" s="138" t="s">
        <v>254</v>
      </c>
      <c r="F90" s="39">
        <v>44713</v>
      </c>
      <c r="G90" s="39">
        <v>44926</v>
      </c>
      <c r="H90" s="140">
        <v>0</v>
      </c>
      <c r="I90" s="168" t="s">
        <v>307</v>
      </c>
    </row>
    <row r="91" spans="2:9" ht="20.100000000000001" customHeight="1" x14ac:dyDescent="0.25">
      <c r="B91" s="401"/>
      <c r="C91" s="318"/>
      <c r="D91" s="145" t="s">
        <v>60</v>
      </c>
      <c r="E91" s="138" t="s">
        <v>255</v>
      </c>
      <c r="F91" s="39">
        <v>44713</v>
      </c>
      <c r="G91" s="39">
        <v>44926</v>
      </c>
      <c r="H91" s="140">
        <v>0</v>
      </c>
      <c r="I91" s="168" t="s">
        <v>307</v>
      </c>
    </row>
    <row r="92" spans="2:9" ht="20.100000000000001" customHeight="1" x14ac:dyDescent="0.25">
      <c r="B92" s="401"/>
      <c r="C92" s="318"/>
      <c r="D92" s="145" t="s">
        <v>110</v>
      </c>
      <c r="E92" s="138" t="s">
        <v>256</v>
      </c>
      <c r="F92" s="39">
        <v>44713</v>
      </c>
      <c r="G92" s="39">
        <v>44926</v>
      </c>
      <c r="H92" s="140">
        <v>0</v>
      </c>
      <c r="I92" s="168" t="s">
        <v>307</v>
      </c>
    </row>
    <row r="93" spans="2:9" ht="20.100000000000001" customHeight="1" x14ac:dyDescent="0.25">
      <c r="B93" s="401"/>
      <c r="C93" s="318"/>
      <c r="D93" s="145" t="s">
        <v>111</v>
      </c>
      <c r="E93" s="138" t="s">
        <v>257</v>
      </c>
      <c r="F93" s="39">
        <v>44713</v>
      </c>
      <c r="G93" s="39">
        <v>44926</v>
      </c>
      <c r="H93" s="140">
        <v>0</v>
      </c>
      <c r="I93" s="168" t="s">
        <v>307</v>
      </c>
    </row>
    <row r="94" spans="2:9" ht="20.100000000000001" customHeight="1" x14ac:dyDescent="0.25">
      <c r="B94" s="401"/>
      <c r="C94" s="318"/>
      <c r="D94" s="145" t="s">
        <v>112</v>
      </c>
      <c r="E94" s="138" t="s">
        <v>258</v>
      </c>
      <c r="F94" s="39">
        <v>44713</v>
      </c>
      <c r="G94" s="39">
        <v>44926</v>
      </c>
      <c r="H94" s="140">
        <v>0</v>
      </c>
      <c r="I94" s="168" t="s">
        <v>307</v>
      </c>
    </row>
    <row r="95" spans="2:9" ht="20.100000000000001" customHeight="1" x14ac:dyDescent="0.25">
      <c r="B95" s="401"/>
      <c r="C95" s="318"/>
      <c r="D95" s="145" t="s">
        <v>113</v>
      </c>
      <c r="E95" s="138" t="s">
        <v>259</v>
      </c>
      <c r="F95" s="39">
        <v>44713</v>
      </c>
      <c r="G95" s="39">
        <v>44926</v>
      </c>
      <c r="H95" s="140">
        <v>0</v>
      </c>
      <c r="I95" s="168" t="s">
        <v>307</v>
      </c>
    </row>
    <row r="96" spans="2:9" ht="20.100000000000001" customHeight="1" x14ac:dyDescent="0.25">
      <c r="B96" s="401"/>
      <c r="C96" s="318"/>
      <c r="D96" s="145" t="s">
        <v>140</v>
      </c>
      <c r="E96" s="138" t="s">
        <v>313</v>
      </c>
      <c r="F96" s="39">
        <v>44713</v>
      </c>
      <c r="G96" s="39">
        <v>44926</v>
      </c>
      <c r="H96" s="140">
        <v>0</v>
      </c>
      <c r="I96" s="168" t="s">
        <v>307</v>
      </c>
    </row>
    <row r="97" spans="2:9" ht="20.100000000000001" customHeight="1" x14ac:dyDescent="0.25">
      <c r="B97" s="401"/>
      <c r="C97" s="318"/>
      <c r="D97" s="145" t="s">
        <v>141</v>
      </c>
      <c r="E97" s="138" t="s">
        <v>260</v>
      </c>
      <c r="F97" s="39">
        <v>44713</v>
      </c>
      <c r="G97" s="39">
        <v>44926</v>
      </c>
      <c r="H97" s="140">
        <v>0</v>
      </c>
      <c r="I97" s="168" t="s">
        <v>307</v>
      </c>
    </row>
    <row r="98" spans="2:9" ht="20.100000000000001" customHeight="1" x14ac:dyDescent="0.25">
      <c r="B98" s="402">
        <v>11</v>
      </c>
      <c r="C98" s="345" t="s">
        <v>315</v>
      </c>
      <c r="D98" s="146" t="s">
        <v>58</v>
      </c>
      <c r="E98" s="80" t="s">
        <v>95</v>
      </c>
      <c r="F98" s="46">
        <v>43969</v>
      </c>
      <c r="G98" s="46">
        <v>44006</v>
      </c>
      <c r="H98" s="120">
        <v>1.6670000000000001E-2</v>
      </c>
      <c r="I98" s="168" t="s">
        <v>362</v>
      </c>
    </row>
    <row r="99" spans="2:9" ht="20.100000000000001" customHeight="1" x14ac:dyDescent="0.25">
      <c r="B99" s="402"/>
      <c r="C99" s="345"/>
      <c r="D99" s="22" t="s">
        <v>59</v>
      </c>
      <c r="E99" s="80" t="s">
        <v>119</v>
      </c>
      <c r="F99" s="46">
        <v>44006</v>
      </c>
      <c r="G99" s="46">
        <v>44070</v>
      </c>
      <c r="H99" s="120">
        <v>1.6670000000000001E-2</v>
      </c>
      <c r="I99" s="168" t="s">
        <v>362</v>
      </c>
    </row>
    <row r="100" spans="2:9" ht="20.100000000000001" customHeight="1" x14ac:dyDescent="0.25">
      <c r="B100" s="402"/>
      <c r="C100" s="345"/>
      <c r="D100" s="22" t="s">
        <v>60</v>
      </c>
      <c r="E100" s="81" t="s">
        <v>267</v>
      </c>
      <c r="F100" s="46">
        <v>44743</v>
      </c>
      <c r="G100" s="46">
        <v>44926</v>
      </c>
      <c r="H100" s="120">
        <v>0</v>
      </c>
      <c r="I100" s="168" t="s">
        <v>308</v>
      </c>
    </row>
    <row r="101" spans="2:9" ht="20.100000000000001" customHeight="1" x14ac:dyDescent="0.25">
      <c r="B101" s="402"/>
      <c r="C101" s="345"/>
      <c r="D101" s="22" t="s">
        <v>110</v>
      </c>
      <c r="E101" s="88" t="s">
        <v>268</v>
      </c>
      <c r="F101" s="46">
        <v>44743</v>
      </c>
      <c r="G101" s="46">
        <v>44926</v>
      </c>
      <c r="H101" s="120">
        <v>0</v>
      </c>
      <c r="I101" s="168" t="s">
        <v>309</v>
      </c>
    </row>
    <row r="102" spans="2:9" ht="20.100000000000001" customHeight="1" x14ac:dyDescent="0.25">
      <c r="B102" s="402"/>
      <c r="C102" s="345"/>
      <c r="D102" s="22" t="s">
        <v>111</v>
      </c>
      <c r="E102" s="88" t="s">
        <v>316</v>
      </c>
      <c r="F102" s="46">
        <v>44743</v>
      </c>
      <c r="G102" s="46">
        <v>44926</v>
      </c>
      <c r="H102" s="120">
        <v>0</v>
      </c>
      <c r="I102" s="168" t="s">
        <v>310</v>
      </c>
    </row>
    <row r="103" spans="2:9" ht="45" customHeight="1" x14ac:dyDescent="0.25">
      <c r="B103" s="248">
        <v>12</v>
      </c>
      <c r="C103" s="315" t="s">
        <v>93</v>
      </c>
      <c r="D103" s="82" t="s">
        <v>58</v>
      </c>
      <c r="E103" s="83" t="s">
        <v>273</v>
      </c>
      <c r="F103" s="40">
        <v>44409</v>
      </c>
      <c r="G103" s="40">
        <v>44895</v>
      </c>
      <c r="H103" s="113">
        <v>1.1900000000000001E-2</v>
      </c>
      <c r="I103" s="133" t="s">
        <v>364</v>
      </c>
    </row>
    <row r="104" spans="2:9" ht="20.100000000000001" customHeight="1" x14ac:dyDescent="0.25">
      <c r="B104" s="248"/>
      <c r="C104" s="315"/>
      <c r="D104" s="82" t="s">
        <v>59</v>
      </c>
      <c r="E104" s="83" t="s">
        <v>274</v>
      </c>
      <c r="F104" s="40">
        <v>44501</v>
      </c>
      <c r="G104" s="40">
        <v>44926</v>
      </c>
      <c r="H104" s="113">
        <v>1.9E-3</v>
      </c>
      <c r="I104" s="168" t="s">
        <v>346</v>
      </c>
    </row>
    <row r="105" spans="2:9" ht="20.100000000000001" customHeight="1" x14ac:dyDescent="0.25">
      <c r="B105" s="248"/>
      <c r="C105" s="315"/>
      <c r="D105" s="82" t="s">
        <v>275</v>
      </c>
      <c r="E105" s="84" t="s">
        <v>276</v>
      </c>
      <c r="F105" s="40">
        <v>44501</v>
      </c>
      <c r="G105" s="40">
        <v>44865</v>
      </c>
      <c r="H105" s="113">
        <v>1.9E-3</v>
      </c>
      <c r="I105" s="168" t="s">
        <v>346</v>
      </c>
    </row>
    <row r="106" spans="2:9" ht="30" customHeight="1" x14ac:dyDescent="0.25">
      <c r="B106" s="248"/>
      <c r="C106" s="315"/>
      <c r="D106" s="82" t="s">
        <v>110</v>
      </c>
      <c r="E106" s="84" t="s">
        <v>277</v>
      </c>
      <c r="F106" s="40">
        <v>44562</v>
      </c>
      <c r="G106" s="40">
        <v>44926</v>
      </c>
      <c r="H106" s="113">
        <v>1.9E-3</v>
      </c>
      <c r="I106" s="133" t="s">
        <v>347</v>
      </c>
    </row>
    <row r="107" spans="2:9" ht="20.100000000000001" customHeight="1" x14ac:dyDescent="0.25">
      <c r="B107" s="248"/>
      <c r="C107" s="315"/>
      <c r="D107" s="82" t="s">
        <v>111</v>
      </c>
      <c r="E107" s="84" t="s">
        <v>278</v>
      </c>
      <c r="F107" s="40">
        <v>44562</v>
      </c>
      <c r="G107" s="40">
        <v>44926</v>
      </c>
      <c r="H107" s="113">
        <v>8.9999999999999998E-4</v>
      </c>
      <c r="I107" s="168" t="s">
        <v>361</v>
      </c>
    </row>
    <row r="108" spans="2:9" ht="20.100000000000001" customHeight="1" x14ac:dyDescent="0.25">
      <c r="B108" s="248"/>
      <c r="C108" s="315"/>
      <c r="D108" s="82" t="s">
        <v>112</v>
      </c>
      <c r="E108" s="84" t="s">
        <v>279</v>
      </c>
      <c r="F108" s="40">
        <v>44773</v>
      </c>
      <c r="G108" s="40">
        <v>44926</v>
      </c>
      <c r="H108" s="113">
        <v>0</v>
      </c>
      <c r="I108" s="168" t="s">
        <v>311</v>
      </c>
    </row>
    <row r="109" spans="2:9" ht="20.100000000000001" customHeight="1" thickBot="1" x14ac:dyDescent="0.3">
      <c r="B109" s="403"/>
      <c r="C109" s="404"/>
      <c r="D109" s="85" t="s">
        <v>113</v>
      </c>
      <c r="E109" s="86" t="s">
        <v>280</v>
      </c>
      <c r="F109" s="41">
        <v>44773</v>
      </c>
      <c r="G109" s="41">
        <v>44926</v>
      </c>
      <c r="H109" s="121">
        <v>0</v>
      </c>
      <c r="I109" s="168" t="s">
        <v>345</v>
      </c>
    </row>
    <row r="110" spans="2:9" x14ac:dyDescent="0.25">
      <c r="D110" s="1"/>
      <c r="E110" s="122"/>
      <c r="F110" s="2"/>
      <c r="G110" s="2"/>
      <c r="H110" s="4"/>
    </row>
    <row r="111" spans="2:9" x14ac:dyDescent="0.25">
      <c r="D111" s="1"/>
      <c r="E111" s="122"/>
      <c r="F111" s="2"/>
      <c r="G111" s="2"/>
      <c r="H111" s="4"/>
    </row>
    <row r="112" spans="2:9" x14ac:dyDescent="0.25">
      <c r="D112" s="1"/>
      <c r="E112" s="122"/>
      <c r="F112" s="2"/>
      <c r="G112" s="2"/>
      <c r="H112" s="4"/>
    </row>
    <row r="113" spans="4:8" x14ac:dyDescent="0.25">
      <c r="D113" s="1"/>
      <c r="E113" s="122"/>
      <c r="F113" s="2"/>
      <c r="G113" s="2"/>
      <c r="H113" s="4"/>
    </row>
    <row r="114" spans="4:8" x14ac:dyDescent="0.25">
      <c r="D114" s="1"/>
      <c r="E114" s="122"/>
      <c r="F114" s="2"/>
      <c r="G114" s="2"/>
      <c r="H114" s="4"/>
    </row>
    <row r="115" spans="4:8" x14ac:dyDescent="0.25">
      <c r="D115" s="1"/>
      <c r="E115" s="122"/>
      <c r="F115" s="2"/>
      <c r="G115" s="2"/>
      <c r="H115" s="4"/>
    </row>
    <row r="116" spans="4:8" x14ac:dyDescent="0.25">
      <c r="D116" s="1"/>
      <c r="E116" s="122"/>
      <c r="F116" s="312"/>
      <c r="G116" s="312"/>
      <c r="H116" s="135"/>
    </row>
    <row r="117" spans="4:8" x14ac:dyDescent="0.25">
      <c r="D117" s="1"/>
      <c r="E117" s="122"/>
      <c r="H117"/>
    </row>
    <row r="118" spans="4:8" x14ac:dyDescent="0.25">
      <c r="D118" s="1"/>
      <c r="E118" s="122"/>
      <c r="F118" s="2"/>
      <c r="G118" s="2"/>
      <c r="H118" s="4"/>
    </row>
    <row r="119" spans="4:8" x14ac:dyDescent="0.25">
      <c r="D119" s="1"/>
      <c r="E119" s="122"/>
      <c r="F119" s="2"/>
      <c r="G119" s="2"/>
      <c r="H119" s="14"/>
    </row>
    <row r="120" spans="4:8" x14ac:dyDescent="0.25">
      <c r="D120" s="1"/>
      <c r="E120" s="122"/>
      <c r="F120" s="2"/>
      <c r="G120" s="2"/>
      <c r="H120" s="14"/>
    </row>
    <row r="121" spans="4:8" x14ac:dyDescent="0.25">
      <c r="D121" s="1"/>
      <c r="E121" s="122"/>
      <c r="F121" s="2"/>
      <c r="G121" s="2"/>
      <c r="H121" s="14"/>
    </row>
    <row r="122" spans="4:8" x14ac:dyDescent="0.25">
      <c r="D122" s="1"/>
      <c r="E122" s="122"/>
      <c r="F122" s="2"/>
      <c r="G122" s="2"/>
      <c r="H122" s="14"/>
    </row>
    <row r="123" spans="4:8" x14ac:dyDescent="0.25">
      <c r="D123" s="6"/>
      <c r="E123" s="3"/>
      <c r="F123" s="2"/>
      <c r="G123" s="2"/>
      <c r="H123" s="14"/>
    </row>
  </sheetData>
  <mergeCells count="36">
    <mergeCell ref="B3:B5"/>
    <mergeCell ref="B38:B44"/>
    <mergeCell ref="C38:C44"/>
    <mergeCell ref="I1:I2"/>
    <mergeCell ref="I3:I5"/>
    <mergeCell ref="C3:C5"/>
    <mergeCell ref="B6:B15"/>
    <mergeCell ref="C6:C15"/>
    <mergeCell ref="C16:C37"/>
    <mergeCell ref="B1:B2"/>
    <mergeCell ref="C1:C2"/>
    <mergeCell ref="D1:D2"/>
    <mergeCell ref="E1:E2"/>
    <mergeCell ref="F1:G1"/>
    <mergeCell ref="H1:H2"/>
    <mergeCell ref="C45:C49"/>
    <mergeCell ref="B50:B55"/>
    <mergeCell ref="C50:C55"/>
    <mergeCell ref="I6:I10"/>
    <mergeCell ref="I45:I49"/>
    <mergeCell ref="I50:I55"/>
    <mergeCell ref="B16:B37"/>
    <mergeCell ref="B45:B49"/>
    <mergeCell ref="B56:B62"/>
    <mergeCell ref="C56:C62"/>
    <mergeCell ref="F116:G116"/>
    <mergeCell ref="B89:B97"/>
    <mergeCell ref="C89:C97"/>
    <mergeCell ref="B98:B102"/>
    <mergeCell ref="C98:C102"/>
    <mergeCell ref="B103:B109"/>
    <mergeCell ref="C103:C109"/>
    <mergeCell ref="B63:B78"/>
    <mergeCell ref="C63:C78"/>
    <mergeCell ref="B79:B88"/>
    <mergeCell ref="C79:C88"/>
  </mergeCells>
  <dataValidations count="3">
    <dataValidation operator="greaterThanOrEqual" allowBlank="1" showInputMessage="1" showErrorMessage="1" sqref="D3:D102"/>
    <dataValidation type="date" allowBlank="1" showInputMessage="1" showErrorMessage="1" promptTitle="Validación" prompt="formato DD/MM/AA" sqref="F98:G102 G16 F3:F16 G38:G39 F38:F41 F50:F63 G50:G62 G3:G10">
      <formula1>36526</formula1>
      <formula2>44177</formula2>
    </dataValidation>
    <dataValidation type="date" operator="greaterThanOrEqual" allowBlank="1" showInputMessage="1" showErrorMessage="1" sqref="D110:D114">
      <formula1>41426</formula1>
    </dataValidation>
  </dataValidations>
  <pageMargins left="0.7" right="0.7" top="0.75" bottom="0.75" header="0.3" footer="0.3"/>
  <pageSetup paperSize="5" scale="71"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workbookViewId="0">
      <selection activeCell="E8" sqref="E8"/>
    </sheetView>
  </sheetViews>
  <sheetFormatPr baseColWidth="10" defaultColWidth="11.42578125" defaultRowHeight="15" x14ac:dyDescent="0.25"/>
  <cols>
    <col min="1" max="1" width="11.42578125" style="9"/>
    <col min="2" max="2" width="25.28515625" style="8" bestFit="1" customWidth="1"/>
    <col min="3" max="3" width="58.42578125" style="9" bestFit="1" customWidth="1"/>
    <col min="4" max="16384" width="11.42578125" style="9"/>
  </cols>
  <sheetData>
    <row r="1" spans="2:5" ht="15.75" customHeight="1" x14ac:dyDescent="0.25"/>
    <row r="2" spans="2:5" ht="60" x14ac:dyDescent="0.25">
      <c r="B2" s="10" t="s">
        <v>78</v>
      </c>
      <c r="C2" s="11" t="s">
        <v>79</v>
      </c>
    </row>
    <row r="3" spans="2:5" x14ac:dyDescent="0.25">
      <c r="B3" s="12"/>
      <c r="C3" s="12"/>
    </row>
    <row r="4" spans="2:5" x14ac:dyDescent="0.25">
      <c r="B4" s="432" t="s">
        <v>81</v>
      </c>
      <c r="C4" s="432"/>
    </row>
    <row r="5" spans="2:5" ht="30" x14ac:dyDescent="0.25">
      <c r="B5" s="10" t="s">
        <v>61</v>
      </c>
      <c r="C5" s="11" t="s">
        <v>82</v>
      </c>
    </row>
    <row r="6" spans="2:5" ht="30" x14ac:dyDescent="0.25">
      <c r="B6" s="10" t="s">
        <v>62</v>
      </c>
      <c r="C6" s="11" t="s">
        <v>83</v>
      </c>
    </row>
    <row r="7" spans="2:5" ht="45" x14ac:dyDescent="0.25">
      <c r="B7" s="10" t="s">
        <v>63</v>
      </c>
      <c r="C7" s="11" t="s">
        <v>84</v>
      </c>
      <c r="E7" s="77"/>
    </row>
    <row r="8" spans="2:5" ht="30" x14ac:dyDescent="0.25">
      <c r="B8" s="10" t="s">
        <v>64</v>
      </c>
      <c r="C8" s="11" t="s">
        <v>56</v>
      </c>
    </row>
    <row r="9" spans="2:5" ht="120" x14ac:dyDescent="0.25">
      <c r="B9" s="10" t="s">
        <v>65</v>
      </c>
      <c r="C9" s="11" t="s">
        <v>85</v>
      </c>
    </row>
    <row r="10" spans="2:5" ht="30" x14ac:dyDescent="0.25">
      <c r="B10" s="10" t="s">
        <v>66</v>
      </c>
      <c r="C10" s="11" t="s">
        <v>67</v>
      </c>
    </row>
    <row r="11" spans="2:5" ht="45" x14ac:dyDescent="0.25">
      <c r="B11" s="10" t="s">
        <v>68</v>
      </c>
      <c r="C11" s="11" t="s">
        <v>69</v>
      </c>
    </row>
    <row r="12" spans="2:5" ht="30" x14ac:dyDescent="0.25">
      <c r="B12" s="10" t="s">
        <v>70</v>
      </c>
      <c r="C12" s="13" t="s">
        <v>71</v>
      </c>
    </row>
    <row r="13" spans="2:5" ht="45" x14ac:dyDescent="0.25">
      <c r="B13" s="10" t="s">
        <v>72</v>
      </c>
      <c r="C13" s="11" t="s">
        <v>73</v>
      </c>
    </row>
    <row r="14" spans="2:5" x14ac:dyDescent="0.25">
      <c r="B14" s="10" t="s">
        <v>74</v>
      </c>
      <c r="C14" s="13" t="s">
        <v>75</v>
      </c>
    </row>
    <row r="15" spans="2:5" ht="45" x14ac:dyDescent="0.25">
      <c r="B15" s="10" t="s">
        <v>76</v>
      </c>
      <c r="C15" s="11" t="s">
        <v>77</v>
      </c>
    </row>
    <row r="16" spans="2:5" ht="45" x14ac:dyDescent="0.25">
      <c r="B16" s="10" t="s">
        <v>76</v>
      </c>
      <c r="C16" s="13"/>
    </row>
    <row r="17" spans="2:3" x14ac:dyDescent="0.25">
      <c r="B17" s="428" t="s">
        <v>80</v>
      </c>
      <c r="C17" s="429"/>
    </row>
    <row r="18" spans="2:3" x14ac:dyDescent="0.25">
      <c r="B18" s="430"/>
      <c r="C18" s="431"/>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PMA</vt:lpstr>
      <vt:lpstr>Resumen</vt:lpstr>
      <vt:lpstr>Instructivo PMA</vt:lpstr>
      <vt:lpstr>PMA!Área_de_impresión</vt:lpstr>
      <vt:lpstr>PMA!Títulos_a_imprimir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Bibiana Lucia Garcia Marin</cp:lastModifiedBy>
  <cp:lastPrinted>2022-02-21T20:52:29Z</cp:lastPrinted>
  <dcterms:created xsi:type="dcterms:W3CDTF">2016-07-06T19:37:36Z</dcterms:created>
  <dcterms:modified xsi:type="dcterms:W3CDTF">2022-05-19T14:08:16Z</dcterms:modified>
</cp:coreProperties>
</file>