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OCI\2020\Seguimientos\Planes de Mejora externos\AGN\"/>
    </mc:Choice>
  </mc:AlternateContent>
  <bookViews>
    <workbookView xWindow="0" yWindow="0" windowWidth="20490" windowHeight="7365"/>
  </bookViews>
  <sheets>
    <sheet name="PMA" sheetId="6" r:id="rId1"/>
    <sheet name="Instructivo PMA" sheetId="4" r:id="rId2"/>
  </sheets>
  <definedNames>
    <definedName name="_xlnm.Print_Titles" localSheetId="0">PMA!$8:$10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 uri="GoogleSheetsCustomDataVersion1">
      <go:sheetsCustomData xmlns:go="http://customooxmlschemas.google.com/" roundtripDataSignature="AMtx7mjYMTZWigbZPIIXAkVuuZP+Sb5q2Q==" r:id="rId7"/>
    </ext>
  </extLst>
</workbook>
</file>

<file path=xl/calcChain.xml><?xml version="1.0" encoding="utf-8"?>
<calcChain xmlns="http://schemas.openxmlformats.org/spreadsheetml/2006/main">
  <c r="L48" i="6" l="1"/>
  <c r="L47" i="6"/>
  <c r="L45" i="6"/>
  <c r="L40" i="6"/>
  <c r="L37" i="6"/>
  <c r="L32" i="6"/>
  <c r="L31" i="6"/>
  <c r="L26" i="6"/>
  <c r="L19" i="6"/>
  <c r="L14" i="6"/>
  <c r="L11" i="6"/>
  <c r="L50" i="6"/>
  <c r="I51" i="6" l="1"/>
  <c r="F63" i="6"/>
  <c r="I50" i="6"/>
  <c r="I49" i="6"/>
  <c r="F62" i="6"/>
  <c r="I48" i="6"/>
  <c r="F61" i="6"/>
  <c r="I47" i="6"/>
  <c r="I46" i="6"/>
  <c r="F60" i="6"/>
  <c r="I45" i="6"/>
  <c r="I44" i="6"/>
  <c r="I43" i="6"/>
  <c r="I42" i="6"/>
  <c r="I41" i="6"/>
  <c r="F59" i="6"/>
  <c r="I40" i="6"/>
  <c r="I39" i="6"/>
  <c r="I38" i="6"/>
  <c r="F58" i="6"/>
  <c r="I37" i="6"/>
  <c r="I36" i="6"/>
  <c r="I35" i="6"/>
  <c r="I34" i="6"/>
  <c r="I33" i="6"/>
  <c r="F57" i="6"/>
  <c r="I32" i="6"/>
  <c r="F56" i="6"/>
  <c r="I31" i="6"/>
  <c r="I30" i="6"/>
  <c r="I29" i="6"/>
  <c r="I28" i="6"/>
  <c r="I27" i="6"/>
  <c r="F55" i="6"/>
  <c r="I26" i="6"/>
  <c r="I25" i="6"/>
  <c r="I24" i="6"/>
  <c r="I23" i="6"/>
  <c r="I22" i="6"/>
  <c r="I21" i="6"/>
  <c r="I20" i="6"/>
  <c r="F54" i="6"/>
  <c r="I19" i="6"/>
  <c r="I18" i="6"/>
  <c r="I17" i="6"/>
  <c r="I16" i="6"/>
  <c r="I15" i="6"/>
  <c r="F53" i="6"/>
  <c r="I14" i="6"/>
  <c r="I13" i="6"/>
  <c r="I12" i="6"/>
  <c r="F52" i="6"/>
  <c r="I11" i="6"/>
  <c r="E65" i="6" l="1"/>
</calcChain>
</file>

<file path=xl/sharedStrings.xml><?xml version="1.0" encoding="utf-8"?>
<sst xmlns="http://schemas.openxmlformats.org/spreadsheetml/2006/main" count="454" uniqueCount="270">
  <si>
    <t xml:space="preserve">Entidad: </t>
  </si>
  <si>
    <t xml:space="preserve">NIT: </t>
  </si>
  <si>
    <t xml:space="preserve">Representante Legal: </t>
  </si>
  <si>
    <t xml:space="preserve">Fecha de iniciación: </t>
  </si>
  <si>
    <t>Responsable del proceso:</t>
  </si>
  <si>
    <t>Fecha de finalización:</t>
  </si>
  <si>
    <t xml:space="preserve">Cargo: </t>
  </si>
  <si>
    <t>ITEM</t>
  </si>
  <si>
    <t>HALLAZGO</t>
  </si>
  <si>
    <t>OBJETIVOS</t>
  </si>
  <si>
    <t>Descripción  de  las Tareas</t>
  </si>
  <si>
    <t>EJECUCIÓN DE LAS  TAREAS</t>
  </si>
  <si>
    <t>PLAZO EN SEMANAS</t>
  </si>
  <si>
    <t>PORCENTAJE DE AVANCE DE LAS TAREAS</t>
  </si>
  <si>
    <t xml:space="preserve">PRODUCTOS </t>
  </si>
  <si>
    <t>AVANCE DE CUMPLIMIENTO DEL OBJETIVO</t>
  </si>
  <si>
    <t>DESCRIPCIÓN DE LOS AVANCES</t>
  </si>
  <si>
    <t>AREAS Y PERSONAS RESPONSABLES</t>
  </si>
  <si>
    <t>FECHA CIERRE HALLAZGO</t>
  </si>
  <si>
    <t>No. RADICADO</t>
  </si>
  <si>
    <t>EVIDENCIAS</t>
  </si>
  <si>
    <t>INICIO</t>
  </si>
  <si>
    <t>FINALIZACIÓN</t>
  </si>
  <si>
    <t>AVANCE DEL PLAN DE CUMPLIMIENTO (ACCIONES)</t>
  </si>
  <si>
    <t>Acción 1</t>
  </si>
  <si>
    <t>Acción 2</t>
  </si>
  <si>
    <t>Acción 3</t>
  </si>
  <si>
    <t>Acción 4</t>
  </si>
  <si>
    <t>Acción 5</t>
  </si>
  <si>
    <t>Acción 6</t>
  </si>
  <si>
    <t xml:space="preserve">Accion 7 </t>
  </si>
  <si>
    <t>Acción 8</t>
  </si>
  <si>
    <t>Acción 9</t>
  </si>
  <si>
    <t>Acción 10</t>
  </si>
  <si>
    <t>Acción 11</t>
  </si>
  <si>
    <t>Acción 12</t>
  </si>
  <si>
    <t>CUMPLIMIENTO DEL PLAN DE MEJORAMIENTO</t>
  </si>
  <si>
    <t>sobre 100%</t>
  </si>
  <si>
    <t>OBSERVACIONES OFICINA DE CONTROL INTERNO</t>
  </si>
  <si>
    <t>Seguimiento AGN</t>
  </si>
  <si>
    <t>Seguimiento Control Interno</t>
  </si>
  <si>
    <t>Plan de Mejoramiento</t>
  </si>
  <si>
    <t>OBSERVACIONES</t>
  </si>
  <si>
    <t>Fecha y número de Acta de aprobación del PMA</t>
  </si>
  <si>
    <t>N° INFORME DE SEGUIMIENTO Y FECHA</t>
  </si>
  <si>
    <t>N°. DE ACCIÓN</t>
  </si>
  <si>
    <t>ACCION 1</t>
  </si>
  <si>
    <t xml:space="preserve">ACCION 2 </t>
  </si>
  <si>
    <t>ACCION 3</t>
  </si>
  <si>
    <t>ACCION 4</t>
  </si>
  <si>
    <t>ACCION 5</t>
  </si>
  <si>
    <t>ACCION 6</t>
  </si>
  <si>
    <t>ACCION 7</t>
  </si>
  <si>
    <t>ACCION 8</t>
  </si>
  <si>
    <t>ACCION 9</t>
  </si>
  <si>
    <t>ACCION 10</t>
  </si>
  <si>
    <t>ACCION 11</t>
  </si>
  <si>
    <t>ACCION 12</t>
  </si>
  <si>
    <t>Establecer  el / los objetivos según el número de acciones que permitan subsanar el hallazgo</t>
  </si>
  <si>
    <t>No. TAREA</t>
  </si>
  <si>
    <t>T1</t>
  </si>
  <si>
    <t>T2</t>
  </si>
  <si>
    <t>T3</t>
  </si>
  <si>
    <t>Columna "A" ITEM</t>
  </si>
  <si>
    <t>Columna "B" HALLAZGO</t>
  </si>
  <si>
    <t>Columna "C" NÚMERO DE ACCIÓN"</t>
  </si>
  <si>
    <t>Columna "D" OBJETIVO</t>
  </si>
  <si>
    <t>Columna "E" NÚMERO DE TAREA</t>
  </si>
  <si>
    <t>Columna "F" DESCRIPCIÓN DE LAS TAREAS</t>
  </si>
  <si>
    <t>Describir las tareas idóneas necesarias para subsanar el hallazgo, (teniendo en cuenta la normatividad vigente)</t>
  </si>
  <si>
    <t>Columna "G Y H" EJECUCIÓN DE LAS TAREAS</t>
  </si>
  <si>
    <t>Indicar las fechas inicial y final de ejecución de cada una de las tareas, teniendo en cuenta la fecha de inicio y finalizacion del PMA</t>
  </si>
  <si>
    <t>Columna "I" PLAZO EN SEMANAS</t>
  </si>
  <si>
    <t>Autocalculado</t>
  </si>
  <si>
    <t>Columna "J" PORCENTAJE DE AVANCE DE LAS TAREAS</t>
  </si>
  <si>
    <t>Establecer el porcentaje según el avance de la tareas propuestas. Estas cifras consolidan el porcentaje promedio por acción propuesta (columna L)</t>
  </si>
  <si>
    <t>Columna "K" PRODUCTOS</t>
  </si>
  <si>
    <t>Relacionar el entregable o producto por cada  una de las tareas</t>
  </si>
  <si>
    <t>Columna "L" AVANCE DEL CUMPLIMIENTO DEL OBJETIVO</t>
  </si>
  <si>
    <t>Autocalculado, el cual promedia las cifras establecidas en la columna J</t>
  </si>
  <si>
    <t>Fecha de iniciación y finalización del PMA</t>
  </si>
  <si>
    <t>La fecha de inicio cuenta a partir de la aprobación del PMA por parte del Comité Interno de Archivo ó Comité de Desarrollo Adminstraivo según corresponda; esto mediante acto administrativo</t>
  </si>
  <si>
    <t>Nota: En el diligenciamiento del formato, se debe tener en cuenta, NO AGREGAR O ELIMINAR COLUMNAS.</t>
  </si>
  <si>
    <t>Diligenciamiento columans A - L</t>
  </si>
  <si>
    <t>Número consecutivo de los hallazgos segun informe de inspección, control o vigilancia</t>
  </si>
  <si>
    <t>Descripción del hallazgo según informe de inspección, control o vigilancia</t>
  </si>
  <si>
    <t>Enumerar la cantidad de acciones necesarias para subsanar el hallazgo. Se pueden agregar la cantidad de acciones que considere la entidad</t>
  </si>
  <si>
    <t>Enumerar la cantidad de tareas necesarias para subsanar el hallazgo, puede ser una o mas, depende el análsis de cada entidad.
Nota: Se pueden agregar la cantidad de tareas que considere la entidad; es indispensable en el momento de realizar este ajuste, validar la formula de la columna J "Porcentaje de avance de las tareas" y verificar la formula de la columna I "Plazo en semanas".</t>
  </si>
  <si>
    <t>COORDINADOR DE GRUPO DE GESIÓN DOCUMENTAL</t>
  </si>
  <si>
    <t>Formular la política de gestión documental</t>
  </si>
  <si>
    <t>Formular, aprobar y convalidar las Tablas de Retención Documental (TRD) y Cuadros de Clasificación Documental (CCD)</t>
  </si>
  <si>
    <t>Elaborar y aprobar el Programa de Gestión Documental (PGD)</t>
  </si>
  <si>
    <t>Elaboración de los Inventarios documentales (Formato Único de Inventario Documental - FUID)</t>
  </si>
  <si>
    <t>Modelo de Requisitos para la Gestión de Documentos Electrónicos</t>
  </si>
  <si>
    <t>Capacitar al personal de archivo</t>
  </si>
  <si>
    <t>Aplicación del procedimiento en el área de correspondencia</t>
  </si>
  <si>
    <t>Numeración y desripción de los actos administrativos</t>
  </si>
  <si>
    <t>Elaborar e implementar el Sistema Integrado de Conservación Documental</t>
  </si>
  <si>
    <t>Elaborar y tramitar la firma y publicidad de la Resolución de aprobación de la Política de Gestión Documental</t>
  </si>
  <si>
    <t>Levantar los inventarios documentales de los archivos de gestión satélites</t>
  </si>
  <si>
    <t>Levantar los inventarios documentales del archivo de gestión centralizado</t>
  </si>
  <si>
    <t>Levantar los inventarios documentales del archivo central</t>
  </si>
  <si>
    <t>Levantar los inventarios documentales de los archivo histórico</t>
  </si>
  <si>
    <t>Actualizar el procedimiento para la producción, registro y control de actos administrativos Resoluciones</t>
  </si>
  <si>
    <t>Elaborar la política de gestión documental, de acuerdo con las normas. Presentar la política de Gestión Documental ante el Comité Institucional de Gestión y Desempeño y lograr su aprobación y difusión a este nivel.</t>
  </si>
  <si>
    <t>Procedimiento actualizado y aprobado</t>
  </si>
  <si>
    <t>Documento "Política de Gestión Documental" aprobada por el CIGD</t>
  </si>
  <si>
    <t>Resolución de aprobación y adopción de Política de Gestión Documental firmada y publicada</t>
  </si>
  <si>
    <t>TRD de todas las dependencias del IDEAM aprobadas por el CIGD</t>
  </si>
  <si>
    <t>Definir una propuesta de modelo de requisitos funcionales y no funcionales por etapas, para un sistema de gestión de documentos electrónicos de archivo</t>
  </si>
  <si>
    <t>Modelo de requisitos funcionales y no funcionales por etapas para un SGDEA</t>
  </si>
  <si>
    <t xml:space="preserve">En coordianción con el Grupo de Administración y Desarrollo de Talento Humano y Grupo de Comunicaciones, elaborar e implementar estrategias de difusión y sensibilización archivística para los servidores en general de la entidad, para el año 2020 </t>
  </si>
  <si>
    <t xml:space="preserve">Elaborar, aprobara e implementar el Sistema Integrado de conservación del IDEAM (en conjunto planes, programas y formatos)  en concordancia con los Acuerdo 049 y 50 de 2000 y 06 de 2014. </t>
  </si>
  <si>
    <t>Planes y programas del SIC en proceso de implementación en los archvios del IDEAM</t>
  </si>
  <si>
    <t>Recursos</t>
  </si>
  <si>
    <t xml:space="preserve">Difusión - La política de gestión documental es la voluntad de querer adoptar como propia una directriz institucional que debe ser acatada y entendida como uno de los valores institucionales, por todos los servidores del IDEAM, por tanto requiere ser divulgada desde la Alta Dirección, desde la Oficina de Planeación velar por su implementación y desde la OCI asegurar el cumplimiento a todo nivel.  </t>
  </si>
  <si>
    <t>Resolución firmada</t>
  </si>
  <si>
    <t>Levantamiento de información institucional</t>
  </si>
  <si>
    <t>Análisis de la información institucional, levantamiento de encuestas y entrevistas con Jefes de las dependencias</t>
  </si>
  <si>
    <t>Presentación de las TRD del IDEAM al AGN para convalidación y anotación en el Registro Único de Series Documentales</t>
  </si>
  <si>
    <t>Comunicados
Actas de reuniones
Listas de asistencia</t>
  </si>
  <si>
    <t>Cuadro de Clasificación Documental del IDEAM aprobado por el CIGD</t>
  </si>
  <si>
    <t>Diagnóstico de la Gestión Documental en el IDEAM
Revisión Informes de auditoría, inspección y vigilancia
Plan de trabajo para actualización del PGD para documentos físicos</t>
  </si>
  <si>
    <t>Diagnóstico de la Gestión de Documentos Electrónicos en el IDEAM
Revisión Informes de auditoría, inspección y vigilancia
Plan de trabajo para la elaboración de un PGDEA para el IDEAM</t>
  </si>
  <si>
    <t>Elaboración y desarrollo de plan de trabajo para la difusión e implementación del PGD del IDEAM, para documentos físicos</t>
  </si>
  <si>
    <t>Desarrollar las actividades para la elaboración del PGDEA del IDEAM y aprobación por el Comité Institucional de Gestión y Desempeño del IDEAM</t>
  </si>
  <si>
    <t xml:space="preserve">Documento PGD revisado por SG y aprobado por el CIGD y Resolución de adopción firmada </t>
  </si>
  <si>
    <t>Plan de trabajo aprobado por Secretaría General</t>
  </si>
  <si>
    <t>PGD aprobado por el CIGD - Resolución publicada</t>
  </si>
  <si>
    <t xml:space="preserve">Plan de trabajo aprobado </t>
  </si>
  <si>
    <t>Inventario Publicado</t>
  </si>
  <si>
    <t>Documento PGDEA revisado por SG y aprobado por el CIGD y resolución de adopción firmada</t>
  </si>
  <si>
    <t>PGDEA aprobado en CIGD y Resolucion publicada</t>
  </si>
  <si>
    <t xml:space="preserve">Elaborar un plan de capacitacion archivística </t>
  </si>
  <si>
    <t>Plan de capacitación archivística</t>
  </si>
  <si>
    <t>Revisar y actualizar los procedimientos, instructivos, lineamientos, formatos,  establecidos para el área de corespondencia</t>
  </si>
  <si>
    <t>Procedimientos, instructivos, lineamientos, formatos, actualizados y publicados</t>
  </si>
  <si>
    <t>Elaboración de Tablas de valoración Documentales, presentanción y aprobación por el Comité Institucional de Gestión y Desempeño del IDEAM</t>
  </si>
  <si>
    <t>Presentación de las TVD ante el AGN para la convalidación</t>
  </si>
  <si>
    <t>Implementación de las TVD aplicando los procedimientos establecidos</t>
  </si>
  <si>
    <t>Aplicar la metodología establecida por el Archivo General de la Nación para la elaboración de Tablas de Valoración Documental y su implementación en la organización del fondo acumulado del HIMAT anterior a 1993 y por el producido por el IDEAM entre 1994 y 2004 - Acuerdo 02 de 2014
- Plan de trabajo archivístico integral
- Compilación de normatividad
- Historias institucionales
- Cuadros de Clasificación
- Propuesta de TVD</t>
  </si>
  <si>
    <t>Tablas de Valoración Documental aprobadas por el CIGD del IDEAM</t>
  </si>
  <si>
    <t xml:space="preserve">Intervenir los fondos documentales acumulados
(estas actividades incluyen los documentos electrónicos o digitales que se encuentran en los computadores de las oficinas y los repositorios digitales.) 
</t>
  </si>
  <si>
    <t>Documentos actualizados y publicados en el SGI</t>
  </si>
  <si>
    <t>T4</t>
  </si>
  <si>
    <t>T5</t>
  </si>
  <si>
    <t>T6</t>
  </si>
  <si>
    <t>T7</t>
  </si>
  <si>
    <t>Implementación del SIC</t>
  </si>
  <si>
    <t>INSTITUTO DE HIDROLOGIA METEOROLOGÍA Y ESTUDIOS AMBIENTALES - IDEAM</t>
  </si>
  <si>
    <t>YOLANDA GONZÁLEZ HERNANDEZ - DIRECTORA GENERAL</t>
  </si>
  <si>
    <t>DANILO CAMARGO MORA - PROFESIONAL UNIVERSITARIO</t>
  </si>
  <si>
    <t>830000602-5</t>
  </si>
  <si>
    <t>Levantar los inventarios documentales de archivo de gestión de Áreas Operativas</t>
  </si>
  <si>
    <t>Desarrollar los procedimientos, metodología y trámites establecidos en el acuerdo 04 de 2019 para la elaboración, aprobación por el CIGD, de la TRD para todas las dependencias del IDEAM.</t>
  </si>
  <si>
    <t>TRD de todas las dependencias del IDEAM presentadas al AGN para convalidación y
Registro en el RUSD</t>
  </si>
  <si>
    <t>Informe de capacitación realizada
Lista de asistencia</t>
  </si>
  <si>
    <t>Desarrollar capacitación,  divulgación y seguimiento, del procedimiento para la producción, registro y control de actos administrativos Resoluciones</t>
  </si>
  <si>
    <t>Informe de capacitación realizada</t>
  </si>
  <si>
    <t>Tiempo: Equipo de trabajo Grupo de Gestión Documental</t>
  </si>
  <si>
    <t>Equipo de trabajo Grupo de Grupo de Gestión Documental</t>
  </si>
  <si>
    <t>Circular 
Notas de difusión y divulgación</t>
  </si>
  <si>
    <t>Informe listado de normas halladas sobre la normatividad que establece la estructura organico-funcional del IDEAM 
Normatividad general sobre TRD</t>
  </si>
  <si>
    <t>Diagnóstico de gestión documental del IDEAM revisado por Secretaría General</t>
  </si>
  <si>
    <t>Cominicaciones y notas de difusión y divulgación</t>
  </si>
  <si>
    <t>Diagnóstico de GDEA del IDEAM revisado por Secretaría General</t>
  </si>
  <si>
    <t>Notas, informe de capacitación</t>
  </si>
  <si>
    <t>Inventario de archivos de gestión satélites actualizados y publicados</t>
  </si>
  <si>
    <t>Inventario de archivos de gestión de áreas operativas actualizados y publicados</t>
  </si>
  <si>
    <t>Inventario de archivos de gestión centralizado actualizado y publicado</t>
  </si>
  <si>
    <t>Inventario de archivo central actualizado y publicado</t>
  </si>
  <si>
    <t>Inventario archivo histórico actualizado y publicado</t>
  </si>
  <si>
    <t>Promover la participación en eventos de capacitación realizados por el AGN para el personal del IDEAM en especial el personal de Gestión Documental, en temas relacionados con la Gestión de Documentos físicos y electrónicos, PGD, TRD, PINAR, etc.</t>
  </si>
  <si>
    <t>Horas de capacitación para el personal del IDEAM, dictados por personal especializado del AGN, en las instalaciones del IDEAM.</t>
  </si>
  <si>
    <t xml:space="preserve">En Coordianción con el Grupo de Administración y Desarrollo de Talento Humano, elaborar e implementar el programa de capacitación archivística para los servidores del IDEAM de las Áreas operativas, para el año 2020 </t>
  </si>
  <si>
    <t>Presentaciones publicadas
Informes de avance</t>
  </si>
  <si>
    <t>Revisar, derogar o actualizar las normas que adoptaron orfeo como un sistema de gestión de documentos electrónicos, circulares y normas que en su momento adoptaron política cero papel IDEAM.</t>
  </si>
  <si>
    <t>Expedición del documento que deroga o actualiza la norma</t>
  </si>
  <si>
    <t>Desarrollar inducción, capacitación y seguimiento en la implementación de los procedimientos para el registro, radicación, distrubución y control de las comunicaciones oficiales en el IDEAM. (dirigido a todo el personal del IDEAM)</t>
  </si>
  <si>
    <t>Informe de las actividades de capacitación y seguimiento a la implementación de los procedimientos y formatos</t>
  </si>
  <si>
    <t>Diagnóstico e inventario de documentos electrónicos y digitales que se encuentran en orfeo (el inventario de documentos físicos ya se hizo en el púnto 4)</t>
  </si>
  <si>
    <t>diagnóstico e Inventario de documentos electrónicos y digitales (1993 a 2020)</t>
  </si>
  <si>
    <t>Tablas de Valoración Documental y anexos de acuerdo con la norma</t>
  </si>
  <si>
    <t>Tablas de Valoración Documental presentadas por el CIGD del IDEAM al AGN</t>
  </si>
  <si>
    <t>Informes de implementación de las TVD</t>
  </si>
  <si>
    <t>Aplicar procesos archivísticos para la organziación documental, en los diferentes soportes y en las diferentes fases del ciclo vital, en atención a los principios de procedencia y orden original.</t>
  </si>
  <si>
    <t>Aplicar las Tablas de Valoración Documental del IDEAM</t>
  </si>
  <si>
    <t xml:space="preserve">Gestionar los expedientes electrónicos
</t>
  </si>
  <si>
    <t>Organización de expedientes o archivos electrónicos que se encuentran en orfeo, de acuerdo con las TVD convalidadas por el AGN</t>
  </si>
  <si>
    <t>SIC implementado parcialmente</t>
  </si>
  <si>
    <t>Planes, programas, procedimientos, formatos, manuales e instructivos, del SIC aprobados por el CIGD</t>
  </si>
  <si>
    <t>Planes, programas, procedimientos, formatos, manuales e instructivos, del SIC publicados en el SIG</t>
  </si>
  <si>
    <t>Informe</t>
  </si>
  <si>
    <t>Informe de TVD implementada</t>
  </si>
  <si>
    <t>Aplicar las Tablas de Retención Documental del IDEAM siguiendo los Acuerdos 42 de 2002 y 05 de 2013</t>
  </si>
  <si>
    <t>Informes de TRD implementada</t>
  </si>
  <si>
    <t>Carta de envio al AGN</t>
  </si>
  <si>
    <t>Acta de CIGD</t>
  </si>
  <si>
    <t>TVD</t>
  </si>
  <si>
    <t>Informe de diagnóstico</t>
  </si>
  <si>
    <t>Informes</t>
  </si>
  <si>
    <t>Documento normativo</t>
  </si>
  <si>
    <t>Documento presentado en CIGD - Acta de comité</t>
  </si>
  <si>
    <t>informe de capacitación</t>
  </si>
  <si>
    <t>Diagnóstico revisado</t>
  </si>
  <si>
    <t>Carta de envío</t>
  </si>
  <si>
    <t>TRD firmadas - Acta de CIGD</t>
  </si>
  <si>
    <t>Cuadro de clasificación firmado - Acta de CIGD</t>
  </si>
  <si>
    <t>FECHA DE CIERRE HALLAZGO</t>
  </si>
  <si>
    <t>Diseñar, elaborar y desarrollo un plan de trabajo para la difusión e implementación del Programa de Gestión de Gestión de Documentos Electronicos - PGDEA en el IDEAM</t>
  </si>
  <si>
    <t>Acta No. 21 del 15 de mayo de 2020 Acta de Comité Institucional de Gestión y Desempeño</t>
  </si>
  <si>
    <t>Desarrollar las actividades para la actualización del PGD para documentos físicos de acuerdo con los requerimientos del AGN, Control interno y la Normativa, y aprobación por el Comité Institucional de Gestión y Desempeño del IDEAM.
Elaboración y difusión de la Resolución de adopción del PGD en el IDEAM.</t>
  </si>
  <si>
    <r>
      <rPr>
        <b/>
        <sz val="11"/>
        <rFont val="Arial"/>
        <family val="2"/>
      </rPr>
      <t>Formulación de la Política de Gestión Documental.</t>
    </r>
    <r>
      <rPr>
        <sz val="11"/>
        <rFont val="Arial"/>
        <family val="2"/>
      </rPr>
      <t xml:space="preserve">
El IDEAM cuenta con una política para la gestión de documentos físicos, sin embargo, no ha formulado política para los documentos digitales y/o electrónicos de archivo, que cumpla con los estándares definidos en el artículo 2.8.2.5.6 del Decreto 1080 de 2015 y por ende posiblemente incumple lo establecido en la norma que antecede</t>
    </r>
  </si>
  <si>
    <r>
      <rPr>
        <b/>
        <sz val="11"/>
        <rFont val="Arial"/>
        <family val="2"/>
      </rPr>
      <t>Formulación, Aprobación y Convalidación de las Tablas de Retención Documental (TRD) y Cuadros de Clasificación Documental (CCD)</t>
    </r>
    <r>
      <rPr>
        <sz val="11"/>
        <rFont val="Arial"/>
        <family val="2"/>
      </rPr>
      <t xml:space="preserve">
El IDEAM posiblemente incumple con lo establecido en el Título I, II, IV y V del Acuerdo 04 de 2019 al no contar con Tablas de Retención Documental - TRD y Cuadros de Clasificación Documental - CCD, evaluados y convalidados de acuerdo con la estructura orgánico funcional vigente</t>
    </r>
  </si>
  <si>
    <r>
      <rPr>
        <b/>
        <sz val="11"/>
        <rFont val="Arial"/>
        <family val="2"/>
      </rPr>
      <t>Elaboración y aprobación del Programa de Gestión Documental (PGD)</t>
    </r>
    <r>
      <rPr>
        <sz val="11"/>
        <rFont val="Arial"/>
        <family val="2"/>
      </rPr>
      <t xml:space="preserve">
El IDEAM cuenta un Programa de Gestión Documental -PGD, elaborado, aprobado y publicado, evidenciándose así el cumplimiento a los artículos 2.8.2.5.10, 2.8.2.5.11 y 2.8.2.5.12 del Decreto 1080 de 2015 y el Artículo 15 de la Ley 1712 de 2014. Sin embargo, no contemplo la implementación del programa específico de auditoría y control, evidenciándose un posible incumplimiento al artículo 2.8.2.5.13 del Decreto 1080 de 2015, requiriéndose actualización del PGD, de conformidad con el artículo 2.8.5.2 del Decreto 1080 de 2015. 
</t>
    </r>
  </si>
  <si>
    <r>
      <rPr>
        <b/>
        <sz val="11"/>
        <rFont val="Arial"/>
        <family val="2"/>
      </rPr>
      <t>Elaboración de los inventarios documentales (Formato Único de Inventario Documental - (FUID)</t>
    </r>
    <r>
      <rPr>
        <sz val="11"/>
        <rFont val="Arial"/>
        <family val="2"/>
      </rPr>
      <t xml:space="preserve">
El Instituto de Hidrología, Meteorología y Estudios Ambientales, en su gran mayoría no cuenta con inventarios de archivos en los archivos de gestión, ni con inventarios de transferencias primarias.
La entidad argumento que está aplicando la política de “cero papel” y que aplican el documento el electrónico, pero a la fecha la entidad no cuenta con la gestión de documento electrónico de archivo, tampoco cuenta con firma electrónica y no cuenta con inventarios documentales de los documentos que tienen como digitales.
Se evidencian los inventarios documentales de los archivos de gestión y central. Por lo tanto, el IDEAM posiblemente incumple con lo reglamentado en el artículo 7° del Acuerdo 042 de 2002 y Artículo 13 de la Ley 1712 de 2014 al no contar con la totalidad de los inventarios de la producción documental en los archivos de gestión y central.</t>
    </r>
  </si>
  <si>
    <r>
      <rPr>
        <b/>
        <sz val="11"/>
        <rFont val="Arial"/>
        <family val="2"/>
      </rPr>
      <t>Modelo de Requisitos para la Gestión de Documentos Electrónicos.</t>
    </r>
    <r>
      <rPr>
        <sz val="11"/>
        <rFont val="Arial"/>
        <family val="2"/>
      </rPr>
      <t xml:space="preserve">
El IDEAM posiblemente incumple con establecido en el literal f) artículo 2.8.2.5.8 del Decreto 1080 de 2015 al no contar con el modelo de requisitos para la gestión documentos electrónicos articulado con los programas específicos del PGD.</t>
    </r>
  </si>
  <si>
    <r>
      <rPr>
        <b/>
        <sz val="11"/>
        <rFont val="Arial"/>
        <family val="2"/>
      </rPr>
      <t>Capacitación del Personal de Archivo.</t>
    </r>
    <r>
      <rPr>
        <sz val="11"/>
        <rFont val="Arial"/>
        <family val="2"/>
      </rPr>
      <t xml:space="preserve">
Analizado el PIC 2020, se evidenció que la entidad no contempló temas específicos en gestión documental para ser desarrollados en la presente vigencia. Dentro de la priorización para la inversión del rubro para PIC 2020 se observó contemplada la suma de cien millones de pesos ($ 100.000.000) y manifiestan que las Capacitaciones que se prioricen por el Comité de Gestión y Desempeño serán según las necesidades de capacitación y los recursos disponibles del IDEAM.
No se observó el cronograma de capacitación para la vigencia 2020.
Durante los recorridos por las áreas y archivo centralizado de gestión del IDEAM se observó falta de capacitación archivística sobre gestión documental y aplicación de Tablas de Retención Documental, así como en el adecuado uso del sistema Orfeo de acuerdo con las funcionalidades y capacidades del mismo, toda vez que no se evidenció la conformación de expedientes respetando el principio de procedencia y de orden.
El IDEAM debe elaborar y dar cumplimiento al cronograma de capacitación archivística vigencia 2020, toda vez que tiene la obligación de capacitar y actualizar a los funcionarios de archivo en programas y áreas relacionadas con su labor, en cumplimiento del artículo 2.8.2.5.14 del Decreto 1080 de 2015. Posiblemente incumple.
</t>
    </r>
  </si>
  <si>
    <r>
      <rPr>
        <b/>
        <sz val="11"/>
        <rFont val="Arial"/>
        <family val="2"/>
      </rPr>
      <t>Aplicación de procedimientos en el área de correspondencia.</t>
    </r>
    <r>
      <rPr>
        <sz val="11"/>
        <rFont val="Arial"/>
        <family val="2"/>
      </rPr>
      <t xml:space="preserve">
En el área de correspondencia se evidencia que:
 No se lleva consecutivo de comunicaciones oficiales de entrada
 No se lleva consecutivo de comunicaciones oficiales de salida
 No se lleva consecutivo de comunicaciones oficiales internas
 La documentación producto de trámites administrativos se radican como de entrada.
 Le estampan a las comunicaciones de salida un sello con la fecha en que la dependencia baja el documento a correspondencia.
 No se lleva control de la producción documental por separado de las comunicaciones externas, trámite administrativo, radicados, memorados salida, no están siendo separadas de la producción administrativa.
 En el área de correspondencia se guarda documentación radicada de toda la entidad en cajas y carpetas que no han sido entregadas para sus procesos archivísticos donde corresponda hacerse.
 No se está asociando los anexos de las comunicaciones que ingresa o salen de la entidad, en el sistema Orfeo.
 En la radicación de los correos electrónicos no se está adjuntando los anexos en el Sistema Orfeo.
 No cuenta con un mueble que permita hacer una correcta clasificación de los tipos de comunicaciones entrada, salida, dependencia o área a la que corresponda.
 La herramienta permite evidenciar el registro de entrada, pero no se controla mediante planilla para llevar el consecutivo de comunicaciones oficiales como series documental propia de la unidad de correspondencia.
En conclusión, el IDEAM posiblemente incumple con los artículos tercero, cuarto, séptimo, octavo, décimo, décimo primero,décimo segundo y décimo tercero del Acuerdo 060 de 2001, por las razones expuestas anteriormente.
</t>
    </r>
  </si>
  <si>
    <r>
      <rPr>
        <b/>
        <sz val="11"/>
        <rFont val="Arial"/>
        <family val="2"/>
      </rPr>
      <t>Intervención de fondos documentales acumulados</t>
    </r>
    <r>
      <rPr>
        <sz val="11"/>
        <rFont val="Arial"/>
        <family val="2"/>
      </rPr>
      <t xml:space="preserve">
El IDEAM debe tener en cuenta la metodología establecida para la intervención de fondos acumulados, de conformidad con lo señalado en el Acuerdo 02 de 2004, elaborar plan de trabajo archivístico para la intervención de la documentación que recibió del HIMAT y elaborar Tabla de valoración Documental si es el caso. 
Así mismo, elaborar Tabla de valoración Documental para la producción documental ocurrida entre 2004 y 2020 relacionada con las funciones. Por lo tanto, popsiblemente incumple con lo establecido en el Acuerdo 02 de 2004, Acuerdo 04 de 2019, título VII, Artículo 2.8.7.2.6 del Decreto 1080 de 1215, al no contar con tablas de valoración documental para la valoración de fondos acumulados.   </t>
    </r>
  </si>
  <si>
    <r>
      <rPr>
        <b/>
        <sz val="11"/>
        <rFont val="Arial"/>
        <family val="2"/>
      </rPr>
      <t>Aplicación de procesos archivísticos para la organización documental</t>
    </r>
    <r>
      <rPr>
        <sz val="11"/>
        <rFont val="Arial"/>
        <family val="2"/>
      </rPr>
      <t xml:space="preserve">
En el IDEAM, durante el recorrido de la visita de inspeccion realizada por el Grupo de Inspeccion y Vigilancia del Archivo General de la Nación identificó que en las diferentes áreas donde se produce información propia del desarrollo de sus funciones en formato digital, posiblemente está incumpliendo con lo establecido en el Artículo 2.8.2.7.1. del decreto 1080 de 2015 que señala "es responsabilidad de las Entidades Públicas, cumplir con los elementos esenciales tales como autenticidad, integridad, inalterabilidad, fiabilidad, disponibilidad y conservación que garanticen que los documentos electrónicos mantengan su valor de evidencia a lo largo del ciclo de vida, incluyendo los expedienbtes mixtos (híbridos) digitales y electrónicos" sabiendo que el ssitema ORFEO y las unidades de red no son repositorios documentales.
También se pudo evidenciar que las dependencias entregan la documentación producida al archvio de gestión centralizado, para su respectiva organización y custodia y no están siendo responsables de esa información, debido a que la radican como si fueran comunicaciones externas, asignandoles un número de radicado, para solicitar el documetno para consulta y no se están conformando los expedientes tal como lo establece el Artículo 11 de la ley 594 de 2000, que establece la obligatoriedad de la conformación de los archivos públicos: "el estado está obligado a la creación, organización, preservación y control de los archivos, teniendo en cuenta los principios de procedencia y de orden original, el ciclo vital de los documentos y la normatividad archivística", en concordancia con el acuerdo No. 02 de 2004, mediante el cual se estabelcieron los lineamientos basicos para la organización de fondos documentales acumulados.
A su vez se evidencio que carecen de procesos técnicos de organización, ordenación y descripción, ni cumplen con la preparación física tales como retiro de material abrasivo, depuración y foliación de acuerdo con lo establecido en el Acuerdo 42 de 2002.
Como tampoco de cumple con la conformación de expedientes atendiendo a los principios archivísticos, ni la elaboración de inventarios documentales en el formato FUID por cada una de las series conforme a las TRD según lo estipulado en el Acuerdo 05 de 20123.
En consecuencia el IDEAM presuntamente incumple con lo reglamentado en el artículo 11 de la Ley 594 de 2000, Acuerdo 02 de 2004, Acuerdo 42 de 2002 y el acuerdo 05 de 20163, toda vez que se evidenció falenias en la aplicación de los procesos archivísticos de organziación documental. </t>
    </r>
  </si>
  <si>
    <r>
      <rPr>
        <b/>
        <sz val="11"/>
        <rFont val="Arial"/>
        <family val="2"/>
      </rPr>
      <t>Gestión de expedientes electrónicos</t>
    </r>
    <r>
      <rPr>
        <sz val="11"/>
        <rFont val="Arial"/>
        <family val="2"/>
      </rPr>
      <t xml:space="preserve">
El IDEAM posiblemente incumple con los artículos 2.8.2.6.1. al 2.8.2.8.3. del decreto 1080 de 2015 y lo descrito en el Acuerdo 02 de 2014, referente al documento electrónico, toda vez que carece de procedimientos para la creación, conformación y gestión de expedientes electrónicos: foliado electrónico, índice electrónico, firma del índice electrónico, metadatos, integridad con series físicas, vínculo archivístico, que garanticen la autenticidad, integridad, inalterabilidad, fiabilidad, disponibilidad de los documentos y expedientes electrónicos y/o conformación de expedientes híbridos.  </t>
    </r>
  </si>
  <si>
    <r>
      <rPr>
        <b/>
        <sz val="11"/>
        <rFont val="Arial"/>
        <family val="2"/>
      </rPr>
      <t>Numeración y descripción de los actos administrativos</t>
    </r>
    <r>
      <rPr>
        <sz val="11"/>
        <rFont val="Arial"/>
        <family val="2"/>
      </rPr>
      <t xml:space="preserve">
El IDEAM presuntamente incumple lo establecido en el artículo 6 del Acuerdo 60 de 2001, respecto a los actos administrativos resoluciones, toda vez que no se lleva un control estricto de la numeración y conformación de expedientes físicos, no se lleva un estricto control de la asignación de los números consecutivos porque éstos están quedando en otros formatos (comisiones).</t>
    </r>
  </si>
  <si>
    <r>
      <rPr>
        <b/>
        <sz val="11"/>
        <rFont val="Arial"/>
        <family val="2"/>
      </rPr>
      <t>Sistema Integrado de Conservación (SIC)</t>
    </r>
    <r>
      <rPr>
        <sz val="11"/>
        <rFont val="Arial"/>
        <family val="2"/>
      </rPr>
      <t xml:space="preserve">
El IDEAM posiblemente incumple lo estipulado en los Acuerdos 049 y 50 de 2000 y Acuerdo 06 de 2014 al no contar con los planes y programas referentes al sistema integrado de conservación, no contar con infraestructura adecuada para el funcionamiento de un archivo central, algunas estanterías están deterioradas, no hay señalización que permita ubicar con rapidez los diferentes equipos para la atención de desastres y las rutas de evacuación en los depósitos, no se realiza saneamiento ambiental, no se controlan las condiciones ambientales evidenciandose riesgo de pérdida de infromación.  </t>
    </r>
  </si>
  <si>
    <t>Análisis de información institucional, encuestas, entrevistas, desarrollo de la metodología para la elaboración y aprobación del Cuadro de Clasificación Documental del IDEAM; incluida la nueva codificación orgánico-funcional</t>
  </si>
  <si>
    <t>Esta actividad tiene previsto su inicio el 03/11/2020.</t>
  </si>
  <si>
    <t>Esta actividad tiene previsto su inicio el 10/02/2021.</t>
  </si>
  <si>
    <t>Esta actividad tiene previsto su inicio el 10/04/2021</t>
  </si>
  <si>
    <t>Esta actividad tiene previsto su inicio el 10/02/2021</t>
  </si>
  <si>
    <t>Esta actividad tiene previsto su inicio el 20/07/2021</t>
  </si>
  <si>
    <t>Esta actividad tiene previsto su inicio el 01/10/2020</t>
  </si>
  <si>
    <t>Esta actividad tiene previsto su inicio el 07/07/2021</t>
  </si>
  <si>
    <t>Esta actividad tiene previsto su inicio el 01/01/2022</t>
  </si>
  <si>
    <t>Esta actividad tiene previsto su inicio el 04/04/2022</t>
  </si>
  <si>
    <t>Esta actividad tiene previsto su inicio el 06/06/2022</t>
  </si>
  <si>
    <t>Esta actividad tiene previsto su inicio el 10/01/2021</t>
  </si>
  <si>
    <t>La evidencia aportada por el Grupo de Gestión Documental y Centro de Documentación, no da cuenta de la actividad propuesta en el P.M.A.
La Oficina de Control Interno, recomienda agilizar el proceso de acuerdo al compromiso propuesto.</t>
  </si>
  <si>
    <t>Procedimientos, instructivos, lineamientos, formatos, actualizados y publicados en el SIG</t>
  </si>
  <si>
    <t>Esta actividad tiene previsto su inicio el 01/01/2021</t>
  </si>
  <si>
    <t>La actividad presenta avance, toda vez, que la Resolución 0802-2020 "Por la cual se adopta la Política de Gestión Documental del Instituto de Hidrología Meteorología y Estudios Ambientales - IDEAM” fue aprobada por el Comité Institucional de Gestión y Desempeño el día 01/09/2020 y socializada por medio de correo masivo el día 18/09/2020.
Se recomienda hacer la respectiva publicación en la página web del Instituto, adicionalmente, realizar las notas de divulgación y difusión según el compromiso adquirido.</t>
  </si>
  <si>
    <t>El Grupo de Gestión Documental y Centro de Documentación, adjunta como evidencia del avance de la actividad, las siguientes TRD 2020: 
- 201 TRD GRUPO DE SERVICIO AL CIUDADANO - 203 TRD GRUPO DE COMUNICACIONES - 204 TRD GRUPO DE GESTION DOCUMENTAL ... - 205 TRD GRUPO DE MANEJO Y CONTROL DE ALMACÉN E INVENTARIOS - 206 TRD GRUPO DE SERVICIOS ADMINISTRATIVOS - 207 TRD GRUPO DE CONTABILIDAD - 208 TRD GRUPO DE PRESUPUESTO ... - 209 TRD GRUPO DE TESORERIA - 210 TRD GRUPO CONTROL DISCIPLINARIO INTERNO.
Adicionalmente, adjuntan la propuesta de TRD 2020, analizadas y en proceso de validación por parte del Grupo de Gestión Documental, así:
-  100 TRD DIRECCIÓN GENERAL, 110 TRD OFICINA ASESORA DE PLANEACIÓN, 120 TRD OFICINA ASESORA JURÍDICA, 130 TRD OFICINA DE CONTROL INTERNO, 140 TRD OFICINA DE INFORMÁTICA, 141 TRD GRUPO DE INFORMACIÓN, 142 TRD GRUPO DE TECNOLOGÍA Y COMUNICACIONES, 150 TRD OFICINA DE SERVICIO DE PRONOSTICOS Y ALERTAS, 151 TRD GRUPO DE ANÁLISIS Y PRONÓSTICO DEL TIEMPO, 152 TRD GRUPO DE ALERTAS AMBIENTALES, 200 TRD SECRETARIA GENERAL 2020 ..., 300 TRD SUBDIRECCIÓN DE HIDROLOGÍA, 301 TRD GRUPO DE AUTOMATIZACIÓN, 302 TRD GRUPO DE EVALUACIÒN HIDROLÓGICA, 303 TRD GRUPO DE INSTRUMENTOS Y METALMECÁNICA, 304 TRD GRUPO DE MODELACIÓN Y PRONÓSTICOS HIDROLÓGICOS, 305 TRD GRUPO DE MONITOREO HIDROLÓGICO, 306 TRD GRUPO DE PLANEACIÓN OPERATIVA, 307 TRD GRUPO DE LABORATORIO DE CALIDAD AMBIENTAL, 308 TRD GRUPO DE ÁREA OPERATIVA 1 MEDELLÍN, 309 TRD GRUPO DE ÁREA OPERATIVA 2 BARRANQUILLA, 310 TRD GRUPO DE ÁREA OPERATIVA 3 VILLAVICENCIO, 311 TRD GRUPO DE ÁREA OPERATIVA 4 NEIVA, 312 TRD GRUPO DE ÁREA OPERATIVA 5 SANTA MARTA, 313 TRD GRUPO DE ÁREA OPERATIVA 6 DUITAMA, 314 TRD GRUPO DE ÁREA OPERATIVA 7 PASTO, 315 TRD GRUPO DE ÁREA OPERATIVA 8 BUCARAMANGA, 316 TRD GRUPO DE ÁREA OPERATIVA 9 CALI, 317 TRD GRUPO DE ÁREA OPERATIVA 10 IBAGUÉ, 318 TRD GRUPO DE ÁREA OPERATIVA 11 BOGOTA, 400 TRD SUBDIRECCIÓN DE METEOROLOGÍA, 401 TRD GRUPO DE METEOROLOGÍA AERONÁUTICA.
La Oficina de Control Interno, recomienda revisar el formato A-GD-F005 TABLA DE RETENCIÓN DOCUMENTAL, que se encuentra publicado en el mapa de proceso; toda vez, que no corresponde con el formato utilizado en las evidencias antes relacionadas; tener en cuenta que la actividad tiene fecha de terminación el 30/10/2020 y las TRD deben ser aprobadas por Comité  Institucional de Gestión y Desempeño.</t>
  </si>
  <si>
    <t>Las evidencias aportadas por el Grupo de Gestión Documental y Centro de Documentación, son:
1. INVITACIÓN A MESA SECTORIAL RELIZADA POR EL MINISTERIO DE AMBIENTE.
2. Acta Entidades Sector.
3. Lista Asistencia Entidades Sector.
4. Informe Entidades Sector.
5. Política GD Sectorial.
6. RADICADO 20202080000641 - ENVIANDO AL AGN - P.M.A.
Las evidencias aportadas al avance de la actividad, no corresponden al Diagnóstico de Gestión documental del IDEAM revisado por Secretaría General, tal como lo establece el compromiso adquirido.
La Oficina de Control Interno, recomienda de manera prioritaria iniciar esta actividad, toda vez, que presenta fecha de terminación el 10/12/2020.</t>
  </si>
  <si>
    <t>Se recomienda al Grupo de Gestión Documental y Centro de Documentación, la remisión de las respectivas evidencias, con el fin de poder emitir un concepto sobre el avance de las actividades.</t>
  </si>
  <si>
    <t>Frente al avance de la actividad, el Grupo de Gestión Documental y Centro de Documentación, evidencia la participación de funcionarios y contratistas, en los siguientes cursos dictados por el Archivo General de la Nación:
- 13 participantes, Curso - METODOLOGÍA PARA LA ELABORACIÓN DE INVENTARIOS Y TRANSFERENCIAS DOCUMENTALES, del 22 de mayo hasta el 10 de junio de 2020, con una intensidad de 40 horas.
- 2 participantes, Curso - METODOLOGÍA PARA LA ELABORACIÓN DEL PROGRAMA DE GESTIÓN DOCUMENTAL, del 26 de junio hasta el 15 de julio de 2020, con una intensidad de 40 horas.
- 8 participantes, Curso - FUNDAMENTOS BÁSICOS DE GESTIÓN DOCUMENTAL, del 22 de mayo hasta el 10 de junio de 2020, con una intensidad de 40 horas.
- 4 participantes, Curso - METODOLOGÍA PARA LA ELABORACIÓN DE TABLAS DE RETENCIÓN DOCUMENTAL, del 26 de junio hasta el 15 de julio de 2020, con una intensidad de 40 horas.
Además, adjuntan Informe de Capacitación Virtual AGN e Informe de Capacitación.</t>
  </si>
  <si>
    <r>
      <t>Frente al avance de la actividad, el Grupo de Gestión Documental y Centro de Documentación, adelantó contrato No. 331-2020, el día 16/09/2020, entre AGN e IDEAM.
La Oficina de Control lnterno, recomienda agilizar el proceso de capacitación</t>
    </r>
    <r>
      <rPr>
        <sz val="11"/>
        <rFont val="Arial"/>
        <family val="2"/>
      </rPr>
      <t xml:space="preserve">, teniendo en cuenta que la actividad presenta fecha </t>
    </r>
    <r>
      <rPr>
        <sz val="11"/>
        <color theme="1"/>
        <rFont val="Arial"/>
        <family val="2"/>
      </rPr>
      <t>de terminación el 10/12/2020.</t>
    </r>
  </si>
  <si>
    <r>
      <t>El Grupo de Gestión Documental y Centro de Documentación, mediante Resolución No. 658 del 19 de agosto de  2020 "Por la cual se imparten directrices para ser implementadas en los diferentes procesos de la gestión documental en el Instituto", en su artículo 9: "</t>
    </r>
    <r>
      <rPr>
        <i/>
        <sz val="11"/>
        <color theme="1"/>
        <rFont val="Arial"/>
        <family val="2"/>
      </rPr>
      <t>..., realizarán la evaluación del sistema Orfeo y definirán el alcance del mismo en relación con la capacidad del sistema para desarrollar en él, procesos de gestión de documentos de archivo, digitales o electrónicos. 
Una vez realizada la evaluación del sistema, ... liderará la emisión de documentos generales y medidas que resulten necesarias</t>
    </r>
    <r>
      <rPr>
        <sz val="11"/>
        <color theme="1"/>
        <rFont val="Arial"/>
        <family val="2"/>
      </rPr>
      <t>"
En el parágrafo indica que: "</t>
    </r>
    <r>
      <rPr>
        <i/>
        <sz val="11"/>
        <color theme="1"/>
        <rFont val="Arial"/>
        <family val="2"/>
      </rPr>
      <t>Se continuará utilizando como gestor documental institucional ORFEO conforme a la Resolución No. 501 de 2012, por medio de la cual se adoptó y se institucionalizó el sistema de gestión documental Orfeo en el IDEAM. De la misma manera se derogan las Circulares No. 07 de 2011, Circular No. 2011IE18043 del 21 de noviembre de 2011 y Circular No. 013 de 2012, relacionadas con directrices para la implementación del sistema ORFEO en el Instituto las cuales serán objeto de modificación una vez se produzcan los procesos, procedimientos o instrumentos institucionales actualizados conforme a las directrices impartidas en la presente Resolución"</t>
    </r>
    <r>
      <rPr>
        <sz val="11"/>
        <color theme="1"/>
        <rFont val="Arial"/>
        <family val="2"/>
      </rPr>
      <t xml:space="preserve">
Actividad cumplida dentro de los términos establecidos.</t>
    </r>
  </si>
  <si>
    <t>Desarrollo del plan de capacitación e Implementación del PGDEA en las dependencias y procesos que generan y administran este tipo de documentos</t>
  </si>
  <si>
    <r>
      <rPr>
        <b/>
        <sz val="12"/>
        <color theme="1"/>
        <rFont val="Arial"/>
        <family val="2"/>
      </rPr>
      <t>Realiza Seguimiento:</t>
    </r>
    <r>
      <rPr>
        <sz val="12"/>
        <color theme="1"/>
        <rFont val="Arial"/>
        <family val="2"/>
      </rPr>
      <t xml:space="preserve"> Martha Patricia Pinilla Sanchez</t>
    </r>
  </si>
  <si>
    <r>
      <rPr>
        <b/>
        <sz val="12"/>
        <color theme="1"/>
        <rFont val="Arial"/>
        <family val="2"/>
      </rPr>
      <t xml:space="preserve">Cargo: </t>
    </r>
    <r>
      <rPr>
        <sz val="12"/>
        <color theme="1"/>
        <rFont val="Arial"/>
        <family val="2"/>
      </rPr>
      <t>Profesional Especializado, Oficina de Control Interno</t>
    </r>
  </si>
  <si>
    <r>
      <t>El Grupo de Gestión Documental y Centro de Documentación Correspondencia y Archivo adjuntó las siguientes evidencias:
1.1. POLÍTICA DE GESTIÓN DOCUMENTAL DEL IDEAM.
1.2. PROYECTO DE RESOLUCIÓN ADOPTANDO LA POLÍTICA DE GESTIÓN DOCUMENTAL  DEL IDEAM.
1.3. PRESENTACIÓN DE LA POLÍTICA DE GESTIÓN DOCUMENTAL ANTE EL COMITÉ 2020.
1.4. ACTA # 28 del CIGD 01092020. (Sin firmas y/o lista de asistencia)
1.5. Aprobación política G.D por parte del jefe de la Oficina Asesora Jurídica.
1.6. MEMORNDO 20202080000803 - ENVIANDO RESOLUCIÓN PGD A JURIDICA.
Se evidenció el documento de la Política de Gestión Documental, que fue aprobado por el Comité Institucional de Gestión y Desempeño. Se recomienda la remisión de la lista de asistencia para confrontación con el acta</t>
    </r>
    <r>
      <rPr>
        <sz val="11"/>
        <rFont val="Arial"/>
        <family val="2"/>
      </rPr>
      <t>.</t>
    </r>
  </si>
  <si>
    <t>El Grupo de Gestión Documental y Centro de Documentación Correspondencia y Archivo, adjuntó las siguientes evidencias:
1. POLÍTICA DE GESTIÓN DOCUMENTAL DEL IDEAM
2. RES 0802 DEL 18 DE SEPT 2020 POLÍTICA DE GESTIÓN DOCUMENTAL
3. Correo publicación política G.D.
Actividad cumplida, el día 18/09/2020.</t>
  </si>
  <si>
    <t>El Grupo de Gestión Documental y Centro de Documentación, oportó las siguientes evidencias:
- 1.1. MEMORANDO 20202080000533 - SOLICITANDO INFORMACIÓN CCD.
- 1.2. MATRIZ CUADRO DE CLASIFICACIÓN.
- 1.3. LISTA DE NORMAS RECOLECTADAS.
- 1.4. ORGANIGRAMA  INSTITUCIONAL.
- 1.5. LISTA DE TRD PUBLICADAS EN EL LINK DE TRANSPARENCIA.
- 1.6. A-GD-F005 FORMATO TABLA DE RETENCIÓN DOCUMENTAL v4.
- 1.7. RESOLUCIÓN 3094 de 2018 CREA GRUPOS DE SEC.GENERAL.
- 1.8. INFORME LEVANTAMIENTO DE INFORMACIÓN.
 Por medio de la matriz Cuadro de Clasificación, realizaron levantamiento de información normativa que establece la estructura orgánico-funcional del IDEAM.
 Se observan 37  TRD en el link: https://cutt.ly/IfA20E6, ítem 10.5.1.2. Tablas de Retención Documental (LAS TABLAS DE RETENCIÓN DOCUMENTAL SE ENCUENTRAN PARA CONVALIDACIÓN POR PARTE DEL Archivo General de la Nación, SEGUN &lt;Acuerdo 004 de 2019 del AGN).
Se evidencia actualización al formato A-GD-F005 TABLA DE RETENCIÓN DOCUMENTAL, el cual presenta las siguientes inconsistencias: el nombre del coordinador no corresponde y el instructivo de diligenciamiento el nombre no corresponde con las siglas (Tablas de Retención Documental – TVD).
Actividad cumplida dentro de los términos establecidos, toda vez, que se evidenció Informe sobre la normatividad que establece la estructura orgánico-funcional del IDEAM y sobre las Tablas de Retención Documental - TRD, información que fue recolectada mediante la Matriz Cuadro de Clasificación.</t>
  </si>
  <si>
    <t>El Grupo de Gestión Documental y Centro de Documentación, aportó las evidencias de lo actuado a la fecha:
1. INVITACIÓN  REUNIÓN CON LA OFICINA DE INFORMÁTICA PARA PRESERVACIÓN DIGITAL A LARGO PLAZO.
2. INVITACIÓN REALIZADA POR EL AGN PARA MODELOS DE MADUREZ EL LA GESTION DE DOCUMENTOS ELECTRÓNICOS.
3. Encuesta AGN Modelo de madurez GDE.
4. MATRIZ DE CONSERVACIÓN Y PRESERVACIÓN DE DOCUMENTOS E INFORMACIÓN DEL IDEAM.</t>
  </si>
  <si>
    <t>El Grupo de Gestión Documental y Centro de Documentación,  remitió las siguientes evidencias:
- PLAN DE CAPACITACIÓN 2020 V2 PLANTILLA
- PROGRAMA DE CAPACITACIÓN ARCHIVÍSTICA 2020 
 Se evidencia el informe del Plan de capacitación archivística, actividad cumplida dentro del término.</t>
  </si>
  <si>
    <t>Frente al avance de la actividad, el Grupo de Gestión Documental y Centro de Documentación, aportó las siguientes evidencias:
- MEMORANDO 20202080000303 - ENVIANDO INFORME DE CAPACITACIÓN
- MEMORANDO 20202080000493 - ENVIANDO INFORME CAPACITACIÓN ARCHIVÍSTICA 
La Oficina de Control Interno, observa que las evidencias aportadas, no apuntan a elaborar e implementar estrategias de difusión y sensibilización archivística 2020, para funcionarios y contratistas de la entidad; por lo anterior, se recomienda de manera prioritaria realizar las acciones descritas en el compromiso, toda vez, que esta actividad tiene finalización el 10/12/2020.</t>
  </si>
  <si>
    <t>Para el presente avance, el Grupo de Gestión Documental y Centro de Documentación, aportó las siguientes evidencias:
- RESOLUCIÓN  315 de 13 de abril de 2020.
- A-GD-P006 PROCEDIMIENTO PARA LA ADMINISTRACIÓN DE LAS COMUNICACIONES OFICIALES.
La Oficina de Control Interno, recomienda agilizar el proceso de revisar y actualizar los procedimientos, instructivos, lineamientos, formatos,  establecidos para el área de correspondencia, teniendo en cuenta que la actividad finaliza el 10/12/2020; la resolución 315-2020, no le apunta a la actividad programada, toda vez ,que es una solución coyuntural para el caso de la Emergencia Sanitaria y el procedimiento para la administración de las comunicaciones oficiales código A-GD-P006, el cual indican que se encuentra en proceso de implementación, aún no ha sido publicado en el Sistema de Gestión Integral.</t>
  </si>
  <si>
    <t>El Grupo de Gestión Documental y Centro de Documentación, aportó como evidencia de lo actuado a la fecha, correo enviado a la Oficina de Informática, mediante el cual, solicita un diagnóstico al sistema ORFEO, en virtud de su capacidad sobre el número de documentos que se encuentran en el sistema, tanto electrónicos como digitales.</t>
  </si>
  <si>
    <r>
      <rPr>
        <b/>
        <sz val="12"/>
        <color theme="1"/>
        <rFont val="Arial"/>
        <family val="2"/>
      </rPr>
      <t xml:space="preserve">Responsable del proceso: </t>
    </r>
    <r>
      <rPr>
        <sz val="12"/>
        <color theme="1"/>
        <rFont val="Arial"/>
        <family val="2"/>
      </rPr>
      <t>Danilo Camargo Mora</t>
    </r>
  </si>
  <si>
    <r>
      <t xml:space="preserve">Revisó y Aprobó: </t>
    </r>
    <r>
      <rPr>
        <sz val="12"/>
        <color theme="1"/>
        <rFont val="Arial"/>
        <family val="2"/>
      </rPr>
      <t>María Eugenia Patiño Jurado</t>
    </r>
  </si>
  <si>
    <r>
      <rPr>
        <b/>
        <sz val="12"/>
        <color theme="1"/>
        <rFont val="Arial"/>
        <family val="2"/>
      </rPr>
      <t xml:space="preserve">Cargo: </t>
    </r>
    <r>
      <rPr>
        <sz val="12"/>
        <color theme="1"/>
        <rFont val="Arial"/>
        <family val="2"/>
      </rPr>
      <t>Coordinador Grupo de Gestón Documental y Centro de Documentación Correspondencia y Archivo</t>
    </r>
  </si>
  <si>
    <r>
      <rPr>
        <b/>
        <sz val="12"/>
        <color theme="1"/>
        <rFont val="Arial"/>
        <family val="2"/>
      </rPr>
      <t>Cargo:</t>
    </r>
    <r>
      <rPr>
        <sz val="12"/>
        <color theme="1"/>
        <rFont val="Arial"/>
        <family val="2"/>
      </rPr>
      <t xml:space="preserve"> Jefe Oficina de Control Interno</t>
    </r>
  </si>
  <si>
    <r>
      <t xml:space="preserve">El Grupo de Gestión Documental y Centro de Documentación, adelantó reuniones virtuales con:
1. Acta Grupo de Contabilidad, día 02/07/2020, no adjuntan lista de asistencia.
2. Acta Oficina Asesora de Planeación, día 05/08/2020, adjuntan lista de asistencia.
3. Acta Ciclo Financiero (presupuesto-contabilidad-tesorería), día 25/08/2020, adjuntan lista de asistencia.
4. Acta Grupo de Laboratorio, día 18/05/2020, no adjuntan lista de asistencia
</t>
    </r>
    <r>
      <rPr>
        <sz val="11"/>
        <rFont val="Arial"/>
        <family val="2"/>
      </rPr>
      <t xml:space="preserve">
La Oficina de Control Interno, recomienda adelantar de manera prioritaria el cumplimiento de esta actividad, teniendo que a la fecha del presente seguimiento, solo se han adelantado 3 reuniones de 55 posibles (Dirección General, Secretaria General, 5 oficinas, 4 Subdirecciones y 44 grupos) y la fecha de vencimiento fue el día 10/09/2020.</t>
    </r>
  </si>
  <si>
    <t>El Grupo de Gestión Documental y Centro de Documentación, adjunta como evidencia del avance de la actividad, actas y lista de asistencia a reuniones, tal como se relaciona a continuación:
1. Acta Grupo de Manejo y Control de Almacén e Inventario, día 27/08/2020.
2. Acta Grupo de Control Disciplinario Interno, día 27/08/2020.
3. Acta Grupo de Comunicaciones y Prensa, día 27/08/2020. 
4. Acta Grupo de Servicio al Ciudadano, día 28/08/2020.
Adicionalmente, se observa la evidencia "NORMAS DE RESPALDO CCD PARA CONFORMACIÓN TRD 2020", mediante la cual, se realizó levantamiento de información normativa del Instituto.
La Oficina de Control Interno, recomienda iniciar el análisis y organización de la información recolectada mediante la evidencia anteriormente mencionada y realizar encuestas y entrevistas, con la finalidad de presentar ante el Comité  Institucional de Gestión y Desempeño el Cuadro de Clasificación Documental del IDEAM, para su aprobación y firma, de acuerdo con el compromiso adquirido; tener en cuenta que la actividad tiene fecha de terminación el 22/10/2020.</t>
  </si>
  <si>
    <t>El Grupo de Gestión Documental y Centro de Documentación, mediante correo masivo realizó envió del memorando No.20202080000793, de fecha 31/08/2020, solicitando a los Jefes de Oficina y Coordinadores de Grupo, el levantamiento de inventario de archivos satélites.
Se evidencia avance de la actividad, frente al envío de información realizado por los siguientes grupos y/u oficinas:
2. Subdirección de Hidrología - Área Operativa No.8 Santanderes - Arauca - formato A-GD-F018 INVENTARIO DOCUMENTAL PARA ARCHIVO TÉCNICO.
3. Subdirección de Hidrología - Grupo de Planeación Operativa - formato A-GD-F018 INVENTARIO DOCUMENTAL PARA ARCHIVO TÉCNICO.
4. Grupo de Acreditación de Laboratorios - formato A-GD-F008 FORMATO ÚNICO DE INVENTARIO DOCUMENTAL – IDEAM.
5. Grupo de Gestión Documental y Centro de Documentación -  formato A-GD-F008 FORMATO ÚNICO DE INVENTARIO DOCUMENTAL – IDEAM.
6. Área Operativa No. 7 Pasto - formato A-GD-F008 FORMATO ÚNICO DE INVENTARIO DOCUMENTAL – IDEAM.
7. Oficina Asesora Jurídica - formato A-GD-F008 FORMATO ÚNICO DE INVENTARIO DOCUMENTAL – IDEAM, años 2017, 2019 y 2020.
La Oficina de Control lnterno, recomienda agilizar el proceso de levantamiento de los inventarios documentales de los archivos de gestión satélites, teniendo en cuenta que se deben publicar y la fecha de terminación de la actividad es el 10/12/2020.</t>
  </si>
  <si>
    <t>El Grupo de Gestión Documental y Centro de Documentación, mediante correo masivo, envió memorando 20202080000793, de fecha 31/08/2020, solicitando a los Jefes de Oficina y Coordinadores de Grupo, el levantamiento de inventario de archivos áreas operativas.
Se evidencia avance de la actividad, frente al envió de información realizado por las siguientes dependencias:
2. A-GD-F018 FORMATO INVENTARIO DOCUMENTAL - ARCHIVO TÉCNICO_AO8
3. A-GD-F018 FORMATO INVENTARIO DOCUMENTAL - ARCHIVO TÉCNICO_ÁREA OPERATIVA  05
4. A-GD-F018 FORMATO INVENTARIO DOCUMENTAL - ARCHIVO TÉCNICO_ÁREA OPERATIVA 05
5. A-GD-F018_ ARCHIVO TÉCNICO - HIDROMETEREOLOGICAS AREA OPERATIVA 04
La Oficina de Control lnterno, recomienda agilizar el proceso de levantamiento de los inventarios documentales de los archivos de gestión de áreas operativas, teniendo en cuenta que se deben publicar y la fecha de terminación de la actividad es el 10/12/2020.</t>
  </si>
  <si>
    <t>ILSPMARC-2020-26
24/09/2020</t>
  </si>
  <si>
    <t>El Grupo de Gestión Documental y Centro de Documentación, aportó las siguientes evidencias:
1. PROCEDIMIENTO PRODUCCIÓN RESOLUCIONES.
2. FORMATO MODELO RESOLUCIONES.
3. FORMATO REGISTRO Y CONTROL DE RESOLUCIONES.
Se evidencia el Formato Modelo Resoluciones, el cual, no se encuentra publicado en el Sistema de Gestión Integrado; además, el Procedimiento Producción Resoluciones y el Formato Registro y Control de Resoluciones, no se encuentran registrados en el Sistema de Gestión Integrado, ni con la respectiva codificación por parte de la Oficina Asesora de Planeación.
La Oficina de Control Interno,  recomienda de manera prioritaria realizar la actividad propuesta, toda vez, que presenta fecha de terminación el 24/06/2020.</t>
  </si>
  <si>
    <t xml:space="preserve">Las evidencias aportadas por el Grupo de Gestión Documental y Centro de Documentación, son:
1. CORREOS CRUZADOS ENTRE LOS INTEGRANTES DEL EQUIPO.
2. CORREOS CRUZADOS ENTRE LOS INTEGRANTES DEL EQUIPO DE TRABAJO.
Las evidencias aportadas de la actividad, no corresponden a desarrollar capacitación,  divulgación y seguimiento del procedimiento para la producción, registro y control de actos administrativos Resoluciones, tal como lo establece el compromiso adquirido.
La Oficina de Control Interno, recomienda de manera prioritaria iniciar esta actividad, toda vez, que presenta fecha de terminación el 27/08/2020. </t>
  </si>
  <si>
    <t>MEPJ-MPPS-JHLT-24-09-2020</t>
  </si>
  <si>
    <r>
      <rPr>
        <b/>
        <sz val="12"/>
        <color theme="1"/>
        <rFont val="Arial"/>
        <family val="2"/>
      </rPr>
      <t xml:space="preserve">Fecha: </t>
    </r>
    <r>
      <rPr>
        <sz val="12"/>
        <color theme="1"/>
        <rFont val="Arial"/>
        <family val="2"/>
      </rPr>
      <t>Septiembre 24 de 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</si>
</sst>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sz val="11"/>
      <name val="Arial"/>
      <family val="2"/>
    </font>
    <font>
      <b/>
      <sz val="11"/>
      <color theme="1"/>
      <name val="Calibri"/>
      <family val="2"/>
      <scheme val="minor"/>
    </font>
    <font>
      <b/>
      <sz val="12"/>
      <name val="Arial"/>
      <family val="2"/>
    </font>
    <font>
      <sz val="12"/>
      <color theme="1"/>
      <name val="Arial"/>
      <family val="2"/>
    </font>
    <font>
      <sz val="12"/>
      <name val="Arial"/>
      <family val="2"/>
    </font>
    <font>
      <sz val="12"/>
      <color indexed="8"/>
      <name val="Arial"/>
      <family val="2"/>
    </font>
    <font>
      <b/>
      <sz val="11"/>
      <color indexed="8"/>
      <name val="Arial"/>
      <family val="2"/>
    </font>
    <font>
      <b/>
      <sz val="11"/>
      <color theme="1"/>
      <name val="Arial"/>
      <family val="2"/>
    </font>
    <font>
      <b/>
      <sz val="11"/>
      <name val="Arial"/>
      <family val="2"/>
    </font>
    <font>
      <sz val="11"/>
      <color theme="1"/>
      <name val="Arial"/>
      <family val="2"/>
    </font>
    <font>
      <sz val="11"/>
      <color indexed="8"/>
      <name val="Arial"/>
      <family val="2"/>
    </font>
    <font>
      <i/>
      <sz val="11"/>
      <color theme="1"/>
      <name val="Arial"/>
      <family val="2"/>
    </font>
    <font>
      <b/>
      <sz val="12"/>
      <color theme="1"/>
      <name val="Arial"/>
      <family val="2"/>
    </font>
    <font>
      <b/>
      <sz val="4"/>
      <color theme="1"/>
      <name val="Arial"/>
      <family val="2"/>
    </font>
  </fonts>
  <fills count="19">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4" tint="0.39997558519241921"/>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rgb="FF92D050"/>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6" tint="0.59999389629810485"/>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theme="0" tint="-0.34998626667073579"/>
        <bgColor indexed="64"/>
      </patternFill>
    </fill>
  </fills>
  <borders count="37">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s>
  <cellStyleXfs count="1">
    <xf numFmtId="0" fontId="0" fillId="0" borderId="0"/>
  </cellStyleXfs>
  <cellXfs count="399">
    <xf numFmtId="0" fontId="0" fillId="0" borderId="0" xfId="0"/>
    <xf numFmtId="0" fontId="0" fillId="0" borderId="0" xfId="0" applyAlignment="1">
      <alignment horizontal="center"/>
    </xf>
    <xf numFmtId="0" fontId="0" fillId="3" borderId="0" xfId="0" applyFill="1" applyAlignment="1">
      <alignment wrapText="1"/>
    </xf>
    <xf numFmtId="0" fontId="0" fillId="3" borderId="0" xfId="0" applyFill="1"/>
    <xf numFmtId="0" fontId="0" fillId="6" borderId="4" xfId="0" applyFill="1" applyBorder="1" applyAlignment="1">
      <alignment horizontal="center" vertical="center" wrapText="1"/>
    </xf>
    <xf numFmtId="0" fontId="0" fillId="3" borderId="4" xfId="0" applyFill="1" applyBorder="1" applyAlignment="1">
      <alignment horizontal="center" vertical="center" wrapText="1"/>
    </xf>
    <xf numFmtId="0" fontId="0" fillId="3" borderId="17" xfId="0" applyFill="1" applyBorder="1" applyAlignment="1">
      <alignment horizontal="center" vertical="center" wrapText="1"/>
    </xf>
    <xf numFmtId="0" fontId="0" fillId="3" borderId="4" xfId="0" applyFill="1" applyBorder="1" applyAlignment="1">
      <alignment horizontal="center" vertical="center"/>
    </xf>
    <xf numFmtId="0" fontId="5" fillId="0" borderId="0" xfId="0" applyFont="1" applyAlignment="1">
      <alignment horizontal="justify" vertical="center" wrapText="1"/>
    </xf>
    <xf numFmtId="0" fontId="4" fillId="0" borderId="0" xfId="0" applyFont="1" applyAlignment="1">
      <alignment horizontal="justify" vertical="center" wrapText="1"/>
    </xf>
    <xf numFmtId="1" fontId="5" fillId="3" borderId="0" xfId="0" applyNumberFormat="1" applyFont="1" applyFill="1" applyBorder="1" applyAlignment="1">
      <alignment horizontal="center" vertical="top" wrapText="1"/>
    </xf>
    <xf numFmtId="0" fontId="4" fillId="0" borderId="0" xfId="0" applyFont="1" applyAlignment="1">
      <alignment horizontal="center" vertical="center" wrapText="1"/>
    </xf>
    <xf numFmtId="0" fontId="6" fillId="0" borderId="0" xfId="0" applyFont="1" applyAlignment="1">
      <alignment horizontal="justify" vertical="center" wrapText="1"/>
    </xf>
    <xf numFmtId="0" fontId="4" fillId="0" borderId="0" xfId="0" applyFont="1" applyAlignment="1">
      <alignment horizontal="left" vertical="center"/>
    </xf>
    <xf numFmtId="0" fontId="4" fillId="0" borderId="0" xfId="0" applyFont="1"/>
    <xf numFmtId="0" fontId="4" fillId="0" borderId="0" xfId="0" applyFont="1" applyAlignment="1">
      <alignment horizontal="right" vertical="center" wrapText="1"/>
    </xf>
    <xf numFmtId="0" fontId="4" fillId="0" borderId="0" xfId="0" applyFont="1" applyBorder="1" applyAlignment="1">
      <alignment horizontal="justify" vertical="center" wrapText="1"/>
    </xf>
    <xf numFmtId="0" fontId="4" fillId="0" borderId="0" xfId="0" applyFont="1" applyBorder="1" applyAlignment="1">
      <alignment horizontal="center" vertical="center" wrapText="1"/>
    </xf>
    <xf numFmtId="0" fontId="3" fillId="0" borderId="0" xfId="0" applyFont="1" applyAlignment="1">
      <alignment horizontal="justify" vertical="center" wrapText="1"/>
    </xf>
    <xf numFmtId="9" fontId="3" fillId="0" borderId="0" xfId="0" applyNumberFormat="1" applyFont="1" applyAlignment="1">
      <alignment horizontal="justify" vertical="center" wrapText="1"/>
    </xf>
    <xf numFmtId="10" fontId="3" fillId="0" borderId="0" xfId="0" applyNumberFormat="1" applyFont="1" applyAlignment="1">
      <alignment horizontal="center" vertical="center" wrapText="1"/>
    </xf>
    <xf numFmtId="0" fontId="4" fillId="0" borderId="0" xfId="0" applyFont="1" applyAlignment="1">
      <alignment horizontal="center"/>
    </xf>
    <xf numFmtId="0" fontId="7" fillId="5" borderId="25" xfId="0" applyFont="1" applyFill="1" applyBorder="1" applyAlignment="1">
      <alignment horizontal="center" vertical="center" wrapText="1"/>
    </xf>
    <xf numFmtId="0" fontId="9" fillId="2" borderId="21" xfId="0" applyFont="1" applyFill="1" applyBorder="1" applyAlignment="1">
      <alignment horizontal="center" vertical="center" wrapText="1"/>
    </xf>
    <xf numFmtId="0" fontId="1" fillId="9" borderId="8" xfId="0" applyFont="1" applyFill="1" applyBorder="1" applyAlignment="1">
      <alignment horizontal="center" vertical="center" wrapText="1"/>
    </xf>
    <xf numFmtId="0" fontId="1" fillId="9" borderId="8" xfId="0" applyFont="1" applyFill="1" applyBorder="1" applyAlignment="1">
      <alignment horizontal="justify" vertical="center" wrapText="1"/>
    </xf>
    <xf numFmtId="14" fontId="1" fillId="9" borderId="8" xfId="0" applyNumberFormat="1" applyFont="1" applyFill="1" applyBorder="1" applyAlignment="1">
      <alignment horizontal="center" vertical="center" wrapText="1"/>
    </xf>
    <xf numFmtId="1" fontId="1" fillId="9" borderId="8" xfId="0" applyNumberFormat="1" applyFont="1" applyFill="1" applyBorder="1" applyAlignment="1">
      <alignment horizontal="center" vertical="center" wrapText="1"/>
    </xf>
    <xf numFmtId="0" fontId="1" fillId="9" borderId="8" xfId="0" applyFont="1" applyFill="1" applyBorder="1" applyAlignment="1" applyProtection="1">
      <alignment horizontal="left" vertical="center" wrapText="1"/>
      <protection locked="0"/>
    </xf>
    <xf numFmtId="0" fontId="10" fillId="9" borderId="15" xfId="0" applyFont="1" applyFill="1" applyBorder="1" applyAlignment="1">
      <alignment horizontal="left" vertical="center" wrapText="1"/>
    </xf>
    <xf numFmtId="14" fontId="1" fillId="9" borderId="8" xfId="0" applyNumberFormat="1" applyFont="1" applyFill="1" applyBorder="1" applyAlignment="1">
      <alignment horizontal="justify" vertical="top" wrapText="1"/>
    </xf>
    <xf numFmtId="0" fontId="10" fillId="9" borderId="8" xfId="0" applyFont="1" applyFill="1" applyBorder="1" applyAlignment="1">
      <alignment horizontal="justify" vertical="top" wrapText="1"/>
    </xf>
    <xf numFmtId="0" fontId="10" fillId="9" borderId="15" xfId="0" applyFont="1" applyFill="1" applyBorder="1" applyAlignment="1">
      <alignment horizontal="justify" vertical="top" wrapText="1"/>
    </xf>
    <xf numFmtId="0" fontId="10" fillId="9" borderId="4" xfId="0" applyFont="1" applyFill="1" applyBorder="1" applyAlignment="1">
      <alignment horizontal="center" vertical="center" wrapText="1"/>
    </xf>
    <xf numFmtId="0" fontId="11" fillId="9" borderId="4" xfId="0" applyFont="1" applyFill="1" applyBorder="1" applyAlignment="1">
      <alignment horizontal="justify" vertical="center" wrapText="1"/>
    </xf>
    <xf numFmtId="14" fontId="1" fillId="9" borderId="4" xfId="0" applyNumberFormat="1" applyFont="1" applyFill="1" applyBorder="1" applyAlignment="1">
      <alignment horizontal="center" vertical="center" wrapText="1"/>
    </xf>
    <xf numFmtId="9" fontId="1" fillId="9" borderId="4" xfId="0" applyNumberFormat="1" applyFont="1" applyFill="1" applyBorder="1" applyAlignment="1">
      <alignment horizontal="left" vertical="center" wrapText="1"/>
    </xf>
    <xf numFmtId="0" fontId="10" fillId="9" borderId="16" xfId="0" applyFont="1" applyFill="1" applyBorder="1" applyAlignment="1">
      <alignment horizontal="left" vertical="center" wrapText="1"/>
    </xf>
    <xf numFmtId="14" fontId="1" fillId="9" borderId="4" xfId="0" applyNumberFormat="1" applyFont="1" applyFill="1" applyBorder="1" applyAlignment="1">
      <alignment horizontal="justify" vertical="top" wrapText="1"/>
    </xf>
    <xf numFmtId="0" fontId="10" fillId="9" borderId="4" xfId="0" applyFont="1" applyFill="1" applyBorder="1" applyAlignment="1">
      <alignment horizontal="justify" vertical="top" wrapText="1"/>
    </xf>
    <xf numFmtId="0" fontId="10" fillId="9" borderId="16" xfId="0" applyFont="1" applyFill="1" applyBorder="1" applyAlignment="1">
      <alignment horizontal="justify" vertical="top" wrapText="1"/>
    </xf>
    <xf numFmtId="0" fontId="1" fillId="11" borderId="8" xfId="0" applyFont="1" applyFill="1" applyBorder="1" applyAlignment="1">
      <alignment horizontal="center" vertical="center" wrapText="1"/>
    </xf>
    <xf numFmtId="0" fontId="1" fillId="11" borderId="8" xfId="0" applyFont="1" applyFill="1" applyBorder="1" applyAlignment="1">
      <alignment horizontal="justify" vertical="center" wrapText="1"/>
    </xf>
    <xf numFmtId="14" fontId="1" fillId="11" borderId="8" xfId="0" applyNumberFormat="1" applyFont="1" applyFill="1" applyBorder="1" applyAlignment="1">
      <alignment horizontal="center" vertical="center" wrapText="1"/>
    </xf>
    <xf numFmtId="1" fontId="1" fillId="11" borderId="8" xfId="0" applyNumberFormat="1" applyFont="1" applyFill="1" applyBorder="1" applyAlignment="1">
      <alignment horizontal="center" vertical="center" wrapText="1"/>
    </xf>
    <xf numFmtId="0" fontId="10" fillId="11" borderId="15" xfId="0" applyFont="1" applyFill="1" applyBorder="1" applyAlignment="1">
      <alignment horizontal="left" vertical="center" wrapText="1"/>
    </xf>
    <xf numFmtId="0" fontId="10" fillId="11" borderId="8" xfId="0" applyFont="1" applyFill="1" applyBorder="1" applyAlignment="1">
      <alignment horizontal="justify" vertical="top" wrapText="1"/>
    </xf>
    <xf numFmtId="0" fontId="10" fillId="11" borderId="15" xfId="0" applyFont="1" applyFill="1" applyBorder="1" applyAlignment="1">
      <alignment horizontal="justify" vertical="top" wrapText="1"/>
    </xf>
    <xf numFmtId="0" fontId="1" fillId="11" borderId="8" xfId="0" applyFont="1" applyFill="1" applyBorder="1" applyAlignment="1" applyProtection="1">
      <alignment horizontal="left" vertical="center" wrapText="1"/>
      <protection locked="0"/>
    </xf>
    <xf numFmtId="0" fontId="10" fillId="11" borderId="4" xfId="0" applyFont="1" applyFill="1" applyBorder="1" applyAlignment="1">
      <alignment horizontal="center" vertical="center" wrapText="1"/>
    </xf>
    <xf numFmtId="0" fontId="11" fillId="11" borderId="4" xfId="0" applyFont="1" applyFill="1" applyBorder="1" applyAlignment="1">
      <alignment horizontal="justify" vertical="center" wrapText="1"/>
    </xf>
    <xf numFmtId="14" fontId="1" fillId="11" borderId="4" xfId="0" applyNumberFormat="1" applyFont="1" applyFill="1" applyBorder="1" applyAlignment="1">
      <alignment horizontal="center" vertical="center" wrapText="1"/>
    </xf>
    <xf numFmtId="9" fontId="1" fillId="11" borderId="4" xfId="0" applyNumberFormat="1" applyFont="1" applyFill="1" applyBorder="1" applyAlignment="1">
      <alignment horizontal="left" vertical="center" wrapText="1"/>
    </xf>
    <xf numFmtId="0" fontId="10" fillId="11" borderId="16" xfId="0" applyFont="1" applyFill="1" applyBorder="1" applyAlignment="1">
      <alignment horizontal="left" vertical="center" wrapText="1"/>
    </xf>
    <xf numFmtId="0" fontId="10" fillId="11" borderId="4" xfId="0" applyFont="1" applyFill="1" applyBorder="1" applyAlignment="1">
      <alignment horizontal="justify" vertical="top" wrapText="1"/>
    </xf>
    <xf numFmtId="0" fontId="10" fillId="11" borderId="16" xfId="0" applyFont="1" applyFill="1" applyBorder="1" applyAlignment="1">
      <alignment horizontal="justify" vertical="top" wrapText="1"/>
    </xf>
    <xf numFmtId="0" fontId="1" fillId="8" borderId="8" xfId="0" applyFont="1" applyFill="1" applyBorder="1" applyAlignment="1">
      <alignment horizontal="center" vertical="center" wrapText="1"/>
    </xf>
    <xf numFmtId="0" fontId="1" fillId="8" borderId="8" xfId="0" applyFont="1" applyFill="1" applyBorder="1" applyAlignment="1">
      <alignment horizontal="justify" vertical="center" wrapText="1"/>
    </xf>
    <xf numFmtId="14" fontId="1" fillId="8" borderId="8" xfId="0" applyNumberFormat="1" applyFont="1" applyFill="1" applyBorder="1" applyAlignment="1">
      <alignment horizontal="center" vertical="center" wrapText="1"/>
    </xf>
    <xf numFmtId="1" fontId="1" fillId="8" borderId="8" xfId="0" applyNumberFormat="1" applyFont="1" applyFill="1" applyBorder="1" applyAlignment="1">
      <alignment horizontal="center" vertical="center" wrapText="1"/>
    </xf>
    <xf numFmtId="0" fontId="10" fillId="8" borderId="15" xfId="0" applyFont="1" applyFill="1" applyBorder="1" applyAlignment="1">
      <alignment horizontal="left" vertical="center" wrapText="1"/>
    </xf>
    <xf numFmtId="14" fontId="1" fillId="8" borderId="4" xfId="0" applyNumberFormat="1" applyFont="1" applyFill="1" applyBorder="1" applyAlignment="1">
      <alignment horizontal="justify" vertical="top" wrapText="1"/>
    </xf>
    <xf numFmtId="0" fontId="10" fillId="8" borderId="8" xfId="0" applyFont="1" applyFill="1" applyBorder="1" applyAlignment="1">
      <alignment horizontal="justify" vertical="top" wrapText="1"/>
    </xf>
    <xf numFmtId="0" fontId="10" fillId="8" borderId="15" xfId="0" applyFont="1" applyFill="1" applyBorder="1" applyAlignment="1">
      <alignment horizontal="justify" vertical="top" wrapText="1"/>
    </xf>
    <xf numFmtId="0" fontId="1" fillId="8" borderId="8" xfId="0" applyFont="1" applyFill="1" applyBorder="1" applyAlignment="1" applyProtection="1">
      <alignment horizontal="left" vertical="center" wrapText="1"/>
      <protection locked="0"/>
    </xf>
    <xf numFmtId="0" fontId="10" fillId="8" borderId="4" xfId="0" applyFont="1" applyFill="1" applyBorder="1" applyAlignment="1">
      <alignment horizontal="center" vertical="center" wrapText="1"/>
    </xf>
    <xf numFmtId="0" fontId="11" fillId="8" borderId="4" xfId="0" applyFont="1" applyFill="1" applyBorder="1" applyAlignment="1">
      <alignment horizontal="justify" vertical="center" wrapText="1"/>
    </xf>
    <xf numFmtId="9" fontId="1" fillId="8" borderId="4" xfId="0" applyNumberFormat="1" applyFont="1" applyFill="1" applyBorder="1" applyAlignment="1">
      <alignment horizontal="left" vertical="center" wrapText="1"/>
    </xf>
    <xf numFmtId="0" fontId="10" fillId="8" borderId="16" xfId="0" applyFont="1" applyFill="1" applyBorder="1" applyAlignment="1">
      <alignment horizontal="left" vertical="center" wrapText="1"/>
    </xf>
    <xf numFmtId="0" fontId="10" fillId="8" borderId="4" xfId="0" applyFont="1" applyFill="1" applyBorder="1" applyAlignment="1">
      <alignment horizontal="justify" vertical="top" wrapText="1"/>
    </xf>
    <xf numFmtId="0" fontId="10" fillId="8" borderId="16" xfId="0" applyFont="1" applyFill="1" applyBorder="1" applyAlignment="1">
      <alignment horizontal="justify" vertical="top" wrapText="1"/>
    </xf>
    <xf numFmtId="0" fontId="1" fillId="13" borderId="8" xfId="0" applyFont="1" applyFill="1" applyBorder="1" applyAlignment="1">
      <alignment horizontal="center" vertical="center" wrapText="1"/>
    </xf>
    <xf numFmtId="14" fontId="1" fillId="13" borderId="8" xfId="0" applyNumberFormat="1" applyFont="1" applyFill="1" applyBorder="1" applyAlignment="1">
      <alignment horizontal="center" vertical="center" wrapText="1"/>
    </xf>
    <xf numFmtId="1" fontId="1" fillId="13" borderId="8" xfId="0" applyNumberFormat="1" applyFont="1" applyFill="1" applyBorder="1" applyAlignment="1">
      <alignment horizontal="center" vertical="center" wrapText="1"/>
    </xf>
    <xf numFmtId="14" fontId="1" fillId="13" borderId="4" xfId="0" applyNumberFormat="1" applyFont="1" applyFill="1" applyBorder="1" applyAlignment="1">
      <alignment horizontal="justify" vertical="top" wrapText="1"/>
    </xf>
    <xf numFmtId="0" fontId="10" fillId="13" borderId="8" xfId="0" applyFont="1" applyFill="1" applyBorder="1" applyAlignment="1">
      <alignment horizontal="justify" vertical="top" wrapText="1"/>
    </xf>
    <xf numFmtId="0" fontId="10" fillId="13" borderId="15" xfId="0" applyFont="1" applyFill="1" applyBorder="1" applyAlignment="1">
      <alignment horizontal="justify" vertical="top" wrapText="1"/>
    </xf>
    <xf numFmtId="0" fontId="10" fillId="13" borderId="4" xfId="0" applyFont="1" applyFill="1" applyBorder="1" applyAlignment="1">
      <alignment horizontal="center" vertical="center" wrapText="1"/>
    </xf>
    <xf numFmtId="0" fontId="11" fillId="13" borderId="4" xfId="0" applyFont="1" applyFill="1" applyBorder="1" applyAlignment="1">
      <alignment horizontal="justify" vertical="center" wrapText="1"/>
    </xf>
    <xf numFmtId="14" fontId="1" fillId="13" borderId="4" xfId="0" applyNumberFormat="1" applyFont="1" applyFill="1" applyBorder="1" applyAlignment="1">
      <alignment horizontal="center" vertical="center" wrapText="1"/>
    </xf>
    <xf numFmtId="9" fontId="1" fillId="13" borderId="4" xfId="0" applyNumberFormat="1" applyFont="1" applyFill="1" applyBorder="1" applyAlignment="1">
      <alignment horizontal="left" vertical="center" wrapText="1"/>
    </xf>
    <xf numFmtId="0" fontId="10" fillId="13" borderId="16" xfId="0" applyFont="1" applyFill="1" applyBorder="1" applyAlignment="1">
      <alignment horizontal="left" vertical="center" wrapText="1"/>
    </xf>
    <xf numFmtId="0" fontId="10" fillId="13" borderId="4" xfId="0" applyFont="1" applyFill="1" applyBorder="1" applyAlignment="1">
      <alignment horizontal="justify" vertical="top" wrapText="1"/>
    </xf>
    <xf numFmtId="0" fontId="10" fillId="13" borderId="16" xfId="0" applyFont="1" applyFill="1" applyBorder="1" applyAlignment="1">
      <alignment horizontal="justify" vertical="top" wrapText="1"/>
    </xf>
    <xf numFmtId="0" fontId="1" fillId="14" borderId="14" xfId="0" applyFont="1" applyFill="1" applyBorder="1" applyAlignment="1">
      <alignment horizontal="center" vertical="center" wrapText="1"/>
    </xf>
    <xf numFmtId="0" fontId="1" fillId="14" borderId="8" xfId="0" applyFont="1" applyFill="1" applyBorder="1" applyAlignment="1">
      <alignment horizontal="left" vertical="center" wrapText="1"/>
    </xf>
    <xf numFmtId="0" fontId="9" fillId="14" borderId="8" xfId="0" applyFont="1" applyFill="1" applyBorder="1" applyAlignment="1">
      <alignment horizontal="center" vertical="center" textRotation="89" wrapText="1"/>
    </xf>
    <xf numFmtId="0" fontId="1" fillId="14" borderId="8" xfId="0" applyFont="1" applyFill="1" applyBorder="1" applyAlignment="1">
      <alignment horizontal="center" vertical="center" wrapText="1"/>
    </xf>
    <xf numFmtId="0" fontId="1" fillId="14" borderId="8" xfId="0" applyFont="1" applyFill="1" applyBorder="1" applyAlignment="1">
      <alignment horizontal="justify" vertical="center" wrapText="1"/>
    </xf>
    <xf numFmtId="14" fontId="1" fillId="14" borderId="8" xfId="0" applyNumberFormat="1" applyFont="1" applyFill="1" applyBorder="1" applyAlignment="1">
      <alignment horizontal="center" vertical="center" wrapText="1"/>
    </xf>
    <xf numFmtId="1" fontId="1" fillId="14" borderId="8" xfId="0" applyNumberFormat="1" applyFont="1" applyFill="1" applyBorder="1" applyAlignment="1">
      <alignment horizontal="center" vertical="center" wrapText="1"/>
    </xf>
    <xf numFmtId="0" fontId="1" fillId="14" borderId="8" xfId="0" applyFont="1" applyFill="1" applyBorder="1" applyAlignment="1" applyProtection="1">
      <alignment horizontal="left" vertical="center" wrapText="1"/>
      <protection locked="0"/>
    </xf>
    <xf numFmtId="0" fontId="10" fillId="14" borderId="15" xfId="0" applyFont="1" applyFill="1" applyBorder="1" applyAlignment="1">
      <alignment horizontal="left" vertical="center" wrapText="1"/>
    </xf>
    <xf numFmtId="14" fontId="1" fillId="14" borderId="4" xfId="0" applyNumberFormat="1" applyFont="1" applyFill="1" applyBorder="1" applyAlignment="1">
      <alignment horizontal="justify" vertical="top" wrapText="1"/>
    </xf>
    <xf numFmtId="0" fontId="10" fillId="14" borderId="8" xfId="0" applyFont="1" applyFill="1" applyBorder="1" applyAlignment="1">
      <alignment horizontal="justify" vertical="top" wrapText="1"/>
    </xf>
    <xf numFmtId="0" fontId="10" fillId="14" borderId="15" xfId="0" applyFont="1" applyFill="1" applyBorder="1" applyAlignment="1">
      <alignment horizontal="justify" vertical="top" wrapText="1"/>
    </xf>
    <xf numFmtId="0" fontId="1" fillId="10" borderId="8" xfId="0" applyFont="1" applyFill="1" applyBorder="1" applyAlignment="1">
      <alignment horizontal="center" vertical="center" wrapText="1"/>
    </xf>
    <xf numFmtId="14" fontId="1" fillId="10" borderId="8" xfId="0" applyNumberFormat="1" applyFont="1" applyFill="1" applyBorder="1" applyAlignment="1">
      <alignment horizontal="center" vertical="center" wrapText="1"/>
    </xf>
    <xf numFmtId="1" fontId="1" fillId="10" borderId="8" xfId="0" applyNumberFormat="1" applyFont="1" applyFill="1" applyBorder="1" applyAlignment="1">
      <alignment horizontal="center" vertical="center" wrapText="1"/>
    </xf>
    <xf numFmtId="14" fontId="1" fillId="10" borderId="4" xfId="0" applyNumberFormat="1" applyFont="1" applyFill="1" applyBorder="1" applyAlignment="1">
      <alignment horizontal="justify" vertical="top" wrapText="1"/>
    </xf>
    <xf numFmtId="0" fontId="10" fillId="10" borderId="8" xfId="0" applyFont="1" applyFill="1" applyBorder="1" applyAlignment="1">
      <alignment horizontal="justify" vertical="top" wrapText="1"/>
    </xf>
    <xf numFmtId="0" fontId="10" fillId="10" borderId="15" xfId="0" applyFont="1" applyFill="1" applyBorder="1" applyAlignment="1">
      <alignment horizontal="justify" vertical="top" wrapText="1"/>
    </xf>
    <xf numFmtId="0" fontId="10" fillId="10" borderId="4" xfId="0" applyFont="1" applyFill="1" applyBorder="1" applyAlignment="1">
      <alignment horizontal="center" vertical="center" wrapText="1"/>
    </xf>
    <xf numFmtId="14" fontId="1" fillId="10" borderId="4" xfId="0" applyNumberFormat="1" applyFont="1" applyFill="1" applyBorder="1" applyAlignment="1">
      <alignment horizontal="center" vertical="center" wrapText="1"/>
    </xf>
    <xf numFmtId="0" fontId="10" fillId="10" borderId="4" xfId="0" applyFont="1" applyFill="1" applyBorder="1" applyAlignment="1">
      <alignment horizontal="justify" vertical="top" wrapText="1"/>
    </xf>
    <xf numFmtId="0" fontId="10" fillId="10" borderId="16" xfId="0" applyFont="1" applyFill="1" applyBorder="1" applyAlignment="1">
      <alignment horizontal="justify" vertical="top" wrapText="1"/>
    </xf>
    <xf numFmtId="0" fontId="1" fillId="15" borderId="8" xfId="0" applyFont="1" applyFill="1" applyBorder="1" applyAlignment="1">
      <alignment horizontal="center" vertical="center" wrapText="1"/>
    </xf>
    <xf numFmtId="14" fontId="1" fillId="15" borderId="8" xfId="0" applyNumberFormat="1" applyFont="1" applyFill="1" applyBorder="1" applyAlignment="1">
      <alignment horizontal="center" vertical="center" wrapText="1"/>
    </xf>
    <xf numFmtId="1" fontId="1" fillId="15" borderId="8" xfId="0" applyNumberFormat="1" applyFont="1" applyFill="1" applyBorder="1" applyAlignment="1">
      <alignment horizontal="center" vertical="center" wrapText="1"/>
    </xf>
    <xf numFmtId="14" fontId="1" fillId="15" borderId="4" xfId="0" applyNumberFormat="1" applyFont="1" applyFill="1" applyBorder="1" applyAlignment="1">
      <alignment horizontal="justify" vertical="top" wrapText="1"/>
    </xf>
    <xf numFmtId="0" fontId="10" fillId="15" borderId="8" xfId="0" applyFont="1" applyFill="1" applyBorder="1" applyAlignment="1">
      <alignment horizontal="justify" vertical="top" wrapText="1"/>
    </xf>
    <xf numFmtId="0" fontId="10" fillId="15" borderId="15" xfId="0" applyFont="1" applyFill="1" applyBorder="1" applyAlignment="1">
      <alignment horizontal="justify" vertical="top" wrapText="1"/>
    </xf>
    <xf numFmtId="0" fontId="10" fillId="15" borderId="4" xfId="0" applyFont="1" applyFill="1" applyBorder="1" applyAlignment="1">
      <alignment horizontal="center" vertical="center" wrapText="1"/>
    </xf>
    <xf numFmtId="0" fontId="11" fillId="15" borderId="4" xfId="0" applyFont="1" applyFill="1" applyBorder="1" applyAlignment="1">
      <alignment horizontal="justify" vertical="center" wrapText="1"/>
    </xf>
    <xf numFmtId="14" fontId="1" fillId="15" borderId="4" xfId="0" applyNumberFormat="1" applyFont="1" applyFill="1" applyBorder="1" applyAlignment="1">
      <alignment horizontal="center" vertical="center" wrapText="1"/>
    </xf>
    <xf numFmtId="9" fontId="1" fillId="15" borderId="4" xfId="0" applyNumberFormat="1" applyFont="1" applyFill="1" applyBorder="1" applyAlignment="1">
      <alignment horizontal="left" vertical="center" wrapText="1"/>
    </xf>
    <xf numFmtId="0" fontId="10" fillId="15" borderId="16" xfId="0" applyFont="1" applyFill="1" applyBorder="1" applyAlignment="1">
      <alignment horizontal="left" vertical="center" wrapText="1"/>
    </xf>
    <xf numFmtId="0" fontId="10" fillId="15" borderId="4" xfId="0" applyFont="1" applyFill="1" applyBorder="1" applyAlignment="1">
      <alignment horizontal="justify" vertical="top" wrapText="1"/>
    </xf>
    <xf numFmtId="0" fontId="10" fillId="15" borderId="16" xfId="0" applyFont="1" applyFill="1" applyBorder="1" applyAlignment="1">
      <alignment horizontal="justify" vertical="top" wrapText="1"/>
    </xf>
    <xf numFmtId="0" fontId="1" fillId="5" borderId="8" xfId="0" applyFont="1" applyFill="1" applyBorder="1" applyAlignment="1">
      <alignment horizontal="center" vertical="center" wrapText="1"/>
    </xf>
    <xf numFmtId="0" fontId="1" fillId="5" borderId="8" xfId="0" applyFont="1" applyFill="1" applyBorder="1" applyAlignment="1">
      <alignment horizontal="justify" vertical="center" wrapText="1"/>
    </xf>
    <xf numFmtId="14" fontId="1" fillId="5" borderId="8" xfId="0" applyNumberFormat="1" applyFont="1" applyFill="1" applyBorder="1" applyAlignment="1">
      <alignment horizontal="center" vertical="center" wrapText="1"/>
    </xf>
    <xf numFmtId="1" fontId="1" fillId="5" borderId="8" xfId="0" applyNumberFormat="1" applyFont="1" applyFill="1" applyBorder="1" applyAlignment="1">
      <alignment horizontal="center" vertical="center" wrapText="1"/>
    </xf>
    <xf numFmtId="9" fontId="1" fillId="5" borderId="8" xfId="0" applyNumberFormat="1" applyFont="1" applyFill="1" applyBorder="1" applyAlignment="1">
      <alignment horizontal="left" vertical="center" wrapText="1"/>
    </xf>
    <xf numFmtId="0" fontId="10" fillId="5" borderId="15" xfId="0" applyFont="1" applyFill="1" applyBorder="1" applyAlignment="1">
      <alignment horizontal="left" vertical="center" wrapText="1"/>
    </xf>
    <xf numFmtId="14" fontId="1" fillId="5" borderId="4" xfId="0" applyNumberFormat="1" applyFont="1" applyFill="1" applyBorder="1" applyAlignment="1">
      <alignment horizontal="justify" vertical="top" wrapText="1"/>
    </xf>
    <xf numFmtId="0" fontId="10" fillId="5" borderId="8" xfId="0" applyFont="1" applyFill="1" applyBorder="1" applyAlignment="1">
      <alignment horizontal="justify" vertical="top" wrapText="1"/>
    </xf>
    <xf numFmtId="0" fontId="10" fillId="5" borderId="15" xfId="0" applyFont="1" applyFill="1" applyBorder="1" applyAlignment="1">
      <alignment horizontal="justify" vertical="top" wrapText="1"/>
    </xf>
    <xf numFmtId="0" fontId="10" fillId="5" borderId="4" xfId="0" applyFont="1" applyFill="1" applyBorder="1" applyAlignment="1">
      <alignment horizontal="center" vertical="center" wrapText="1"/>
    </xf>
    <xf numFmtId="0" fontId="11" fillId="5" borderId="4" xfId="0" applyFont="1" applyFill="1" applyBorder="1" applyAlignment="1">
      <alignment horizontal="justify" vertical="center" wrapText="1"/>
    </xf>
    <xf numFmtId="0" fontId="10" fillId="5" borderId="16" xfId="0" applyFont="1" applyFill="1" applyBorder="1" applyAlignment="1">
      <alignment horizontal="left" vertical="center" wrapText="1"/>
    </xf>
    <xf numFmtId="0" fontId="10" fillId="5" borderId="4" xfId="0" applyFont="1" applyFill="1" applyBorder="1" applyAlignment="1">
      <alignment horizontal="justify" vertical="top" wrapText="1"/>
    </xf>
    <xf numFmtId="0" fontId="10" fillId="5" borderId="16" xfId="0" applyFont="1" applyFill="1" applyBorder="1" applyAlignment="1">
      <alignment horizontal="justify" vertical="top" wrapText="1"/>
    </xf>
    <xf numFmtId="9" fontId="1" fillId="5" borderId="4" xfId="0" applyNumberFormat="1" applyFont="1" applyFill="1" applyBorder="1" applyAlignment="1">
      <alignment horizontal="left" vertical="center" wrapText="1"/>
    </xf>
    <xf numFmtId="0" fontId="1" fillId="17" borderId="8" xfId="0" applyFont="1" applyFill="1" applyBorder="1" applyAlignment="1">
      <alignment horizontal="center" vertical="center" wrapText="1"/>
    </xf>
    <xf numFmtId="14" fontId="1" fillId="18" borderId="8" xfId="0" applyNumberFormat="1" applyFont="1" applyFill="1" applyBorder="1" applyAlignment="1">
      <alignment horizontal="center" vertical="center" wrapText="1"/>
    </xf>
    <xf numFmtId="1" fontId="1" fillId="18" borderId="8" xfId="0" applyNumberFormat="1" applyFont="1" applyFill="1" applyBorder="1" applyAlignment="1">
      <alignment horizontal="center" vertical="center" wrapText="1"/>
    </xf>
    <xf numFmtId="0" fontId="1" fillId="17" borderId="8" xfId="0" applyFont="1" applyFill="1" applyBorder="1" applyAlignment="1" applyProtection="1">
      <alignment horizontal="left" vertical="center" wrapText="1"/>
      <protection locked="0"/>
    </xf>
    <xf numFmtId="0" fontId="10" fillId="17" borderId="15" xfId="0" applyFont="1" applyFill="1" applyBorder="1" applyAlignment="1">
      <alignment horizontal="left" vertical="center" wrapText="1"/>
    </xf>
    <xf numFmtId="14" fontId="1" fillId="18" borderId="4" xfId="0" applyNumberFormat="1" applyFont="1" applyFill="1" applyBorder="1" applyAlignment="1">
      <alignment horizontal="justify" vertical="top" wrapText="1"/>
    </xf>
    <xf numFmtId="0" fontId="10" fillId="17" borderId="8" xfId="0" applyFont="1" applyFill="1" applyBorder="1" applyAlignment="1">
      <alignment horizontal="justify" vertical="top" wrapText="1"/>
    </xf>
    <xf numFmtId="0" fontId="10" fillId="17" borderId="15" xfId="0" applyFont="1" applyFill="1" applyBorder="1" applyAlignment="1">
      <alignment horizontal="justify" vertical="top" wrapText="1"/>
    </xf>
    <xf numFmtId="0" fontId="10" fillId="17" borderId="4" xfId="0" applyFont="1" applyFill="1" applyBorder="1" applyAlignment="1">
      <alignment horizontal="center" vertical="center" wrapText="1"/>
    </xf>
    <xf numFmtId="9" fontId="1" fillId="17" borderId="4" xfId="0" applyNumberFormat="1" applyFont="1" applyFill="1" applyBorder="1" applyAlignment="1">
      <alignment horizontal="left" vertical="center" wrapText="1"/>
    </xf>
    <xf numFmtId="0" fontId="10" fillId="17" borderId="16" xfId="0" applyFont="1" applyFill="1" applyBorder="1" applyAlignment="1">
      <alignment horizontal="left" vertical="center" wrapText="1"/>
    </xf>
    <xf numFmtId="0" fontId="10" fillId="17" borderId="4" xfId="0" applyFont="1" applyFill="1" applyBorder="1" applyAlignment="1">
      <alignment horizontal="justify" vertical="top" wrapText="1"/>
    </xf>
    <xf numFmtId="0" fontId="10" fillId="17" borderId="16" xfId="0" applyFont="1" applyFill="1" applyBorder="1" applyAlignment="1">
      <alignment horizontal="justify" vertical="top" wrapText="1"/>
    </xf>
    <xf numFmtId="0" fontId="1" fillId="12" borderId="14" xfId="0" applyFont="1" applyFill="1" applyBorder="1" applyAlignment="1">
      <alignment horizontal="center" vertical="center" wrapText="1"/>
    </xf>
    <xf numFmtId="0" fontId="1" fillId="12" borderId="8" xfId="0" applyFont="1" applyFill="1" applyBorder="1" applyAlignment="1">
      <alignment horizontal="left" vertical="center" wrapText="1"/>
    </xf>
    <xf numFmtId="0" fontId="9" fillId="12" borderId="8" xfId="0" applyFont="1" applyFill="1" applyBorder="1" applyAlignment="1">
      <alignment horizontal="center" vertical="center" textRotation="89" wrapText="1"/>
    </xf>
    <xf numFmtId="0" fontId="1" fillId="12" borderId="8" xfId="0" applyFont="1" applyFill="1" applyBorder="1" applyAlignment="1">
      <alignment horizontal="center" vertical="center" wrapText="1"/>
    </xf>
    <xf numFmtId="14" fontId="1" fillId="12" borderId="8" xfId="0" applyNumberFormat="1" applyFont="1" applyFill="1" applyBorder="1" applyAlignment="1">
      <alignment horizontal="center" vertical="center" wrapText="1"/>
    </xf>
    <xf numFmtId="1" fontId="1" fillId="12" borderId="8" xfId="0" applyNumberFormat="1" applyFont="1" applyFill="1" applyBorder="1" applyAlignment="1">
      <alignment horizontal="center" vertical="center" wrapText="1"/>
    </xf>
    <xf numFmtId="0" fontId="1" fillId="12" borderId="8" xfId="0" applyFont="1" applyFill="1" applyBorder="1" applyAlignment="1" applyProtection="1">
      <alignment horizontal="left" vertical="center" wrapText="1"/>
      <protection locked="0"/>
    </xf>
    <xf numFmtId="0" fontId="10" fillId="12" borderId="15" xfId="0" applyFont="1" applyFill="1" applyBorder="1" applyAlignment="1">
      <alignment horizontal="left" vertical="center" wrapText="1"/>
    </xf>
    <xf numFmtId="14" fontId="1" fillId="12" borderId="4" xfId="0" applyNumberFormat="1" applyFont="1" applyFill="1" applyBorder="1" applyAlignment="1">
      <alignment horizontal="justify" vertical="top" wrapText="1"/>
    </xf>
    <xf numFmtId="0" fontId="10" fillId="12" borderId="8" xfId="0" applyFont="1" applyFill="1" applyBorder="1" applyAlignment="1">
      <alignment horizontal="justify" vertical="top" wrapText="1"/>
    </xf>
    <xf numFmtId="0" fontId="10" fillId="12" borderId="15" xfId="0" applyFont="1" applyFill="1" applyBorder="1" applyAlignment="1">
      <alignment horizontal="justify" vertical="top" wrapText="1"/>
    </xf>
    <xf numFmtId="0" fontId="1" fillId="16" borderId="8" xfId="0" applyFont="1" applyFill="1" applyBorder="1" applyAlignment="1">
      <alignment horizontal="center" vertical="center" wrapText="1"/>
    </xf>
    <xf numFmtId="14" fontId="1" fillId="16" borderId="8" xfId="0" applyNumberFormat="1" applyFont="1" applyFill="1" applyBorder="1" applyAlignment="1">
      <alignment horizontal="center" vertical="center" wrapText="1"/>
    </xf>
    <xf numFmtId="1" fontId="1" fillId="16" borderId="8" xfId="0" applyNumberFormat="1" applyFont="1" applyFill="1" applyBorder="1" applyAlignment="1">
      <alignment horizontal="center" vertical="center" wrapText="1"/>
    </xf>
    <xf numFmtId="14" fontId="1" fillId="16" borderId="4" xfId="0" applyNumberFormat="1" applyFont="1" applyFill="1" applyBorder="1" applyAlignment="1">
      <alignment horizontal="justify" vertical="top" wrapText="1"/>
    </xf>
    <xf numFmtId="0" fontId="10" fillId="16" borderId="8" xfId="0" applyFont="1" applyFill="1" applyBorder="1" applyAlignment="1">
      <alignment horizontal="justify" vertical="top" wrapText="1"/>
    </xf>
    <xf numFmtId="0" fontId="10" fillId="16" borderId="15" xfId="0" applyFont="1" applyFill="1" applyBorder="1" applyAlignment="1">
      <alignment horizontal="justify" vertical="top" wrapText="1"/>
    </xf>
    <xf numFmtId="0" fontId="10" fillId="16" borderId="4" xfId="0" applyFont="1" applyFill="1" applyBorder="1" applyAlignment="1">
      <alignment horizontal="center" vertical="center" wrapText="1"/>
    </xf>
    <xf numFmtId="14" fontId="1" fillId="16" borderId="4" xfId="0" applyNumberFormat="1" applyFont="1" applyFill="1" applyBorder="1" applyAlignment="1">
      <alignment horizontal="center" vertical="center" wrapText="1"/>
    </xf>
    <xf numFmtId="0" fontId="10" fillId="16" borderId="4" xfId="0" applyFont="1" applyFill="1" applyBorder="1" applyAlignment="1">
      <alignment horizontal="justify" vertical="top" wrapText="1"/>
    </xf>
    <xf numFmtId="0" fontId="10" fillId="16" borderId="16" xfId="0" applyFont="1" applyFill="1" applyBorder="1" applyAlignment="1">
      <alignment horizontal="justify" vertical="top" wrapText="1"/>
    </xf>
    <xf numFmtId="14" fontId="1" fillId="11" borderId="4" xfId="0" applyNumberFormat="1" applyFont="1" applyFill="1" applyBorder="1" applyAlignment="1">
      <alignment horizontal="justify" vertical="top" wrapText="1"/>
    </xf>
    <xf numFmtId="0" fontId="10" fillId="11" borderId="11" xfId="0" applyFont="1" applyFill="1" applyBorder="1" applyAlignment="1">
      <alignment horizontal="center" vertical="center" wrapText="1"/>
    </xf>
    <xf numFmtId="0" fontId="11" fillId="11" borderId="11" xfId="0" applyFont="1" applyFill="1" applyBorder="1" applyAlignment="1">
      <alignment horizontal="justify" vertical="center" wrapText="1"/>
    </xf>
    <xf numFmtId="14" fontId="1" fillId="11" borderId="34" xfId="0" applyNumberFormat="1" applyFont="1" applyFill="1" applyBorder="1" applyAlignment="1">
      <alignment horizontal="center" vertical="center" wrapText="1"/>
    </xf>
    <xf numFmtId="1" fontId="1" fillId="11" borderId="34" xfId="0" applyNumberFormat="1" applyFont="1" applyFill="1" applyBorder="1" applyAlignment="1">
      <alignment horizontal="center" vertical="center" wrapText="1"/>
    </xf>
    <xf numFmtId="9" fontId="1" fillId="11" borderId="11" xfId="0" applyNumberFormat="1" applyFont="1" applyFill="1" applyBorder="1" applyAlignment="1">
      <alignment horizontal="left" vertical="center" wrapText="1"/>
    </xf>
    <xf numFmtId="0" fontId="1" fillId="11" borderId="34" xfId="0" applyFont="1" applyFill="1" applyBorder="1" applyAlignment="1">
      <alignment horizontal="center" vertical="center" wrapText="1"/>
    </xf>
    <xf numFmtId="0" fontId="1" fillId="9" borderId="11" xfId="0" applyFont="1" applyFill="1" applyBorder="1" applyAlignment="1">
      <alignment horizontal="left" vertical="center" wrapText="1"/>
    </xf>
    <xf numFmtId="0" fontId="10" fillId="11" borderId="35" xfId="0" applyFont="1" applyFill="1" applyBorder="1" applyAlignment="1">
      <alignment horizontal="left" vertical="center" wrapText="1"/>
    </xf>
    <xf numFmtId="14" fontId="1" fillId="11" borderId="11" xfId="0" applyNumberFormat="1" applyFont="1" applyFill="1" applyBorder="1" applyAlignment="1">
      <alignment horizontal="justify" vertical="top" wrapText="1"/>
    </xf>
    <xf numFmtId="0" fontId="10" fillId="11" borderId="11" xfId="0" applyFont="1" applyFill="1" applyBorder="1" applyAlignment="1">
      <alignment horizontal="justify" vertical="top" wrapText="1"/>
    </xf>
    <xf numFmtId="0" fontId="10" fillId="11" borderId="35" xfId="0" applyFont="1" applyFill="1" applyBorder="1" applyAlignment="1">
      <alignment horizontal="justify" vertical="top" wrapText="1"/>
    </xf>
    <xf numFmtId="0" fontId="1" fillId="7" borderId="4" xfId="0" applyFont="1" applyFill="1" applyBorder="1" applyAlignment="1" applyProtection="1">
      <alignment vertical="center" wrapText="1"/>
      <protection locked="0"/>
    </xf>
    <xf numFmtId="0" fontId="10" fillId="9" borderId="12" xfId="0" applyFont="1" applyFill="1" applyBorder="1" applyAlignment="1">
      <alignment horizontal="left" vertical="center" wrapText="1"/>
    </xf>
    <xf numFmtId="0" fontId="10" fillId="11" borderId="13" xfId="0" applyFont="1" applyFill="1" applyBorder="1" applyAlignment="1">
      <alignment horizontal="left" vertical="center" wrapText="1"/>
    </xf>
    <xf numFmtId="0" fontId="10" fillId="11" borderId="12" xfId="0" applyFont="1" applyFill="1" applyBorder="1" applyAlignment="1">
      <alignment horizontal="left" vertical="center" wrapText="1"/>
    </xf>
    <xf numFmtId="0" fontId="10" fillId="8" borderId="13" xfId="0" applyFont="1" applyFill="1" applyBorder="1" applyAlignment="1">
      <alignment horizontal="left" vertical="center" wrapText="1"/>
    </xf>
    <xf numFmtId="0" fontId="10" fillId="8" borderId="12" xfId="0" applyFont="1" applyFill="1" applyBorder="1" applyAlignment="1">
      <alignment horizontal="left" vertical="center" wrapText="1"/>
    </xf>
    <xf numFmtId="0" fontId="10" fillId="13" borderId="13" xfId="0" applyFont="1" applyFill="1" applyBorder="1" applyAlignment="1">
      <alignment horizontal="left" vertical="center" wrapText="1"/>
    </xf>
    <xf numFmtId="0" fontId="10" fillId="13" borderId="12" xfId="0" applyFont="1" applyFill="1" applyBorder="1" applyAlignment="1">
      <alignment horizontal="left" vertical="center" wrapText="1"/>
    </xf>
    <xf numFmtId="0" fontId="10" fillId="14" borderId="13" xfId="0" applyFont="1" applyFill="1" applyBorder="1" applyAlignment="1">
      <alignment horizontal="left" vertical="center" wrapText="1"/>
    </xf>
    <xf numFmtId="0" fontId="10" fillId="10" borderId="13" xfId="0" applyFont="1" applyFill="1" applyBorder="1" applyAlignment="1">
      <alignment horizontal="left" vertical="center" wrapText="1"/>
    </xf>
    <xf numFmtId="0" fontId="10" fillId="10" borderId="12" xfId="0" applyFont="1" applyFill="1" applyBorder="1" applyAlignment="1">
      <alignment horizontal="left" vertical="center" wrapText="1"/>
    </xf>
    <xf numFmtId="0" fontId="10" fillId="15" borderId="13" xfId="0" applyFont="1" applyFill="1" applyBorder="1" applyAlignment="1">
      <alignment horizontal="left" vertical="center" wrapText="1"/>
    </xf>
    <xf numFmtId="0" fontId="10" fillId="15" borderId="12" xfId="0" applyFont="1" applyFill="1" applyBorder="1" applyAlignment="1">
      <alignment horizontal="left" vertical="center" wrapText="1"/>
    </xf>
    <xf numFmtId="0" fontId="10" fillId="5" borderId="13" xfId="0" applyFont="1" applyFill="1" applyBorder="1" applyAlignment="1">
      <alignment horizontal="left" vertical="center" wrapText="1"/>
    </xf>
    <xf numFmtId="0" fontId="10" fillId="5" borderId="12" xfId="0" applyFont="1" applyFill="1" applyBorder="1" applyAlignment="1">
      <alignment horizontal="left" vertical="center" wrapText="1"/>
    </xf>
    <xf numFmtId="0" fontId="10" fillId="17" borderId="13" xfId="0" applyFont="1" applyFill="1" applyBorder="1" applyAlignment="1">
      <alignment horizontal="left" vertical="center" wrapText="1"/>
    </xf>
    <xf numFmtId="0" fontId="10" fillId="17" borderId="12" xfId="0" applyFont="1" applyFill="1" applyBorder="1" applyAlignment="1">
      <alignment horizontal="left" vertical="center" wrapText="1"/>
    </xf>
    <xf numFmtId="0" fontId="10" fillId="12" borderId="13" xfId="0" applyFont="1" applyFill="1" applyBorder="1" applyAlignment="1">
      <alignment horizontal="left" vertical="center" wrapText="1"/>
    </xf>
    <xf numFmtId="0" fontId="10" fillId="16" borderId="13" xfId="0" applyFont="1" applyFill="1" applyBorder="1" applyAlignment="1">
      <alignment horizontal="left" vertical="center" wrapText="1"/>
    </xf>
    <xf numFmtId="0" fontId="10" fillId="16" borderId="12" xfId="0" applyFont="1" applyFill="1" applyBorder="1" applyAlignment="1">
      <alignment horizontal="left" vertical="center" wrapText="1"/>
    </xf>
    <xf numFmtId="0" fontId="10" fillId="11" borderId="24" xfId="0" applyFont="1" applyFill="1" applyBorder="1" applyAlignment="1">
      <alignment horizontal="left" vertical="center" wrapText="1"/>
    </xf>
    <xf numFmtId="0" fontId="4" fillId="0" borderId="0" xfId="0" applyFont="1" applyAlignment="1">
      <alignment horizontal="left" vertical="center" wrapText="1"/>
    </xf>
    <xf numFmtId="0" fontId="1" fillId="11" borderId="13" xfId="0" applyFont="1" applyFill="1" applyBorder="1" applyAlignment="1">
      <alignment horizontal="left" vertical="center" wrapText="1"/>
    </xf>
    <xf numFmtId="0" fontId="1" fillId="8" borderId="13" xfId="0" applyFont="1" applyFill="1" applyBorder="1" applyAlignment="1">
      <alignment horizontal="left" vertical="center" wrapText="1"/>
    </xf>
    <xf numFmtId="0" fontId="10" fillId="15" borderId="15" xfId="0" applyFont="1" applyFill="1" applyBorder="1" applyAlignment="1">
      <alignment horizontal="left" vertical="center" wrapText="1"/>
    </xf>
    <xf numFmtId="0" fontId="10" fillId="13" borderId="15" xfId="0" applyFont="1" applyFill="1" applyBorder="1" applyAlignment="1">
      <alignment horizontal="left" vertical="center" wrapText="1"/>
    </xf>
    <xf numFmtId="0" fontId="1" fillId="10" borderId="4" xfId="0" applyFont="1" applyFill="1" applyBorder="1" applyAlignment="1">
      <alignment horizontal="center" vertical="center" wrapText="1"/>
    </xf>
    <xf numFmtId="0" fontId="1" fillId="10" borderId="8" xfId="0" applyFont="1" applyFill="1" applyBorder="1" applyAlignment="1">
      <alignment horizontal="justify" vertical="center" wrapText="1"/>
    </xf>
    <xf numFmtId="0" fontId="1" fillId="10" borderId="4" xfId="0" applyFont="1" applyFill="1" applyBorder="1" applyAlignment="1" applyProtection="1">
      <alignment horizontal="left" vertical="center" wrapText="1"/>
      <protection locked="0"/>
    </xf>
    <xf numFmtId="0" fontId="1" fillId="15" borderId="8" xfId="0" applyFont="1" applyFill="1" applyBorder="1" applyAlignment="1" applyProtection="1">
      <alignment horizontal="left" vertical="center" wrapText="1"/>
      <protection locked="0"/>
    </xf>
    <xf numFmtId="0" fontId="1" fillId="15" borderId="8" xfId="0" applyFont="1" applyFill="1" applyBorder="1" applyAlignment="1">
      <alignment horizontal="justify" vertical="center" wrapText="1"/>
    </xf>
    <xf numFmtId="9" fontId="1" fillId="10" borderId="4" xfId="0" applyNumberFormat="1" applyFont="1" applyFill="1" applyBorder="1" applyAlignment="1">
      <alignment horizontal="left" vertical="center" wrapText="1"/>
    </xf>
    <xf numFmtId="0" fontId="1" fillId="16" borderId="8" xfId="0" applyFont="1" applyFill="1" applyBorder="1" applyAlignment="1">
      <alignment horizontal="justify" vertical="center" wrapText="1"/>
    </xf>
    <xf numFmtId="0" fontId="10" fillId="16" borderId="16" xfId="0" applyFont="1" applyFill="1" applyBorder="1" applyAlignment="1">
      <alignment horizontal="left" vertical="center" wrapText="1"/>
    </xf>
    <xf numFmtId="0" fontId="1" fillId="16" borderId="8" xfId="0" applyFont="1" applyFill="1" applyBorder="1" applyAlignment="1" applyProtection="1">
      <alignment horizontal="left" vertical="center" wrapText="1"/>
      <protection locked="0"/>
    </xf>
    <xf numFmtId="9" fontId="1" fillId="16" borderId="4" xfId="0" applyNumberFormat="1" applyFont="1" applyFill="1" applyBorder="1" applyAlignment="1">
      <alignment horizontal="left" vertical="center" wrapText="1"/>
    </xf>
    <xf numFmtId="0" fontId="11" fillId="16" borderId="4" xfId="0" applyFont="1" applyFill="1" applyBorder="1" applyAlignment="1">
      <alignment horizontal="justify" vertical="center" wrapText="1"/>
    </xf>
    <xf numFmtId="0" fontId="1" fillId="16" borderId="4" xfId="0" applyFont="1" applyFill="1" applyBorder="1" applyAlignment="1">
      <alignment horizontal="center" vertical="center" wrapText="1"/>
    </xf>
    <xf numFmtId="10" fontId="1" fillId="14" borderId="8" xfId="0" applyNumberFormat="1" applyFont="1" applyFill="1" applyBorder="1" applyAlignment="1">
      <alignment horizontal="center" vertical="center" wrapText="1"/>
    </xf>
    <xf numFmtId="10" fontId="1" fillId="10" borderId="8" xfId="0" applyNumberFormat="1" applyFont="1" applyFill="1" applyBorder="1" applyAlignment="1">
      <alignment horizontal="center" vertical="center" wrapText="1"/>
    </xf>
    <xf numFmtId="10" fontId="1" fillId="12" borderId="8" xfId="0" applyNumberFormat="1" applyFont="1" applyFill="1" applyBorder="1" applyAlignment="1">
      <alignment horizontal="center" vertical="center" wrapText="1"/>
    </xf>
    <xf numFmtId="10" fontId="1" fillId="11" borderId="34" xfId="0" applyNumberFormat="1" applyFont="1" applyFill="1" applyBorder="1" applyAlignment="1">
      <alignment horizontal="center" vertical="center" wrapText="1"/>
    </xf>
    <xf numFmtId="0" fontId="1" fillId="17" borderId="8" xfId="0" applyFont="1" applyFill="1" applyBorder="1" applyAlignment="1">
      <alignment horizontal="left" vertical="center" wrapText="1"/>
    </xf>
    <xf numFmtId="0" fontId="10" fillId="17" borderId="4" xfId="0" applyFont="1" applyFill="1" applyBorder="1" applyAlignment="1">
      <alignment horizontal="left" vertical="center" wrapText="1"/>
    </xf>
    <xf numFmtId="0" fontId="3" fillId="0" borderId="0" xfId="0" applyFont="1" applyAlignment="1">
      <alignment horizontal="right" vertical="center" wrapText="1"/>
    </xf>
    <xf numFmtId="0" fontId="1" fillId="9" borderId="8" xfId="0" applyFont="1" applyFill="1" applyBorder="1" applyAlignment="1">
      <alignment horizontal="left" vertical="center" wrapText="1"/>
    </xf>
    <xf numFmtId="0" fontId="1" fillId="9" borderId="4" xfId="0" applyFont="1" applyFill="1" applyBorder="1" applyAlignment="1">
      <alignment horizontal="left" vertical="center" wrapText="1"/>
    </xf>
    <xf numFmtId="0" fontId="1" fillId="11" borderId="4" xfId="0" applyFont="1" applyFill="1" applyBorder="1" applyAlignment="1">
      <alignment horizontal="left" vertical="center" wrapText="1"/>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16" borderId="8" xfId="0" applyFont="1" applyFill="1" applyBorder="1" applyAlignment="1">
      <alignment horizontal="left" vertical="center" wrapText="1"/>
    </xf>
    <xf numFmtId="10" fontId="1" fillId="9" borderId="8" xfId="0" applyNumberFormat="1" applyFont="1" applyFill="1" applyBorder="1" applyAlignment="1">
      <alignment horizontal="center" vertical="center" wrapText="1"/>
    </xf>
    <xf numFmtId="10" fontId="1" fillId="11" borderId="8" xfId="0" applyNumberFormat="1" applyFont="1" applyFill="1" applyBorder="1" applyAlignment="1">
      <alignment horizontal="center" vertical="center" wrapText="1"/>
    </xf>
    <xf numFmtId="10" fontId="1" fillId="11" borderId="4" xfId="0" applyNumberFormat="1" applyFont="1" applyFill="1" applyBorder="1" applyAlignment="1">
      <alignment horizontal="center" vertical="center" wrapText="1"/>
    </xf>
    <xf numFmtId="10" fontId="1" fillId="8" borderId="8" xfId="0" applyNumberFormat="1" applyFont="1" applyFill="1" applyBorder="1" applyAlignment="1">
      <alignment horizontal="center" vertical="center" wrapText="1"/>
    </xf>
    <xf numFmtId="10" fontId="1" fillId="13" borderId="8" xfId="0" applyNumberFormat="1" applyFont="1" applyFill="1" applyBorder="1" applyAlignment="1">
      <alignment horizontal="center" vertical="center" wrapText="1"/>
    </xf>
    <xf numFmtId="10" fontId="1" fillId="15" borderId="8" xfId="0" applyNumberFormat="1" applyFont="1" applyFill="1" applyBorder="1" applyAlignment="1">
      <alignment horizontal="center" vertical="center" wrapText="1"/>
    </xf>
    <xf numFmtId="10" fontId="1" fillId="5" borderId="8" xfId="0" applyNumberFormat="1" applyFont="1" applyFill="1" applyBorder="1" applyAlignment="1">
      <alignment horizontal="center" vertical="center" wrapText="1"/>
    </xf>
    <xf numFmtId="10" fontId="5" fillId="0" borderId="0" xfId="0" applyNumberFormat="1" applyFont="1" applyAlignment="1">
      <alignment horizontal="justify" vertical="center" wrapText="1"/>
    </xf>
    <xf numFmtId="10" fontId="1" fillId="9" borderId="4" xfId="0" applyNumberFormat="1" applyFont="1" applyFill="1" applyBorder="1" applyAlignment="1">
      <alignment horizontal="center" vertical="center" wrapText="1"/>
    </xf>
    <xf numFmtId="10" fontId="1" fillId="18" borderId="8" xfId="0" applyNumberFormat="1" applyFont="1" applyFill="1" applyBorder="1" applyAlignment="1">
      <alignment horizontal="center" vertical="center" wrapText="1"/>
    </xf>
    <xf numFmtId="10" fontId="1" fillId="16" borderId="8" xfId="0" applyNumberFormat="1" applyFont="1" applyFill="1" applyBorder="1" applyAlignment="1">
      <alignment horizontal="center" vertical="center" wrapText="1"/>
    </xf>
    <xf numFmtId="0" fontId="1" fillId="11" borderId="12" xfId="0" applyFont="1" applyFill="1" applyBorder="1" applyAlignment="1">
      <alignment horizontal="left" vertical="center" wrapText="1"/>
    </xf>
    <xf numFmtId="0" fontId="1" fillId="0" borderId="4" xfId="0" applyFont="1" applyBorder="1" applyAlignment="1">
      <alignment horizontal="center" vertical="center"/>
    </xf>
    <xf numFmtId="14" fontId="8" fillId="9" borderId="9" xfId="0" applyNumberFormat="1" applyFont="1" applyFill="1" applyBorder="1" applyAlignment="1">
      <alignment horizontal="center" vertical="center" wrapText="1"/>
    </xf>
    <xf numFmtId="14" fontId="8" fillId="11" borderId="9" xfId="0" applyNumberFormat="1" applyFont="1" applyFill="1" applyBorder="1" applyAlignment="1">
      <alignment horizontal="center" vertical="center" wrapText="1"/>
    </xf>
    <xf numFmtId="14" fontId="9" fillId="11" borderId="9" xfId="0" applyNumberFormat="1" applyFont="1" applyFill="1" applyBorder="1" applyAlignment="1">
      <alignment horizontal="center" vertical="center" wrapText="1"/>
    </xf>
    <xf numFmtId="14" fontId="9" fillId="8" borderId="9" xfId="0" applyNumberFormat="1" applyFont="1" applyFill="1" applyBorder="1" applyAlignment="1">
      <alignment horizontal="center" vertical="center" wrapText="1"/>
    </xf>
    <xf numFmtId="14" fontId="9" fillId="13" borderId="9" xfId="0" applyNumberFormat="1" applyFont="1" applyFill="1" applyBorder="1" applyAlignment="1">
      <alignment horizontal="center" vertical="center" wrapText="1"/>
    </xf>
    <xf numFmtId="14" fontId="8" fillId="14" borderId="9" xfId="0" applyNumberFormat="1" applyFont="1" applyFill="1" applyBorder="1" applyAlignment="1">
      <alignment horizontal="center" vertical="center" wrapText="1"/>
    </xf>
    <xf numFmtId="14" fontId="9" fillId="10" borderId="9" xfId="0" applyNumberFormat="1" applyFont="1" applyFill="1" applyBorder="1" applyAlignment="1">
      <alignment horizontal="center" vertical="center" wrapText="1"/>
    </xf>
    <xf numFmtId="14" fontId="8" fillId="15" borderId="9" xfId="0" applyNumberFormat="1" applyFont="1" applyFill="1" applyBorder="1" applyAlignment="1">
      <alignment horizontal="center" vertical="center" wrapText="1"/>
    </xf>
    <xf numFmtId="14" fontId="9" fillId="5" borderId="9" xfId="0" applyNumberFormat="1" applyFont="1" applyFill="1" applyBorder="1" applyAlignment="1">
      <alignment horizontal="center" vertical="center" wrapText="1"/>
    </xf>
    <xf numFmtId="14" fontId="9" fillId="17" borderId="9" xfId="0" applyNumberFormat="1" applyFont="1" applyFill="1" applyBorder="1" applyAlignment="1">
      <alignment horizontal="center" vertical="center" wrapText="1"/>
    </xf>
    <xf numFmtId="14" fontId="9" fillId="12" borderId="9" xfId="0" applyNumberFormat="1" applyFont="1" applyFill="1" applyBorder="1" applyAlignment="1">
      <alignment horizontal="center" vertical="center" wrapText="1"/>
    </xf>
    <xf numFmtId="14" fontId="9" fillId="16" borderId="9" xfId="0" applyNumberFormat="1" applyFont="1" applyFill="1" applyBorder="1" applyAlignment="1">
      <alignment horizontal="center" vertical="center" wrapText="1"/>
    </xf>
    <xf numFmtId="14" fontId="9" fillId="11" borderId="10" xfId="0" applyNumberFormat="1" applyFont="1" applyFill="1" applyBorder="1" applyAlignment="1">
      <alignment horizontal="center" vertical="center" wrapText="1"/>
    </xf>
    <xf numFmtId="14" fontId="9" fillId="11" borderId="14" xfId="0" applyNumberFormat="1" applyFont="1" applyFill="1" applyBorder="1" applyAlignment="1">
      <alignment horizontal="center" vertical="center" wrapText="1"/>
    </xf>
    <xf numFmtId="0" fontId="4" fillId="0" borderId="0" xfId="0" applyFont="1" applyAlignment="1">
      <alignment horizontal="left" vertical="center" wrapText="1"/>
    </xf>
    <xf numFmtId="0" fontId="10" fillId="9" borderId="13" xfId="0" applyFont="1" applyFill="1" applyBorder="1" applyAlignment="1">
      <alignment horizontal="justify" vertical="center" wrapText="1"/>
    </xf>
    <xf numFmtId="0" fontId="10" fillId="9" borderId="12" xfId="0" applyFont="1" applyFill="1" applyBorder="1" applyAlignment="1">
      <alignment horizontal="justify" vertical="center" wrapText="1"/>
    </xf>
    <xf numFmtId="0" fontId="4" fillId="0" borderId="0" xfId="0" applyFont="1" applyAlignment="1">
      <alignment vertical="center"/>
    </xf>
    <xf numFmtId="0" fontId="13" fillId="0" borderId="0" xfId="0" applyFont="1" applyBorder="1" applyAlignment="1">
      <alignment vertical="center" wrapText="1"/>
    </xf>
    <xf numFmtId="14" fontId="9" fillId="9" borderId="9" xfId="0" applyNumberFormat="1" applyFont="1" applyFill="1" applyBorder="1" applyAlignment="1">
      <alignment horizontal="center" vertical="center" wrapText="1"/>
    </xf>
    <xf numFmtId="0" fontId="14" fillId="0" borderId="0" xfId="0" applyFont="1"/>
    <xf numFmtId="0" fontId="4" fillId="0" borderId="0" xfId="0" applyFont="1" applyAlignment="1">
      <alignment horizontal="left" vertical="center"/>
    </xf>
    <xf numFmtId="0" fontId="13" fillId="0" borderId="25" xfId="0" applyFont="1" applyBorder="1" applyAlignment="1">
      <alignment horizontal="left" vertical="center" wrapText="1"/>
    </xf>
    <xf numFmtId="0" fontId="4" fillId="0" borderId="25" xfId="0" applyFont="1" applyBorder="1" applyAlignment="1">
      <alignment horizontal="left" vertical="center" wrapText="1"/>
    </xf>
    <xf numFmtId="0" fontId="13" fillId="0" borderId="0" xfId="0" applyFont="1" applyAlignment="1">
      <alignment horizontal="left" vertical="center"/>
    </xf>
    <xf numFmtId="0" fontId="4" fillId="0" borderId="0" xfId="0" applyFont="1" applyAlignment="1">
      <alignment horizontal="left" vertical="center" wrapText="1"/>
    </xf>
    <xf numFmtId="0" fontId="3" fillId="0" borderId="0" xfId="0" applyFont="1" applyAlignment="1">
      <alignment horizontal="right" vertical="center" wrapText="1"/>
    </xf>
    <xf numFmtId="0" fontId="3" fillId="0" borderId="0" xfId="0" applyFont="1" applyBorder="1" applyAlignment="1">
      <alignment horizontal="right" vertical="center" wrapText="1"/>
    </xf>
    <xf numFmtId="0" fontId="1" fillId="11" borderId="14" xfId="0" applyFont="1" applyFill="1" applyBorder="1" applyAlignment="1">
      <alignment horizontal="center" vertical="center" wrapText="1"/>
    </xf>
    <xf numFmtId="0" fontId="10" fillId="11" borderId="10" xfId="0" applyFont="1" applyFill="1" applyBorder="1" applyAlignment="1">
      <alignment horizontal="center" vertical="center" wrapText="1"/>
    </xf>
    <xf numFmtId="0" fontId="1" fillId="11" borderId="8" xfId="0" applyFont="1" applyFill="1" applyBorder="1" applyAlignment="1">
      <alignment horizontal="left" vertical="center" wrapText="1"/>
    </xf>
    <xf numFmtId="0" fontId="1" fillId="11" borderId="11" xfId="0" applyFont="1" applyFill="1" applyBorder="1" applyAlignment="1">
      <alignment horizontal="left" vertical="center" wrapText="1"/>
    </xf>
    <xf numFmtId="0" fontId="9" fillId="11" borderId="8" xfId="0" applyFont="1" applyFill="1" applyBorder="1" applyAlignment="1">
      <alignment horizontal="center" vertical="center" textRotation="89" wrapText="1"/>
    </xf>
    <xf numFmtId="0" fontId="9" fillId="11" borderId="11" xfId="0" applyFont="1" applyFill="1" applyBorder="1" applyAlignment="1">
      <alignment horizontal="center" vertical="center" textRotation="89" wrapText="1"/>
    </xf>
    <xf numFmtId="0" fontId="10" fillId="11" borderId="11" xfId="0" applyFont="1" applyFill="1" applyBorder="1" applyAlignment="1">
      <alignment horizontal="left" vertical="center" wrapText="1"/>
    </xf>
    <xf numFmtId="10" fontId="1" fillId="11" borderId="8" xfId="0" applyNumberFormat="1" applyFont="1" applyFill="1" applyBorder="1" applyAlignment="1">
      <alignment horizontal="center" vertical="center" wrapText="1"/>
    </xf>
    <xf numFmtId="10" fontId="1" fillId="11" borderId="11" xfId="0" applyNumberFormat="1" applyFont="1" applyFill="1" applyBorder="1" applyAlignment="1">
      <alignment horizontal="center" vertical="center" wrapText="1"/>
    </xf>
    <xf numFmtId="0" fontId="1" fillId="17" borderId="14" xfId="0" applyFont="1" applyFill="1" applyBorder="1" applyAlignment="1">
      <alignment horizontal="center" vertical="center" wrapText="1"/>
    </xf>
    <xf numFmtId="0" fontId="10" fillId="17" borderId="9" xfId="0" applyFont="1" applyFill="1" applyBorder="1" applyAlignment="1">
      <alignment horizontal="center" vertical="center" wrapText="1"/>
    </xf>
    <xf numFmtId="0" fontId="1" fillId="17" borderId="8" xfId="0" applyFont="1" applyFill="1" applyBorder="1" applyAlignment="1">
      <alignment horizontal="left" vertical="center" wrapText="1"/>
    </xf>
    <xf numFmtId="0" fontId="1" fillId="17" borderId="4" xfId="0" applyFont="1" applyFill="1" applyBorder="1" applyAlignment="1">
      <alignment horizontal="left" vertical="center" wrapText="1"/>
    </xf>
    <xf numFmtId="0" fontId="9" fillId="17" borderId="8" xfId="0" applyFont="1" applyFill="1" applyBorder="1" applyAlignment="1">
      <alignment horizontal="center" vertical="center" textRotation="89" wrapText="1"/>
    </xf>
    <xf numFmtId="0" fontId="9" fillId="17" borderId="4" xfId="0" applyFont="1" applyFill="1" applyBorder="1" applyAlignment="1">
      <alignment horizontal="center" vertical="center" textRotation="89" wrapText="1"/>
    </xf>
    <xf numFmtId="0" fontId="10" fillId="17" borderId="4" xfId="0" applyFont="1" applyFill="1" applyBorder="1" applyAlignment="1">
      <alignment horizontal="left" vertical="center" wrapText="1"/>
    </xf>
    <xf numFmtId="10" fontId="1" fillId="17" borderId="8" xfId="0" applyNumberFormat="1" applyFont="1" applyFill="1" applyBorder="1" applyAlignment="1">
      <alignment horizontal="center" vertical="center" wrapText="1"/>
    </xf>
    <xf numFmtId="10" fontId="1" fillId="17" borderId="4" xfId="0" applyNumberFormat="1" applyFont="1" applyFill="1" applyBorder="1" applyAlignment="1">
      <alignment horizontal="center" vertical="center" wrapText="1"/>
    </xf>
    <xf numFmtId="0" fontId="1" fillId="16" borderId="9" xfId="0" applyFont="1" applyFill="1" applyBorder="1" applyAlignment="1">
      <alignment horizontal="center" vertical="center" wrapText="1"/>
    </xf>
    <xf numFmtId="0" fontId="10" fillId="16" borderId="9" xfId="0" applyFont="1" applyFill="1" applyBorder="1" applyAlignment="1">
      <alignment horizontal="center" vertical="center" wrapText="1"/>
    </xf>
    <xf numFmtId="0" fontId="1" fillId="16" borderId="8" xfId="0" applyFont="1" applyFill="1" applyBorder="1" applyAlignment="1">
      <alignment horizontal="left" vertical="center" wrapText="1"/>
    </xf>
    <xf numFmtId="0" fontId="1" fillId="16" borderId="4" xfId="0" applyFont="1" applyFill="1" applyBorder="1" applyAlignment="1">
      <alignment horizontal="left" vertical="center" wrapText="1"/>
    </xf>
    <xf numFmtId="0" fontId="9" fillId="16" borderId="8" xfId="0" applyFont="1" applyFill="1" applyBorder="1" applyAlignment="1">
      <alignment horizontal="center" vertical="center" textRotation="89" wrapText="1"/>
    </xf>
    <xf numFmtId="0" fontId="9" fillId="16" borderId="4" xfId="0" applyFont="1" applyFill="1" applyBorder="1" applyAlignment="1">
      <alignment horizontal="center" vertical="center" textRotation="89" wrapText="1"/>
    </xf>
    <xf numFmtId="0" fontId="10" fillId="16" borderId="4" xfId="0" applyFont="1" applyFill="1" applyBorder="1" applyAlignment="1">
      <alignment horizontal="left" vertical="center" wrapText="1"/>
    </xf>
    <xf numFmtId="10" fontId="1" fillId="16" borderId="4" xfId="0" applyNumberFormat="1" applyFont="1" applyFill="1" applyBorder="1" applyAlignment="1">
      <alignment horizontal="center" vertical="center" wrapText="1"/>
    </xf>
    <xf numFmtId="0" fontId="1" fillId="15" borderId="14" xfId="0" applyFont="1" applyFill="1" applyBorder="1" applyAlignment="1">
      <alignment horizontal="center" vertical="center" wrapText="1"/>
    </xf>
    <xf numFmtId="0" fontId="10" fillId="15" borderId="9" xfId="0" applyFont="1" applyFill="1" applyBorder="1" applyAlignment="1">
      <alignment horizontal="center" vertical="center" wrapText="1"/>
    </xf>
    <xf numFmtId="0" fontId="1" fillId="15" borderId="8" xfId="0" applyFont="1" applyFill="1" applyBorder="1" applyAlignment="1">
      <alignment horizontal="left" vertical="center" wrapText="1"/>
    </xf>
    <xf numFmtId="0" fontId="1" fillId="15" borderId="4" xfId="0" applyFont="1" applyFill="1" applyBorder="1" applyAlignment="1">
      <alignment horizontal="left" vertical="center" wrapText="1"/>
    </xf>
    <xf numFmtId="0" fontId="9" fillId="15" borderId="8" xfId="0" applyFont="1" applyFill="1" applyBorder="1" applyAlignment="1">
      <alignment horizontal="center" vertical="center" textRotation="89" wrapText="1"/>
    </xf>
    <xf numFmtId="0" fontId="9" fillId="15" borderId="4" xfId="0" applyFont="1" applyFill="1" applyBorder="1" applyAlignment="1">
      <alignment horizontal="center" vertical="center" textRotation="89" wrapText="1"/>
    </xf>
    <xf numFmtId="0" fontId="10" fillId="15" borderId="4" xfId="0" applyFont="1" applyFill="1" applyBorder="1" applyAlignment="1">
      <alignment horizontal="left" vertical="center" wrapText="1"/>
    </xf>
    <xf numFmtId="10" fontId="1" fillId="15" borderId="8" xfId="0" applyNumberFormat="1" applyFont="1" applyFill="1" applyBorder="1" applyAlignment="1">
      <alignment horizontal="center" vertical="center" wrapText="1"/>
    </xf>
    <xf numFmtId="10" fontId="1" fillId="15" borderId="4" xfId="0" applyNumberFormat="1" applyFont="1" applyFill="1" applyBorder="1" applyAlignment="1">
      <alignment horizontal="center" vertical="center" wrapText="1"/>
    </xf>
    <xf numFmtId="0" fontId="1" fillId="5" borderId="14" xfId="0" applyFont="1" applyFill="1" applyBorder="1" applyAlignment="1">
      <alignment horizontal="center" vertical="center" wrapText="1"/>
    </xf>
    <xf numFmtId="0" fontId="10" fillId="5" borderId="9" xfId="0" applyFont="1" applyFill="1" applyBorder="1" applyAlignment="1">
      <alignment horizontal="center" vertical="center" wrapText="1"/>
    </xf>
    <xf numFmtId="0" fontId="1" fillId="5" borderId="8" xfId="0" applyFont="1" applyFill="1" applyBorder="1" applyAlignment="1">
      <alignment horizontal="left" vertical="center" wrapText="1"/>
    </xf>
    <xf numFmtId="0" fontId="1" fillId="5" borderId="4" xfId="0" applyFont="1" applyFill="1" applyBorder="1" applyAlignment="1">
      <alignment horizontal="left" vertical="center" wrapText="1"/>
    </xf>
    <xf numFmtId="0" fontId="9" fillId="5" borderId="8" xfId="0" applyFont="1" applyFill="1" applyBorder="1" applyAlignment="1">
      <alignment horizontal="center" vertical="center" textRotation="89" wrapText="1"/>
    </xf>
    <xf numFmtId="0" fontId="9" fillId="5" borderId="4" xfId="0" applyFont="1" applyFill="1" applyBorder="1" applyAlignment="1">
      <alignment horizontal="center" vertical="center" textRotation="89" wrapText="1"/>
    </xf>
    <xf numFmtId="0" fontId="10" fillId="5" borderId="4" xfId="0" applyFont="1" applyFill="1" applyBorder="1" applyAlignment="1">
      <alignment horizontal="left" vertical="center" wrapText="1"/>
    </xf>
    <xf numFmtId="10" fontId="1" fillId="5" borderId="8" xfId="0" applyNumberFormat="1" applyFont="1" applyFill="1" applyBorder="1" applyAlignment="1">
      <alignment horizontal="center" vertical="center" wrapText="1"/>
    </xf>
    <xf numFmtId="10" fontId="1" fillId="5" borderId="4" xfId="0" applyNumberFormat="1" applyFont="1" applyFill="1" applyBorder="1" applyAlignment="1">
      <alignment horizontal="center" vertical="center" wrapText="1"/>
    </xf>
    <xf numFmtId="0" fontId="1" fillId="13" borderId="14" xfId="0" applyFont="1" applyFill="1" applyBorder="1" applyAlignment="1">
      <alignment horizontal="center" vertical="center" wrapText="1"/>
    </xf>
    <xf numFmtId="0" fontId="10" fillId="13" borderId="9" xfId="0" applyFont="1" applyFill="1" applyBorder="1" applyAlignment="1">
      <alignment horizontal="center" vertical="center" wrapText="1"/>
    </xf>
    <xf numFmtId="0" fontId="1" fillId="13" borderId="8" xfId="0" applyFont="1" applyFill="1" applyBorder="1" applyAlignment="1">
      <alignment horizontal="left" vertical="center" wrapText="1"/>
    </xf>
    <xf numFmtId="0" fontId="1" fillId="13" borderId="4" xfId="0" applyFont="1" applyFill="1" applyBorder="1" applyAlignment="1">
      <alignment horizontal="left" vertical="center" wrapText="1"/>
    </xf>
    <xf numFmtId="0" fontId="9" fillId="13" borderId="8" xfId="0" applyFont="1" applyFill="1" applyBorder="1" applyAlignment="1">
      <alignment horizontal="center" vertical="center" textRotation="89" wrapText="1"/>
    </xf>
    <xf numFmtId="0" fontId="9" fillId="13" borderId="4" xfId="0" applyFont="1" applyFill="1" applyBorder="1" applyAlignment="1">
      <alignment horizontal="center" vertical="center" textRotation="89" wrapText="1"/>
    </xf>
    <xf numFmtId="0" fontId="10" fillId="13" borderId="4" xfId="0" applyFont="1" applyFill="1" applyBorder="1" applyAlignment="1">
      <alignment horizontal="left" vertical="center" wrapText="1"/>
    </xf>
    <xf numFmtId="10" fontId="1" fillId="13" borderId="8" xfId="0" applyNumberFormat="1" applyFont="1" applyFill="1" applyBorder="1" applyAlignment="1">
      <alignment horizontal="center" vertical="center" wrapText="1"/>
    </xf>
    <xf numFmtId="10" fontId="1" fillId="13" borderId="4" xfId="0" applyNumberFormat="1" applyFont="1" applyFill="1" applyBorder="1" applyAlignment="1">
      <alignment horizontal="center" vertical="center" wrapText="1"/>
    </xf>
    <xf numFmtId="0" fontId="1" fillId="10" borderId="14" xfId="0" applyFont="1" applyFill="1" applyBorder="1" applyAlignment="1">
      <alignment horizontal="center" vertical="center" wrapText="1"/>
    </xf>
    <xf numFmtId="0" fontId="10" fillId="10" borderId="9" xfId="0" applyFont="1" applyFill="1" applyBorder="1" applyAlignment="1">
      <alignment horizontal="center" vertical="center" wrapText="1"/>
    </xf>
    <xf numFmtId="0" fontId="1" fillId="10" borderId="8" xfId="0" applyFont="1" applyFill="1" applyBorder="1" applyAlignment="1">
      <alignment horizontal="left" vertical="center" wrapText="1"/>
    </xf>
    <xf numFmtId="0" fontId="1" fillId="10" borderId="4" xfId="0" applyFont="1" applyFill="1" applyBorder="1" applyAlignment="1">
      <alignment horizontal="left" vertical="center" wrapText="1"/>
    </xf>
    <xf numFmtId="0" fontId="9" fillId="10" borderId="8" xfId="0" applyFont="1" applyFill="1" applyBorder="1" applyAlignment="1">
      <alignment horizontal="center" vertical="center" textRotation="89" wrapText="1"/>
    </xf>
    <xf numFmtId="0" fontId="9" fillId="10" borderId="4" xfId="0" applyFont="1" applyFill="1" applyBorder="1" applyAlignment="1">
      <alignment horizontal="center" vertical="center" textRotation="89" wrapText="1"/>
    </xf>
    <xf numFmtId="0" fontId="10" fillId="10" borderId="4" xfId="0" applyFont="1" applyFill="1" applyBorder="1" applyAlignment="1">
      <alignment horizontal="left" vertical="center" wrapText="1"/>
    </xf>
    <xf numFmtId="10" fontId="1" fillId="10" borderId="4" xfId="0" applyNumberFormat="1" applyFont="1" applyFill="1" applyBorder="1" applyAlignment="1">
      <alignment horizontal="center" vertical="center" wrapText="1"/>
    </xf>
    <xf numFmtId="10" fontId="1" fillId="8" borderId="8" xfId="0" applyNumberFormat="1" applyFont="1" applyFill="1" applyBorder="1" applyAlignment="1">
      <alignment horizontal="center" vertical="center" wrapText="1"/>
    </xf>
    <xf numFmtId="10" fontId="1" fillId="8" borderId="4" xfId="0" applyNumberFormat="1" applyFont="1" applyFill="1" applyBorder="1" applyAlignment="1">
      <alignment horizontal="center" vertical="center" wrapText="1"/>
    </xf>
    <xf numFmtId="0" fontId="10" fillId="11" borderId="9" xfId="0" applyFont="1" applyFill="1" applyBorder="1" applyAlignment="1">
      <alignment horizontal="center" vertical="center" wrapText="1"/>
    </xf>
    <xf numFmtId="0" fontId="1" fillId="11" borderId="4" xfId="0" applyFont="1" applyFill="1" applyBorder="1" applyAlignment="1">
      <alignment horizontal="left" vertical="center" wrapText="1"/>
    </xf>
    <xf numFmtId="0" fontId="9" fillId="11" borderId="4" xfId="0" applyFont="1" applyFill="1" applyBorder="1" applyAlignment="1">
      <alignment horizontal="center" vertical="center" textRotation="89" wrapText="1"/>
    </xf>
    <xf numFmtId="0" fontId="10" fillId="11" borderId="4" xfId="0" applyFont="1" applyFill="1" applyBorder="1" applyAlignment="1">
      <alignment horizontal="left" vertical="center" wrapText="1"/>
    </xf>
    <xf numFmtId="10" fontId="1" fillId="11" borderId="4" xfId="0" applyNumberFormat="1" applyFont="1" applyFill="1" applyBorder="1" applyAlignment="1">
      <alignment horizontal="center" vertical="center" wrapText="1"/>
    </xf>
    <xf numFmtId="0" fontId="1" fillId="8" borderId="14" xfId="0" applyFont="1" applyFill="1" applyBorder="1" applyAlignment="1">
      <alignment horizontal="center" vertical="center" wrapText="1"/>
    </xf>
    <xf numFmtId="0" fontId="10" fillId="8" borderId="9" xfId="0" applyFont="1" applyFill="1" applyBorder="1" applyAlignment="1">
      <alignment horizontal="center" vertical="center" wrapText="1"/>
    </xf>
    <xf numFmtId="0" fontId="1" fillId="8" borderId="8" xfId="0" applyFont="1" applyFill="1" applyBorder="1" applyAlignment="1">
      <alignment horizontal="left" vertical="center" wrapText="1"/>
    </xf>
    <xf numFmtId="0" fontId="1" fillId="8" borderId="4" xfId="0" applyFont="1" applyFill="1" applyBorder="1" applyAlignment="1">
      <alignment horizontal="left" vertical="center" wrapText="1"/>
    </xf>
    <xf numFmtId="0" fontId="9" fillId="8" borderId="8" xfId="0" applyFont="1" applyFill="1" applyBorder="1" applyAlignment="1">
      <alignment horizontal="center" vertical="center" textRotation="89" wrapText="1"/>
    </xf>
    <xf numFmtId="0" fontId="9" fillId="8" borderId="4" xfId="0" applyFont="1" applyFill="1" applyBorder="1" applyAlignment="1">
      <alignment horizontal="center" vertical="center" textRotation="89" wrapText="1"/>
    </xf>
    <xf numFmtId="0" fontId="10" fillId="8" borderId="4" xfId="0" applyFont="1" applyFill="1" applyBorder="1" applyAlignment="1">
      <alignment horizontal="left" vertical="center" wrapText="1"/>
    </xf>
    <xf numFmtId="0" fontId="1" fillId="9" borderId="14" xfId="0" applyFont="1" applyFill="1" applyBorder="1" applyAlignment="1">
      <alignment horizontal="center" vertical="center" wrapText="1"/>
    </xf>
    <xf numFmtId="0" fontId="10" fillId="9" borderId="9" xfId="0" applyFont="1" applyFill="1" applyBorder="1" applyAlignment="1">
      <alignment horizontal="center" vertical="center" wrapText="1"/>
    </xf>
    <xf numFmtId="0" fontId="1" fillId="9" borderId="8" xfId="0" applyFont="1" applyFill="1" applyBorder="1" applyAlignment="1">
      <alignment horizontal="left" vertical="center" wrapText="1"/>
    </xf>
    <xf numFmtId="0" fontId="1" fillId="9" borderId="4" xfId="0" applyFont="1" applyFill="1" applyBorder="1" applyAlignment="1">
      <alignment horizontal="left" vertical="center" wrapText="1"/>
    </xf>
    <xf numFmtId="0" fontId="9" fillId="9" borderId="8" xfId="0" applyFont="1" applyFill="1" applyBorder="1" applyAlignment="1">
      <alignment horizontal="center" vertical="center" textRotation="89" wrapText="1"/>
    </xf>
    <xf numFmtId="0" fontId="9" fillId="9" borderId="4" xfId="0" applyFont="1" applyFill="1" applyBorder="1" applyAlignment="1">
      <alignment horizontal="center" vertical="center" textRotation="89" wrapText="1"/>
    </xf>
    <xf numFmtId="0" fontId="10" fillId="9" borderId="4" xfId="0" applyFont="1" applyFill="1" applyBorder="1" applyAlignment="1">
      <alignment horizontal="left" vertical="center" wrapText="1"/>
    </xf>
    <xf numFmtId="0" fontId="9" fillId="5" borderId="23" xfId="0" applyFont="1" applyFill="1" applyBorder="1" applyAlignment="1" applyProtection="1">
      <alignment horizontal="center" vertical="center" wrapText="1"/>
      <protection locked="0"/>
    </xf>
    <xf numFmtId="0" fontId="9" fillId="5" borderId="24" xfId="0" applyFont="1" applyFill="1" applyBorder="1" applyAlignment="1" applyProtection="1">
      <alignment horizontal="center" vertical="center" wrapText="1"/>
      <protection locked="0"/>
    </xf>
    <xf numFmtId="10" fontId="1" fillId="9" borderId="18" xfId="0" applyNumberFormat="1" applyFont="1" applyFill="1" applyBorder="1" applyAlignment="1">
      <alignment horizontal="center" vertical="center" wrapText="1"/>
    </xf>
    <xf numFmtId="10" fontId="1" fillId="9" borderId="8" xfId="0" applyNumberFormat="1" applyFont="1" applyFill="1" applyBorder="1" applyAlignment="1">
      <alignment horizontal="center" vertical="center" wrapText="1"/>
    </xf>
    <xf numFmtId="0" fontId="9" fillId="5" borderId="29" xfId="0" applyFont="1" applyFill="1" applyBorder="1" applyAlignment="1" applyProtection="1">
      <alignment horizontal="center" vertical="center" wrapText="1"/>
      <protection locked="0"/>
    </xf>
    <xf numFmtId="0" fontId="9" fillId="5" borderId="30" xfId="0" applyFont="1" applyFill="1" applyBorder="1" applyAlignment="1" applyProtection="1">
      <alignment horizontal="center" vertical="center" wrapText="1"/>
      <protection locked="0"/>
    </xf>
    <xf numFmtId="0" fontId="9" fillId="4" borderId="23" xfId="0" applyFont="1" applyFill="1" applyBorder="1" applyAlignment="1">
      <alignment horizontal="center" vertical="center" wrapText="1"/>
    </xf>
    <xf numFmtId="0" fontId="9" fillId="4" borderId="24" xfId="0" applyFont="1" applyFill="1" applyBorder="1" applyAlignment="1">
      <alignment horizontal="center" vertical="center" wrapText="1"/>
    </xf>
    <xf numFmtId="0" fontId="9" fillId="2" borderId="23" xfId="0" applyFont="1" applyFill="1" applyBorder="1" applyAlignment="1" applyProtection="1">
      <alignment horizontal="center" vertical="center" wrapText="1"/>
      <protection locked="0"/>
    </xf>
    <xf numFmtId="0" fontId="9" fillId="2" borderId="24" xfId="0" applyFont="1" applyFill="1" applyBorder="1" applyAlignment="1" applyProtection="1">
      <alignment horizontal="center" vertical="center" wrapText="1"/>
      <protection locked="0"/>
    </xf>
    <xf numFmtId="0" fontId="9" fillId="2" borderId="23" xfId="0" applyFont="1" applyFill="1" applyBorder="1" applyAlignment="1">
      <alignment horizontal="center" vertical="center" wrapText="1"/>
    </xf>
    <xf numFmtId="0" fontId="9" fillId="2" borderId="24" xfId="0" applyFont="1" applyFill="1" applyBorder="1" applyAlignment="1">
      <alignment horizontal="center" vertical="center" wrapText="1"/>
    </xf>
    <xf numFmtId="0" fontId="7" fillId="4" borderId="26" xfId="0" applyFont="1" applyFill="1" applyBorder="1" applyAlignment="1">
      <alignment horizontal="center" vertical="center" wrapText="1"/>
    </xf>
    <xf numFmtId="0" fontId="7" fillId="4" borderId="33" xfId="0" applyFont="1" applyFill="1" applyBorder="1" applyAlignment="1">
      <alignment horizontal="center" vertical="center" wrapText="1"/>
    </xf>
    <xf numFmtId="0" fontId="7" fillId="4" borderId="27" xfId="0" applyFont="1" applyFill="1" applyBorder="1" applyAlignment="1">
      <alignment horizontal="center" vertical="center" wrapText="1"/>
    </xf>
    <xf numFmtId="0" fontId="9" fillId="2" borderId="26" xfId="0" applyFont="1" applyFill="1" applyBorder="1" applyAlignment="1" applyProtection="1">
      <alignment horizontal="center" vertical="center" wrapText="1"/>
      <protection locked="0"/>
    </xf>
    <xf numFmtId="0" fontId="9" fillId="2" borderId="28" xfId="0" applyFont="1" applyFill="1" applyBorder="1" applyAlignment="1" applyProtection="1">
      <alignment horizontal="center" vertical="center" wrapText="1"/>
      <protection locked="0"/>
    </xf>
    <xf numFmtId="0" fontId="9" fillId="2" borderId="29" xfId="0" applyFont="1" applyFill="1" applyBorder="1" applyAlignment="1" applyProtection="1">
      <alignment horizontal="center" vertical="center" wrapText="1"/>
      <protection locked="0"/>
    </xf>
    <xf numFmtId="0" fontId="9" fillId="2" borderId="30" xfId="0" applyFont="1" applyFill="1" applyBorder="1" applyAlignment="1" applyProtection="1">
      <alignment horizontal="center" vertical="center" wrapText="1"/>
      <protection locked="0"/>
    </xf>
    <xf numFmtId="0" fontId="7" fillId="2" borderId="22"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25" xfId="0" applyFont="1" applyFill="1" applyBorder="1" applyAlignment="1">
      <alignment horizontal="center" vertical="center" wrapText="1"/>
    </xf>
    <xf numFmtId="0" fontId="7" fillId="2" borderId="31" xfId="0" applyFont="1" applyFill="1" applyBorder="1" applyAlignment="1">
      <alignment horizontal="center" vertical="center" wrapText="1"/>
    </xf>
    <xf numFmtId="0" fontId="7" fillId="5" borderId="32" xfId="0" applyFont="1" applyFill="1" applyBorder="1" applyAlignment="1">
      <alignment horizontal="center" vertical="center" wrapText="1"/>
    </xf>
    <xf numFmtId="0" fontId="7" fillId="5" borderId="31" xfId="0" applyFont="1" applyFill="1" applyBorder="1" applyAlignment="1">
      <alignment horizontal="center" vertical="center" wrapText="1"/>
    </xf>
    <xf numFmtId="0" fontId="8" fillId="4" borderId="29" xfId="0" applyFont="1" applyFill="1" applyBorder="1" applyAlignment="1">
      <alignment horizontal="center" vertical="center"/>
    </xf>
    <xf numFmtId="0" fontId="8" fillId="4" borderId="30" xfId="0" applyFont="1" applyFill="1" applyBorder="1" applyAlignment="1">
      <alignment horizontal="center" vertical="center"/>
    </xf>
    <xf numFmtId="0" fontId="9" fillId="2" borderId="36" xfId="0" applyFont="1" applyFill="1" applyBorder="1" applyAlignment="1" applyProtection="1">
      <alignment horizontal="center" vertical="center" wrapText="1"/>
      <protection locked="0"/>
    </xf>
    <xf numFmtId="0" fontId="1" fillId="0" borderId="4" xfId="0" applyFont="1" applyBorder="1" applyAlignment="1">
      <alignment horizontal="left" vertical="center" wrapText="1"/>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14" fontId="1" fillId="0" borderId="1" xfId="0" applyNumberFormat="1" applyFont="1" applyBorder="1" applyAlignment="1">
      <alignment horizontal="left" vertical="center"/>
    </xf>
    <xf numFmtId="14" fontId="1" fillId="0" borderId="3" xfId="0" applyNumberFormat="1" applyFont="1" applyBorder="1" applyAlignment="1">
      <alignment horizontal="left" vertical="center"/>
    </xf>
    <xf numFmtId="14" fontId="1" fillId="0" borderId="2" xfId="0" applyNumberFormat="1" applyFont="1" applyBorder="1" applyAlignment="1">
      <alignment horizontal="left" vertical="center"/>
    </xf>
    <xf numFmtId="0" fontId="2" fillId="3" borderId="5"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3" borderId="20" xfId="0" applyFont="1" applyFill="1" applyBorder="1" applyAlignment="1">
      <alignment horizontal="center" vertical="center" wrapText="1"/>
    </xf>
    <xf numFmtId="0" fontId="2" fillId="3" borderId="17" xfId="0" applyFont="1" applyFill="1" applyBorder="1" applyAlignment="1">
      <alignment horizontal="center" vertical="center" wrapText="1"/>
    </xf>
  </cellXfs>
  <cellStyles count="1">
    <cellStyle name="Normal" xfId="0" builtinId="0"/>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6"/>
  <sheetViews>
    <sheetView showGridLines="0" tabSelected="1" topLeftCell="L53" zoomScale="80" zoomScaleNormal="80" zoomScalePageLayoutView="55" workbookViewId="0">
      <selection activeCell="H61" sqref="H61"/>
    </sheetView>
  </sheetViews>
  <sheetFormatPr baseColWidth="10" defaultRowHeight="15.75" x14ac:dyDescent="0.25"/>
  <cols>
    <col min="1" max="1" width="11.42578125" style="14"/>
    <col min="2" max="2" width="92" style="14" customWidth="1"/>
    <col min="3" max="3" width="11.85546875" style="14" customWidth="1"/>
    <col min="4" max="4" width="38.85546875" style="14" customWidth="1"/>
    <col min="5" max="5" width="11.42578125" style="14"/>
    <col min="6" max="6" width="70.85546875" style="14" customWidth="1"/>
    <col min="7" max="7" width="15.42578125" style="14" customWidth="1"/>
    <col min="8" max="8" width="18.28515625" style="14" customWidth="1"/>
    <col min="9" max="9" width="13" style="21" customWidth="1"/>
    <col min="10" max="10" width="17.42578125" style="21" customWidth="1"/>
    <col min="11" max="11" width="39.7109375" style="14" customWidth="1"/>
    <col min="12" max="12" width="19.140625" style="14" customWidth="1"/>
    <col min="13" max="13" width="22.140625" style="14" customWidth="1"/>
    <col min="14" max="14" width="46.42578125" style="14" customWidth="1"/>
    <col min="15" max="15" width="23.85546875" style="14" customWidth="1"/>
    <col min="16" max="16" width="19.42578125" style="14" customWidth="1"/>
    <col min="17" max="17" width="157.42578125" style="13" customWidth="1"/>
    <col min="18" max="18" width="22" style="14" customWidth="1"/>
    <col min="19" max="19" width="15.7109375" style="14" customWidth="1"/>
    <col min="20" max="20" width="14.85546875" style="14" customWidth="1"/>
    <col min="21" max="21" width="14.5703125" style="14" customWidth="1"/>
    <col min="22" max="22" width="20.5703125" style="14" customWidth="1"/>
  </cols>
  <sheetData>
    <row r="1" spans="1:22" ht="15" x14ac:dyDescent="0.25">
      <c r="A1"/>
      <c r="B1"/>
      <c r="C1"/>
      <c r="D1"/>
      <c r="E1"/>
      <c r="F1"/>
      <c r="G1"/>
      <c r="H1"/>
      <c r="I1" s="1"/>
      <c r="J1" s="1"/>
      <c r="K1"/>
      <c r="L1"/>
      <c r="M1"/>
      <c r="N1"/>
      <c r="O1"/>
      <c r="P1"/>
      <c r="Q1"/>
      <c r="R1"/>
      <c r="S1"/>
      <c r="T1"/>
      <c r="U1"/>
      <c r="V1"/>
    </row>
    <row r="2" spans="1:22" ht="15" x14ac:dyDescent="0.25">
      <c r="A2"/>
      <c r="B2"/>
      <c r="C2"/>
      <c r="D2"/>
      <c r="E2"/>
      <c r="F2"/>
      <c r="G2"/>
      <c r="H2"/>
      <c r="I2" s="1"/>
      <c r="J2" s="1"/>
      <c r="K2"/>
      <c r="L2"/>
      <c r="M2"/>
      <c r="N2"/>
      <c r="O2"/>
      <c r="P2"/>
      <c r="Q2"/>
      <c r="R2"/>
      <c r="S2"/>
      <c r="T2"/>
      <c r="U2"/>
      <c r="V2"/>
    </row>
    <row r="3" spans="1:22" ht="15" x14ac:dyDescent="0.25">
      <c r="A3" s="387" t="s">
        <v>0</v>
      </c>
      <c r="B3" s="388"/>
      <c r="C3" s="387" t="s">
        <v>149</v>
      </c>
      <c r="D3" s="389"/>
      <c r="E3" s="389"/>
      <c r="F3" s="389"/>
      <c r="G3" s="389"/>
      <c r="H3" s="389"/>
      <c r="I3" s="388"/>
      <c r="J3" s="244" t="s">
        <v>1</v>
      </c>
      <c r="K3" s="387" t="s">
        <v>152</v>
      </c>
      <c r="L3" s="389"/>
      <c r="M3" s="389"/>
      <c r="N3" s="389"/>
      <c r="O3" s="389"/>
      <c r="P3" s="389"/>
      <c r="Q3" s="389"/>
      <c r="R3" s="389"/>
      <c r="S3" s="389"/>
      <c r="T3" s="389"/>
      <c r="U3" s="389"/>
      <c r="V3" s="388"/>
    </row>
    <row r="4" spans="1:22" ht="15" x14ac:dyDescent="0.25">
      <c r="A4" s="390" t="s">
        <v>2</v>
      </c>
      <c r="B4" s="390"/>
      <c r="C4" s="387" t="s">
        <v>150</v>
      </c>
      <c r="D4" s="389"/>
      <c r="E4" s="389"/>
      <c r="F4" s="389"/>
      <c r="G4" s="389"/>
      <c r="H4" s="389"/>
      <c r="I4" s="388"/>
      <c r="J4" s="387" t="s">
        <v>3</v>
      </c>
      <c r="K4" s="388"/>
      <c r="L4" s="391">
        <v>43952</v>
      </c>
      <c r="M4" s="392"/>
      <c r="N4" s="392"/>
      <c r="O4" s="392"/>
      <c r="P4" s="392"/>
      <c r="Q4" s="392"/>
      <c r="R4" s="392"/>
      <c r="S4" s="392"/>
      <c r="T4" s="392"/>
      <c r="U4" s="392"/>
      <c r="V4" s="393"/>
    </row>
    <row r="5" spans="1:22" ht="15" x14ac:dyDescent="0.25">
      <c r="A5" s="390" t="s">
        <v>4</v>
      </c>
      <c r="B5" s="390"/>
      <c r="C5" s="384" t="s">
        <v>151</v>
      </c>
      <c r="D5" s="385"/>
      <c r="E5" s="385"/>
      <c r="F5" s="385"/>
      <c r="G5" s="385"/>
      <c r="H5" s="385"/>
      <c r="I5" s="386"/>
      <c r="J5" s="384" t="s">
        <v>5</v>
      </c>
      <c r="K5" s="386"/>
      <c r="L5" s="391">
        <v>44926</v>
      </c>
      <c r="M5" s="389"/>
      <c r="N5" s="389"/>
      <c r="O5" s="389"/>
      <c r="P5" s="389"/>
      <c r="Q5" s="389"/>
      <c r="R5" s="389"/>
      <c r="S5" s="389"/>
      <c r="T5" s="389"/>
      <c r="U5" s="389"/>
      <c r="V5" s="388"/>
    </row>
    <row r="6" spans="1:22" ht="15" x14ac:dyDescent="0.25">
      <c r="A6" s="390" t="s">
        <v>6</v>
      </c>
      <c r="B6" s="390"/>
      <c r="C6" s="228" t="s">
        <v>88</v>
      </c>
      <c r="D6" s="229"/>
      <c r="E6" s="229"/>
      <c r="F6" s="229"/>
      <c r="G6" s="229"/>
      <c r="H6" s="229"/>
      <c r="I6" s="229"/>
      <c r="J6" s="229"/>
      <c r="K6" s="229"/>
      <c r="L6" s="229"/>
      <c r="M6" s="229"/>
      <c r="N6" s="229"/>
      <c r="O6" s="229"/>
      <c r="P6" s="229"/>
      <c r="Q6" s="229"/>
      <c r="R6" s="229"/>
      <c r="S6" s="229"/>
      <c r="T6" s="229"/>
      <c r="U6" s="229"/>
      <c r="V6" s="230"/>
    </row>
    <row r="7" spans="1:22" ht="26.25" customHeight="1" thickBot="1" x14ac:dyDescent="0.3">
      <c r="A7" s="383" t="s">
        <v>43</v>
      </c>
      <c r="B7" s="383"/>
      <c r="C7" s="384" t="s">
        <v>210</v>
      </c>
      <c r="D7" s="385"/>
      <c r="E7" s="385"/>
      <c r="F7" s="385"/>
      <c r="G7" s="385"/>
      <c r="H7" s="385"/>
      <c r="I7" s="385"/>
      <c r="J7" s="385"/>
      <c r="K7" s="385"/>
      <c r="L7" s="385"/>
      <c r="M7" s="385"/>
      <c r="N7" s="385"/>
      <c r="O7" s="385"/>
      <c r="P7" s="385"/>
      <c r="Q7" s="385"/>
      <c r="R7" s="385"/>
      <c r="S7" s="385"/>
      <c r="T7" s="385"/>
      <c r="U7" s="385"/>
      <c r="V7" s="386"/>
    </row>
    <row r="8" spans="1:22" ht="28.5" customHeight="1" thickBot="1" x14ac:dyDescent="0.3">
      <c r="A8" s="374" t="s">
        <v>41</v>
      </c>
      <c r="B8" s="375"/>
      <c r="C8" s="376"/>
      <c r="D8" s="376"/>
      <c r="E8" s="376"/>
      <c r="F8" s="376"/>
      <c r="G8" s="376"/>
      <c r="H8" s="376"/>
      <c r="I8" s="376"/>
      <c r="J8" s="376"/>
      <c r="K8" s="376"/>
      <c r="L8" s="376"/>
      <c r="M8" s="376"/>
      <c r="N8" s="376"/>
      <c r="O8" s="376"/>
      <c r="P8" s="377"/>
      <c r="Q8" s="378" t="s">
        <v>40</v>
      </c>
      <c r="R8" s="379"/>
      <c r="S8" s="22"/>
      <c r="T8" s="367" t="s">
        <v>39</v>
      </c>
      <c r="U8" s="368"/>
      <c r="V8" s="369"/>
    </row>
    <row r="9" spans="1:22" ht="38.25" customHeight="1" thickBot="1" x14ac:dyDescent="0.3">
      <c r="A9" s="363" t="s">
        <v>7</v>
      </c>
      <c r="B9" s="363" t="s">
        <v>8</v>
      </c>
      <c r="C9" s="363" t="s">
        <v>45</v>
      </c>
      <c r="D9" s="363" t="s">
        <v>9</v>
      </c>
      <c r="E9" s="363" t="s">
        <v>59</v>
      </c>
      <c r="F9" s="363" t="s">
        <v>10</v>
      </c>
      <c r="G9" s="370" t="s">
        <v>11</v>
      </c>
      <c r="H9" s="371"/>
      <c r="I9" s="363" t="s">
        <v>12</v>
      </c>
      <c r="J9" s="363" t="s">
        <v>13</v>
      </c>
      <c r="K9" s="363" t="s">
        <v>14</v>
      </c>
      <c r="L9" s="363" t="s">
        <v>15</v>
      </c>
      <c r="M9" s="363" t="s">
        <v>16</v>
      </c>
      <c r="N9" s="372" t="s">
        <v>114</v>
      </c>
      <c r="O9" s="363" t="s">
        <v>17</v>
      </c>
      <c r="P9" s="365" t="s">
        <v>20</v>
      </c>
      <c r="Q9" s="355" t="s">
        <v>38</v>
      </c>
      <c r="R9" s="359" t="s">
        <v>44</v>
      </c>
      <c r="S9" s="359" t="s">
        <v>208</v>
      </c>
      <c r="T9" s="361" t="s">
        <v>18</v>
      </c>
      <c r="U9" s="361" t="s">
        <v>19</v>
      </c>
      <c r="V9" s="380" t="s">
        <v>42</v>
      </c>
    </row>
    <row r="10" spans="1:22" ht="39" customHeight="1" thickBot="1" x14ac:dyDescent="0.3">
      <c r="A10" s="364"/>
      <c r="B10" s="364"/>
      <c r="C10" s="364"/>
      <c r="D10" s="364"/>
      <c r="E10" s="364"/>
      <c r="F10" s="364"/>
      <c r="G10" s="23" t="s">
        <v>21</v>
      </c>
      <c r="H10" s="23" t="s">
        <v>22</v>
      </c>
      <c r="I10" s="364"/>
      <c r="J10" s="364"/>
      <c r="K10" s="364"/>
      <c r="L10" s="364"/>
      <c r="M10" s="364"/>
      <c r="N10" s="373"/>
      <c r="O10" s="382"/>
      <c r="P10" s="366"/>
      <c r="Q10" s="356"/>
      <c r="R10" s="360"/>
      <c r="S10" s="360"/>
      <c r="T10" s="362"/>
      <c r="U10" s="362"/>
      <c r="V10" s="381"/>
    </row>
    <row r="11" spans="1:22" ht="169.5" customHeight="1" x14ac:dyDescent="0.25">
      <c r="A11" s="348">
        <v>1</v>
      </c>
      <c r="B11" s="350" t="s">
        <v>212</v>
      </c>
      <c r="C11" s="352" t="s">
        <v>46</v>
      </c>
      <c r="D11" s="350" t="s">
        <v>89</v>
      </c>
      <c r="E11" s="24" t="s">
        <v>60</v>
      </c>
      <c r="F11" s="25" t="s">
        <v>104</v>
      </c>
      <c r="G11" s="26">
        <v>43998</v>
      </c>
      <c r="H11" s="26">
        <v>44055</v>
      </c>
      <c r="I11" s="27">
        <f>(H11-G11)/7</f>
        <v>8.1428571428571423</v>
      </c>
      <c r="J11" s="232">
        <v>2.5000000000000001E-2</v>
      </c>
      <c r="K11" s="28" t="s">
        <v>106</v>
      </c>
      <c r="L11" s="357">
        <f>SUM(J11:J13)</f>
        <v>6.6699999999999995E-2</v>
      </c>
      <c r="M11" s="24">
        <v>0</v>
      </c>
      <c r="N11" s="225" t="s">
        <v>159</v>
      </c>
      <c r="O11" s="180" t="s">
        <v>160</v>
      </c>
      <c r="P11" s="29" t="s">
        <v>197</v>
      </c>
      <c r="Q11" s="260" t="s">
        <v>249</v>
      </c>
      <c r="R11" s="264" t="s">
        <v>265</v>
      </c>
      <c r="S11" s="26">
        <v>44055</v>
      </c>
      <c r="T11" s="30"/>
      <c r="U11" s="31"/>
      <c r="V11" s="32"/>
    </row>
    <row r="12" spans="1:22" ht="108.75" customHeight="1" x14ac:dyDescent="0.25">
      <c r="A12" s="349"/>
      <c r="B12" s="351"/>
      <c r="C12" s="353"/>
      <c r="D12" s="354"/>
      <c r="E12" s="33" t="s">
        <v>61</v>
      </c>
      <c r="F12" s="34" t="s">
        <v>98</v>
      </c>
      <c r="G12" s="35">
        <v>44058</v>
      </c>
      <c r="H12" s="35">
        <v>44068</v>
      </c>
      <c r="I12" s="27">
        <f t="shared" ref="I12:I51" si="0">(H12-G12)/7</f>
        <v>1.4285714285714286</v>
      </c>
      <c r="J12" s="240">
        <v>2.7799999999999998E-2</v>
      </c>
      <c r="K12" s="36" t="s">
        <v>107</v>
      </c>
      <c r="L12" s="357"/>
      <c r="M12" s="24">
        <v>0</v>
      </c>
      <c r="N12" s="226" t="s">
        <v>159</v>
      </c>
      <c r="O12" s="180" t="s">
        <v>160</v>
      </c>
      <c r="P12" s="37" t="s">
        <v>116</v>
      </c>
      <c r="Q12" s="261" t="s">
        <v>250</v>
      </c>
      <c r="R12" s="245" t="s">
        <v>265</v>
      </c>
      <c r="S12" s="35">
        <v>44068</v>
      </c>
      <c r="T12" s="38"/>
      <c r="U12" s="39"/>
      <c r="V12" s="40"/>
    </row>
    <row r="13" spans="1:22" ht="94.5" customHeight="1" x14ac:dyDescent="0.25">
      <c r="A13" s="349"/>
      <c r="B13" s="351"/>
      <c r="C13" s="353"/>
      <c r="D13" s="354"/>
      <c r="E13" s="33" t="s">
        <v>62</v>
      </c>
      <c r="F13" s="34" t="s">
        <v>115</v>
      </c>
      <c r="G13" s="35">
        <v>44075</v>
      </c>
      <c r="H13" s="35">
        <v>44175</v>
      </c>
      <c r="I13" s="27">
        <f t="shared" si="0"/>
        <v>14.285714285714286</v>
      </c>
      <c r="J13" s="240">
        <v>1.3899999999999999E-2</v>
      </c>
      <c r="K13" s="36" t="s">
        <v>161</v>
      </c>
      <c r="L13" s="358"/>
      <c r="M13" s="24">
        <v>0</v>
      </c>
      <c r="N13" s="226" t="s">
        <v>159</v>
      </c>
      <c r="O13" s="180" t="s">
        <v>160</v>
      </c>
      <c r="P13" s="37" t="s">
        <v>192</v>
      </c>
      <c r="Q13" s="181" t="s">
        <v>239</v>
      </c>
      <c r="R13" s="245" t="s">
        <v>265</v>
      </c>
      <c r="S13" s="35">
        <v>44175</v>
      </c>
      <c r="T13" s="38"/>
      <c r="U13" s="39"/>
      <c r="V13" s="40"/>
    </row>
    <row r="14" spans="1:22" ht="310.5" customHeight="1" x14ac:dyDescent="0.25">
      <c r="A14" s="273">
        <v>2</v>
      </c>
      <c r="B14" s="275" t="s">
        <v>213</v>
      </c>
      <c r="C14" s="277" t="s">
        <v>47</v>
      </c>
      <c r="D14" s="275" t="s">
        <v>90</v>
      </c>
      <c r="E14" s="41" t="s">
        <v>60</v>
      </c>
      <c r="F14" s="42" t="s">
        <v>117</v>
      </c>
      <c r="G14" s="43">
        <v>43892</v>
      </c>
      <c r="H14" s="43">
        <v>44053</v>
      </c>
      <c r="I14" s="44">
        <f t="shared" si="0"/>
        <v>23</v>
      </c>
      <c r="J14" s="233">
        <v>1.67E-2</v>
      </c>
      <c r="K14" s="52" t="s">
        <v>162</v>
      </c>
      <c r="L14" s="280">
        <f>SUM(J14:J18)</f>
        <v>4.1600000000000005E-2</v>
      </c>
      <c r="M14" s="41">
        <v>0</v>
      </c>
      <c r="N14" s="227" t="s">
        <v>159</v>
      </c>
      <c r="O14" s="180" t="s">
        <v>160</v>
      </c>
      <c r="P14" s="53" t="s">
        <v>192</v>
      </c>
      <c r="Q14" s="182" t="s">
        <v>251</v>
      </c>
      <c r="R14" s="258" t="s">
        <v>265</v>
      </c>
      <c r="S14" s="43">
        <v>44053</v>
      </c>
      <c r="T14" s="46"/>
      <c r="U14" s="46"/>
      <c r="V14" s="47"/>
    </row>
    <row r="15" spans="1:22" ht="153" customHeight="1" x14ac:dyDescent="0.25">
      <c r="A15" s="273"/>
      <c r="B15" s="275"/>
      <c r="C15" s="277"/>
      <c r="D15" s="275"/>
      <c r="E15" s="41" t="s">
        <v>61</v>
      </c>
      <c r="F15" s="42" t="s">
        <v>118</v>
      </c>
      <c r="G15" s="43">
        <v>43988</v>
      </c>
      <c r="H15" s="43">
        <v>44084</v>
      </c>
      <c r="I15" s="44">
        <f t="shared" si="0"/>
        <v>13.714285714285714</v>
      </c>
      <c r="J15" s="233">
        <v>8.3000000000000001E-3</v>
      </c>
      <c r="K15" s="48" t="s">
        <v>120</v>
      </c>
      <c r="L15" s="280"/>
      <c r="M15" s="41">
        <v>0</v>
      </c>
      <c r="N15" s="227" t="s">
        <v>159</v>
      </c>
      <c r="O15" s="180" t="s">
        <v>160</v>
      </c>
      <c r="P15" s="45" t="s">
        <v>192</v>
      </c>
      <c r="Q15" s="182" t="s">
        <v>261</v>
      </c>
      <c r="R15" s="246" t="s">
        <v>265</v>
      </c>
      <c r="S15" s="43">
        <v>44084</v>
      </c>
      <c r="T15" s="46"/>
      <c r="U15" s="46"/>
      <c r="V15" s="47"/>
    </row>
    <row r="16" spans="1:22" ht="207.75" customHeight="1" x14ac:dyDescent="0.25">
      <c r="A16" s="273"/>
      <c r="B16" s="275"/>
      <c r="C16" s="277"/>
      <c r="D16" s="275"/>
      <c r="E16" s="41" t="s">
        <v>62</v>
      </c>
      <c r="F16" s="42" t="s">
        <v>224</v>
      </c>
      <c r="G16" s="43">
        <v>44089</v>
      </c>
      <c r="H16" s="43">
        <v>44126</v>
      </c>
      <c r="I16" s="44">
        <f t="shared" si="0"/>
        <v>5.2857142857142856</v>
      </c>
      <c r="J16" s="233">
        <v>8.3000000000000001E-3</v>
      </c>
      <c r="K16" s="48" t="s">
        <v>121</v>
      </c>
      <c r="L16" s="280"/>
      <c r="M16" s="41">
        <v>0</v>
      </c>
      <c r="N16" s="227" t="s">
        <v>159</v>
      </c>
      <c r="O16" s="180" t="s">
        <v>160</v>
      </c>
      <c r="P16" s="45" t="s">
        <v>207</v>
      </c>
      <c r="Q16" s="202" t="s">
        <v>262</v>
      </c>
      <c r="R16" s="246" t="s">
        <v>265</v>
      </c>
      <c r="S16" s="43">
        <v>44126</v>
      </c>
      <c r="T16" s="46"/>
      <c r="U16" s="46"/>
      <c r="V16" s="47"/>
    </row>
    <row r="17" spans="1:22" ht="332.25" customHeight="1" x14ac:dyDescent="0.25">
      <c r="A17" s="336"/>
      <c r="B17" s="337"/>
      <c r="C17" s="338"/>
      <c r="D17" s="339"/>
      <c r="E17" s="49" t="s">
        <v>144</v>
      </c>
      <c r="F17" s="50" t="s">
        <v>154</v>
      </c>
      <c r="G17" s="51">
        <v>44096</v>
      </c>
      <c r="H17" s="51">
        <v>44134</v>
      </c>
      <c r="I17" s="44">
        <f t="shared" si="0"/>
        <v>5.4285714285714288</v>
      </c>
      <c r="J17" s="234">
        <v>8.3000000000000001E-3</v>
      </c>
      <c r="K17" s="52" t="s">
        <v>108</v>
      </c>
      <c r="L17" s="340"/>
      <c r="M17" s="41">
        <v>0</v>
      </c>
      <c r="N17" s="227" t="s">
        <v>159</v>
      </c>
      <c r="O17" s="180" t="s">
        <v>160</v>
      </c>
      <c r="P17" s="53" t="s">
        <v>206</v>
      </c>
      <c r="Q17" s="243" t="s">
        <v>240</v>
      </c>
      <c r="R17" s="247" t="s">
        <v>265</v>
      </c>
      <c r="S17" s="51">
        <v>44134</v>
      </c>
      <c r="T17" s="54"/>
      <c r="U17" s="54"/>
      <c r="V17" s="55"/>
    </row>
    <row r="18" spans="1:22" ht="64.5" customHeight="1" x14ac:dyDescent="0.25">
      <c r="A18" s="336"/>
      <c r="B18" s="337"/>
      <c r="C18" s="338"/>
      <c r="D18" s="339"/>
      <c r="E18" s="49" t="s">
        <v>145</v>
      </c>
      <c r="F18" s="50" t="s">
        <v>119</v>
      </c>
      <c r="G18" s="51">
        <v>44138</v>
      </c>
      <c r="H18" s="51">
        <v>44175</v>
      </c>
      <c r="I18" s="44">
        <f t="shared" si="0"/>
        <v>5.2857142857142856</v>
      </c>
      <c r="J18" s="234">
        <v>0</v>
      </c>
      <c r="K18" s="52" t="s">
        <v>155</v>
      </c>
      <c r="L18" s="340"/>
      <c r="M18" s="41">
        <v>0</v>
      </c>
      <c r="N18" s="227" t="s">
        <v>159</v>
      </c>
      <c r="O18" s="180" t="s">
        <v>160</v>
      </c>
      <c r="P18" s="53" t="s">
        <v>205</v>
      </c>
      <c r="Q18" s="183" t="s">
        <v>225</v>
      </c>
      <c r="R18" s="247" t="s">
        <v>265</v>
      </c>
      <c r="S18" s="51">
        <v>44175</v>
      </c>
      <c r="T18" s="54"/>
      <c r="U18" s="54"/>
      <c r="V18" s="55"/>
    </row>
    <row r="19" spans="1:22" ht="189.75" customHeight="1" x14ac:dyDescent="0.25">
      <c r="A19" s="341">
        <v>3</v>
      </c>
      <c r="B19" s="343" t="s">
        <v>214</v>
      </c>
      <c r="C19" s="345" t="s">
        <v>48</v>
      </c>
      <c r="D19" s="343" t="s">
        <v>91</v>
      </c>
      <c r="E19" s="56" t="s">
        <v>60</v>
      </c>
      <c r="F19" s="57" t="s">
        <v>122</v>
      </c>
      <c r="G19" s="58">
        <v>44014</v>
      </c>
      <c r="H19" s="58">
        <v>44175</v>
      </c>
      <c r="I19" s="59">
        <f t="shared" si="0"/>
        <v>23</v>
      </c>
      <c r="J19" s="235">
        <v>0</v>
      </c>
      <c r="K19" s="64" t="s">
        <v>163</v>
      </c>
      <c r="L19" s="334">
        <f>SUM(J19:J25)</f>
        <v>6.0000000000000001E-3</v>
      </c>
      <c r="M19" s="56">
        <v>0</v>
      </c>
      <c r="N19" s="226" t="s">
        <v>159</v>
      </c>
      <c r="O19" s="180" t="s">
        <v>160</v>
      </c>
      <c r="P19" s="60" t="s">
        <v>204</v>
      </c>
      <c r="Q19" s="203" t="s">
        <v>241</v>
      </c>
      <c r="R19" s="248" t="s">
        <v>265</v>
      </c>
      <c r="S19" s="58">
        <v>44175</v>
      </c>
      <c r="T19" s="61"/>
      <c r="U19" s="62"/>
      <c r="V19" s="63"/>
    </row>
    <row r="20" spans="1:22" ht="89.25" customHeight="1" x14ac:dyDescent="0.25">
      <c r="A20" s="341"/>
      <c r="B20" s="343"/>
      <c r="C20" s="345"/>
      <c r="D20" s="343"/>
      <c r="E20" s="56" t="s">
        <v>61</v>
      </c>
      <c r="F20" s="57" t="s">
        <v>211</v>
      </c>
      <c r="G20" s="58">
        <v>44237</v>
      </c>
      <c r="H20" s="58">
        <v>44296</v>
      </c>
      <c r="I20" s="59">
        <f t="shared" si="0"/>
        <v>8.4285714285714288</v>
      </c>
      <c r="J20" s="235">
        <v>0</v>
      </c>
      <c r="K20" s="64" t="s">
        <v>126</v>
      </c>
      <c r="L20" s="334"/>
      <c r="M20" s="56">
        <v>0</v>
      </c>
      <c r="N20" s="226" t="s">
        <v>159</v>
      </c>
      <c r="O20" s="180" t="s">
        <v>160</v>
      </c>
      <c r="P20" s="60" t="s">
        <v>128</v>
      </c>
      <c r="Q20" s="184" t="s">
        <v>226</v>
      </c>
      <c r="R20" s="248" t="s">
        <v>265</v>
      </c>
      <c r="S20" s="58">
        <v>44296</v>
      </c>
      <c r="T20" s="62"/>
      <c r="U20" s="62"/>
      <c r="V20" s="63"/>
    </row>
    <row r="21" spans="1:22" ht="54.75" customHeight="1" x14ac:dyDescent="0.25">
      <c r="A21" s="341"/>
      <c r="B21" s="343"/>
      <c r="C21" s="345"/>
      <c r="D21" s="343"/>
      <c r="E21" s="56" t="s">
        <v>62</v>
      </c>
      <c r="F21" s="57" t="s">
        <v>124</v>
      </c>
      <c r="G21" s="58">
        <v>44296</v>
      </c>
      <c r="H21" s="58">
        <v>44387</v>
      </c>
      <c r="I21" s="59">
        <f t="shared" si="0"/>
        <v>13</v>
      </c>
      <c r="J21" s="235">
        <v>0</v>
      </c>
      <c r="K21" s="64" t="s">
        <v>164</v>
      </c>
      <c r="L21" s="334"/>
      <c r="M21" s="56">
        <v>0</v>
      </c>
      <c r="N21" s="226" t="s">
        <v>159</v>
      </c>
      <c r="O21" s="180" t="s">
        <v>160</v>
      </c>
      <c r="P21" s="60" t="s">
        <v>192</v>
      </c>
      <c r="Q21" s="184" t="s">
        <v>227</v>
      </c>
      <c r="R21" s="248" t="s">
        <v>265</v>
      </c>
      <c r="S21" s="58">
        <v>44387</v>
      </c>
      <c r="T21" s="61"/>
      <c r="U21" s="62"/>
      <c r="V21" s="63"/>
    </row>
    <row r="22" spans="1:22" ht="96.75" customHeight="1" x14ac:dyDescent="0.25">
      <c r="A22" s="341"/>
      <c r="B22" s="343"/>
      <c r="C22" s="345"/>
      <c r="D22" s="343"/>
      <c r="E22" s="56" t="s">
        <v>144</v>
      </c>
      <c r="F22" s="57" t="s">
        <v>123</v>
      </c>
      <c r="G22" s="58">
        <v>44089</v>
      </c>
      <c r="H22" s="58">
        <v>44237</v>
      </c>
      <c r="I22" s="59">
        <f t="shared" si="0"/>
        <v>21.142857142857142</v>
      </c>
      <c r="J22" s="235">
        <v>6.0000000000000001E-3</v>
      </c>
      <c r="K22" s="64" t="s">
        <v>165</v>
      </c>
      <c r="L22" s="334"/>
      <c r="M22" s="56">
        <v>0</v>
      </c>
      <c r="N22" s="226" t="s">
        <v>159</v>
      </c>
      <c r="O22" s="180" t="s">
        <v>160</v>
      </c>
      <c r="P22" s="60" t="s">
        <v>204</v>
      </c>
      <c r="Q22" s="184" t="s">
        <v>252</v>
      </c>
      <c r="R22" s="248" t="s">
        <v>265</v>
      </c>
      <c r="S22" s="58">
        <v>44237</v>
      </c>
      <c r="T22" s="61"/>
      <c r="U22" s="62"/>
      <c r="V22" s="63"/>
    </row>
    <row r="23" spans="1:22" ht="57" x14ac:dyDescent="0.25">
      <c r="A23" s="342"/>
      <c r="B23" s="344"/>
      <c r="C23" s="346"/>
      <c r="D23" s="347"/>
      <c r="E23" s="65" t="s">
        <v>145</v>
      </c>
      <c r="F23" s="66" t="s">
        <v>125</v>
      </c>
      <c r="G23" s="58">
        <v>44237</v>
      </c>
      <c r="H23" s="58">
        <v>44397</v>
      </c>
      <c r="I23" s="59">
        <f t="shared" si="0"/>
        <v>22.857142857142858</v>
      </c>
      <c r="J23" s="235">
        <v>0</v>
      </c>
      <c r="K23" s="67" t="s">
        <v>131</v>
      </c>
      <c r="L23" s="335"/>
      <c r="M23" s="56">
        <v>0</v>
      </c>
      <c r="N23" s="226" t="s">
        <v>159</v>
      </c>
      <c r="O23" s="180" t="s">
        <v>160</v>
      </c>
      <c r="P23" s="68" t="s">
        <v>132</v>
      </c>
      <c r="Q23" s="185" t="s">
        <v>228</v>
      </c>
      <c r="R23" s="248" t="s">
        <v>265</v>
      </c>
      <c r="S23" s="58">
        <v>44397</v>
      </c>
      <c r="T23" s="61"/>
      <c r="U23" s="69"/>
      <c r="V23" s="70"/>
    </row>
    <row r="24" spans="1:22" ht="45.75" customHeight="1" x14ac:dyDescent="0.25">
      <c r="A24" s="342"/>
      <c r="B24" s="344"/>
      <c r="C24" s="346"/>
      <c r="D24" s="347"/>
      <c r="E24" s="65" t="s">
        <v>146</v>
      </c>
      <c r="F24" s="66" t="s">
        <v>209</v>
      </c>
      <c r="G24" s="58">
        <v>44397</v>
      </c>
      <c r="H24" s="58">
        <v>44540</v>
      </c>
      <c r="I24" s="59">
        <f t="shared" si="0"/>
        <v>20.428571428571427</v>
      </c>
      <c r="J24" s="235">
        <v>0</v>
      </c>
      <c r="K24" s="67" t="s">
        <v>127</v>
      </c>
      <c r="L24" s="335"/>
      <c r="M24" s="56">
        <v>0</v>
      </c>
      <c r="N24" s="226" t="s">
        <v>159</v>
      </c>
      <c r="O24" s="180" t="s">
        <v>160</v>
      </c>
      <c r="P24" s="68" t="s">
        <v>129</v>
      </c>
      <c r="Q24" s="185" t="s">
        <v>229</v>
      </c>
      <c r="R24" s="248" t="s">
        <v>265</v>
      </c>
      <c r="S24" s="58">
        <v>44540</v>
      </c>
      <c r="T24" s="61"/>
      <c r="U24" s="69"/>
      <c r="V24" s="70"/>
    </row>
    <row r="25" spans="1:22" ht="47.25" customHeight="1" x14ac:dyDescent="0.25">
      <c r="A25" s="342"/>
      <c r="B25" s="344"/>
      <c r="C25" s="346"/>
      <c r="D25" s="347"/>
      <c r="E25" s="65" t="s">
        <v>147</v>
      </c>
      <c r="F25" s="66" t="s">
        <v>246</v>
      </c>
      <c r="G25" s="58">
        <v>44397</v>
      </c>
      <c r="H25" s="58">
        <v>44540</v>
      </c>
      <c r="I25" s="59">
        <f t="shared" si="0"/>
        <v>20.428571428571427</v>
      </c>
      <c r="J25" s="235">
        <v>0</v>
      </c>
      <c r="K25" s="67" t="s">
        <v>166</v>
      </c>
      <c r="L25" s="335"/>
      <c r="M25" s="56">
        <v>0</v>
      </c>
      <c r="N25" s="226" t="s">
        <v>159</v>
      </c>
      <c r="O25" s="180" t="s">
        <v>160</v>
      </c>
      <c r="P25" s="68" t="s">
        <v>203</v>
      </c>
      <c r="Q25" s="185" t="s">
        <v>229</v>
      </c>
      <c r="R25" s="248" t="s">
        <v>265</v>
      </c>
      <c r="S25" s="58">
        <v>44540</v>
      </c>
      <c r="T25" s="61"/>
      <c r="U25" s="69"/>
      <c r="V25" s="70"/>
    </row>
    <row r="26" spans="1:22" ht="210" customHeight="1" x14ac:dyDescent="0.25">
      <c r="A26" s="317">
        <v>4</v>
      </c>
      <c r="B26" s="319" t="s">
        <v>215</v>
      </c>
      <c r="C26" s="321" t="s">
        <v>49</v>
      </c>
      <c r="D26" s="319" t="s">
        <v>92</v>
      </c>
      <c r="E26" s="71" t="s">
        <v>60</v>
      </c>
      <c r="F26" s="78" t="s">
        <v>99</v>
      </c>
      <c r="G26" s="72">
        <v>43997</v>
      </c>
      <c r="H26" s="72">
        <v>44175</v>
      </c>
      <c r="I26" s="73">
        <f t="shared" si="0"/>
        <v>25.428571428571427</v>
      </c>
      <c r="J26" s="236">
        <v>8.3000000000000001E-3</v>
      </c>
      <c r="K26" s="78" t="s">
        <v>167</v>
      </c>
      <c r="L26" s="324">
        <f>SUM(J26:J30)</f>
        <v>1.66E-2</v>
      </c>
      <c r="M26" s="71">
        <v>0</v>
      </c>
      <c r="N26" s="226" t="s">
        <v>159</v>
      </c>
      <c r="O26" s="180" t="s">
        <v>160</v>
      </c>
      <c r="P26" s="205" t="s">
        <v>130</v>
      </c>
      <c r="Q26" s="186" t="s">
        <v>263</v>
      </c>
      <c r="R26" s="249" t="s">
        <v>265</v>
      </c>
      <c r="S26" s="72">
        <v>44175</v>
      </c>
      <c r="T26" s="74"/>
      <c r="U26" s="75"/>
      <c r="V26" s="76"/>
    </row>
    <row r="27" spans="1:22" ht="177" customHeight="1" x14ac:dyDescent="0.25">
      <c r="A27" s="317"/>
      <c r="B27" s="319"/>
      <c r="C27" s="321"/>
      <c r="D27" s="319"/>
      <c r="E27" s="71" t="s">
        <v>61</v>
      </c>
      <c r="F27" s="78" t="s">
        <v>153</v>
      </c>
      <c r="G27" s="72">
        <v>43997</v>
      </c>
      <c r="H27" s="72">
        <v>44175</v>
      </c>
      <c r="I27" s="73">
        <f t="shared" si="0"/>
        <v>25.428571428571427</v>
      </c>
      <c r="J27" s="236">
        <v>8.3000000000000001E-3</v>
      </c>
      <c r="K27" s="78" t="s">
        <v>168</v>
      </c>
      <c r="L27" s="324"/>
      <c r="M27" s="71"/>
      <c r="N27" s="226" t="s">
        <v>159</v>
      </c>
      <c r="O27" s="180" t="s">
        <v>160</v>
      </c>
      <c r="P27" s="205" t="s">
        <v>130</v>
      </c>
      <c r="Q27" s="186" t="s">
        <v>264</v>
      </c>
      <c r="R27" s="249" t="s">
        <v>265</v>
      </c>
      <c r="S27" s="72">
        <v>44175</v>
      </c>
      <c r="T27" s="74"/>
      <c r="U27" s="75"/>
      <c r="V27" s="76"/>
    </row>
    <row r="28" spans="1:22" ht="42.75" x14ac:dyDescent="0.25">
      <c r="A28" s="318"/>
      <c r="B28" s="320"/>
      <c r="C28" s="322"/>
      <c r="D28" s="323"/>
      <c r="E28" s="77" t="s">
        <v>62</v>
      </c>
      <c r="F28" s="78" t="s">
        <v>100</v>
      </c>
      <c r="G28" s="79">
        <v>43997</v>
      </c>
      <c r="H28" s="79">
        <v>44392</v>
      </c>
      <c r="I28" s="73">
        <f t="shared" si="0"/>
        <v>56.428571428571431</v>
      </c>
      <c r="J28" s="236">
        <v>0</v>
      </c>
      <c r="K28" s="78" t="s">
        <v>169</v>
      </c>
      <c r="L28" s="325"/>
      <c r="M28" s="71">
        <v>0</v>
      </c>
      <c r="N28" s="226" t="s">
        <v>159</v>
      </c>
      <c r="O28" s="180" t="s">
        <v>160</v>
      </c>
      <c r="P28" s="81" t="s">
        <v>130</v>
      </c>
      <c r="Q28" s="187" t="s">
        <v>242</v>
      </c>
      <c r="R28" s="249" t="s">
        <v>265</v>
      </c>
      <c r="S28" s="79">
        <v>44392</v>
      </c>
      <c r="T28" s="74"/>
      <c r="U28" s="82"/>
      <c r="V28" s="83"/>
    </row>
    <row r="29" spans="1:22" ht="42.75" x14ac:dyDescent="0.25">
      <c r="A29" s="318"/>
      <c r="B29" s="320"/>
      <c r="C29" s="322"/>
      <c r="D29" s="323"/>
      <c r="E29" s="77" t="s">
        <v>144</v>
      </c>
      <c r="F29" s="78" t="s">
        <v>101</v>
      </c>
      <c r="G29" s="79">
        <v>43997</v>
      </c>
      <c r="H29" s="79">
        <v>44392</v>
      </c>
      <c r="I29" s="73">
        <f t="shared" si="0"/>
        <v>56.428571428571431</v>
      </c>
      <c r="J29" s="236">
        <v>0</v>
      </c>
      <c r="K29" s="78" t="s">
        <v>170</v>
      </c>
      <c r="L29" s="325"/>
      <c r="M29" s="71">
        <v>0</v>
      </c>
      <c r="N29" s="226" t="s">
        <v>159</v>
      </c>
      <c r="O29" s="180" t="s">
        <v>160</v>
      </c>
      <c r="P29" s="81" t="s">
        <v>130</v>
      </c>
      <c r="Q29" s="187" t="s">
        <v>242</v>
      </c>
      <c r="R29" s="249" t="s">
        <v>265</v>
      </c>
      <c r="S29" s="79">
        <v>44392</v>
      </c>
      <c r="T29" s="74"/>
      <c r="U29" s="82"/>
      <c r="V29" s="83"/>
    </row>
    <row r="30" spans="1:22" ht="48.75" customHeight="1" x14ac:dyDescent="0.25">
      <c r="A30" s="318"/>
      <c r="B30" s="320"/>
      <c r="C30" s="322"/>
      <c r="D30" s="323"/>
      <c r="E30" s="77" t="s">
        <v>145</v>
      </c>
      <c r="F30" s="78" t="s">
        <v>102</v>
      </c>
      <c r="G30" s="79">
        <v>44206</v>
      </c>
      <c r="H30" s="79">
        <v>44392</v>
      </c>
      <c r="I30" s="73">
        <f t="shared" si="0"/>
        <v>26.571428571428573</v>
      </c>
      <c r="J30" s="236">
        <v>0</v>
      </c>
      <c r="K30" s="80" t="s">
        <v>171</v>
      </c>
      <c r="L30" s="325"/>
      <c r="M30" s="71">
        <v>0</v>
      </c>
      <c r="N30" s="226" t="s">
        <v>159</v>
      </c>
      <c r="O30" s="180" t="s">
        <v>160</v>
      </c>
      <c r="P30" s="81" t="s">
        <v>130</v>
      </c>
      <c r="Q30" s="187" t="s">
        <v>235</v>
      </c>
      <c r="R30" s="249" t="s">
        <v>265</v>
      </c>
      <c r="S30" s="79">
        <v>44392</v>
      </c>
      <c r="T30" s="74"/>
      <c r="U30" s="82"/>
      <c r="V30" s="83"/>
    </row>
    <row r="31" spans="1:22" ht="57.75" x14ac:dyDescent="0.25">
      <c r="A31" s="84">
        <v>5</v>
      </c>
      <c r="B31" s="85" t="s">
        <v>216</v>
      </c>
      <c r="C31" s="86" t="s">
        <v>50</v>
      </c>
      <c r="D31" s="85" t="s">
        <v>93</v>
      </c>
      <c r="E31" s="87" t="s">
        <v>60</v>
      </c>
      <c r="F31" s="88" t="s">
        <v>109</v>
      </c>
      <c r="G31" s="89">
        <v>44237</v>
      </c>
      <c r="H31" s="89">
        <v>44397</v>
      </c>
      <c r="I31" s="90">
        <f t="shared" si="0"/>
        <v>22.857142857142858</v>
      </c>
      <c r="J31" s="218">
        <v>0</v>
      </c>
      <c r="K31" s="91" t="s">
        <v>110</v>
      </c>
      <c r="L31" s="218">
        <f>SUM(J31:J31)</f>
        <v>0</v>
      </c>
      <c r="M31" s="87">
        <v>0</v>
      </c>
      <c r="N31" s="226" t="s">
        <v>159</v>
      </c>
      <c r="O31" s="180" t="s">
        <v>160</v>
      </c>
      <c r="P31" s="92" t="s">
        <v>202</v>
      </c>
      <c r="Q31" s="188" t="s">
        <v>228</v>
      </c>
      <c r="R31" s="250" t="s">
        <v>265</v>
      </c>
      <c r="S31" s="89">
        <v>44397</v>
      </c>
      <c r="T31" s="93"/>
      <c r="U31" s="94"/>
      <c r="V31" s="95"/>
    </row>
    <row r="32" spans="1:22" ht="94.5" customHeight="1" x14ac:dyDescent="0.25">
      <c r="A32" s="326">
        <v>6</v>
      </c>
      <c r="B32" s="328" t="s">
        <v>217</v>
      </c>
      <c r="C32" s="330" t="s">
        <v>51</v>
      </c>
      <c r="D32" s="328" t="s">
        <v>94</v>
      </c>
      <c r="E32" s="96" t="s">
        <v>60</v>
      </c>
      <c r="F32" s="207" t="s">
        <v>133</v>
      </c>
      <c r="G32" s="97">
        <v>43906</v>
      </c>
      <c r="H32" s="97">
        <v>43966</v>
      </c>
      <c r="I32" s="98">
        <f t="shared" si="0"/>
        <v>8.5714285714285712</v>
      </c>
      <c r="J32" s="219">
        <v>1.67E-2</v>
      </c>
      <c r="K32" s="208" t="s">
        <v>134</v>
      </c>
      <c r="L32" s="333">
        <f>SUM(J32:J36)</f>
        <v>3.0000000000000002E-2</v>
      </c>
      <c r="M32" s="206">
        <v>0</v>
      </c>
      <c r="N32" s="226" t="s">
        <v>159</v>
      </c>
      <c r="O32" s="180" t="s">
        <v>160</v>
      </c>
      <c r="P32" s="189" t="s">
        <v>192</v>
      </c>
      <c r="Q32" s="189" t="s">
        <v>253</v>
      </c>
      <c r="R32" s="251" t="s">
        <v>265</v>
      </c>
      <c r="S32" s="97">
        <v>43966</v>
      </c>
      <c r="T32" s="99"/>
      <c r="U32" s="100"/>
      <c r="V32" s="101"/>
    </row>
    <row r="33" spans="1:23" ht="128.25" customHeight="1" x14ac:dyDescent="0.25">
      <c r="A33" s="326"/>
      <c r="B33" s="328"/>
      <c r="C33" s="330"/>
      <c r="D33" s="328"/>
      <c r="E33" s="96" t="s">
        <v>61</v>
      </c>
      <c r="F33" s="207" t="s">
        <v>111</v>
      </c>
      <c r="G33" s="97">
        <v>43944</v>
      </c>
      <c r="H33" s="97">
        <v>44175</v>
      </c>
      <c r="I33" s="98">
        <f t="shared" si="0"/>
        <v>33</v>
      </c>
      <c r="J33" s="219">
        <v>0</v>
      </c>
      <c r="K33" s="211" t="s">
        <v>175</v>
      </c>
      <c r="L33" s="333"/>
      <c r="M33" s="96">
        <v>0</v>
      </c>
      <c r="N33" s="226" t="s">
        <v>159</v>
      </c>
      <c r="O33" s="180" t="s">
        <v>160</v>
      </c>
      <c r="P33" s="189" t="s">
        <v>192</v>
      </c>
      <c r="Q33" s="189" t="s">
        <v>254</v>
      </c>
      <c r="R33" s="251" t="s">
        <v>265</v>
      </c>
      <c r="S33" s="97">
        <v>44175</v>
      </c>
      <c r="T33" s="99"/>
      <c r="U33" s="100"/>
      <c r="V33" s="101"/>
    </row>
    <row r="34" spans="1:23" ht="233.25" customHeight="1" x14ac:dyDescent="0.25">
      <c r="A34" s="326"/>
      <c r="B34" s="328"/>
      <c r="C34" s="330"/>
      <c r="D34" s="328"/>
      <c r="E34" s="96" t="s">
        <v>62</v>
      </c>
      <c r="F34" s="207" t="s">
        <v>172</v>
      </c>
      <c r="G34" s="97">
        <v>43953</v>
      </c>
      <c r="H34" s="97">
        <v>44175</v>
      </c>
      <c r="I34" s="98">
        <f t="shared" si="0"/>
        <v>31.714285714285715</v>
      </c>
      <c r="J34" s="219">
        <v>8.3000000000000001E-3</v>
      </c>
      <c r="K34" s="211" t="s">
        <v>156</v>
      </c>
      <c r="L34" s="333"/>
      <c r="M34" s="96">
        <v>0</v>
      </c>
      <c r="N34" s="226" t="s">
        <v>159</v>
      </c>
      <c r="O34" s="180" t="s">
        <v>160</v>
      </c>
      <c r="P34" s="189" t="s">
        <v>192</v>
      </c>
      <c r="Q34" s="189" t="s">
        <v>243</v>
      </c>
      <c r="R34" s="251" t="s">
        <v>265</v>
      </c>
      <c r="S34" s="97">
        <v>44175</v>
      </c>
      <c r="T34" s="99"/>
      <c r="U34" s="100"/>
      <c r="V34" s="101"/>
    </row>
    <row r="35" spans="1:23" ht="82.5" customHeight="1" x14ac:dyDescent="0.25">
      <c r="A35" s="326"/>
      <c r="B35" s="328"/>
      <c r="C35" s="330"/>
      <c r="D35" s="328"/>
      <c r="E35" s="96" t="s">
        <v>144</v>
      </c>
      <c r="F35" s="207" t="s">
        <v>173</v>
      </c>
      <c r="G35" s="97">
        <v>43997</v>
      </c>
      <c r="H35" s="97">
        <v>44175</v>
      </c>
      <c r="I35" s="98">
        <f t="shared" si="0"/>
        <v>25.428571428571427</v>
      </c>
      <c r="J35" s="219">
        <v>5.0000000000000001E-3</v>
      </c>
      <c r="K35" s="211" t="s">
        <v>156</v>
      </c>
      <c r="L35" s="333"/>
      <c r="M35" s="96">
        <v>0</v>
      </c>
      <c r="N35" s="226" t="s">
        <v>159</v>
      </c>
      <c r="O35" s="180" t="s">
        <v>160</v>
      </c>
      <c r="P35" s="189" t="s">
        <v>192</v>
      </c>
      <c r="Q35" s="189" t="s">
        <v>244</v>
      </c>
      <c r="R35" s="251" t="s">
        <v>265</v>
      </c>
      <c r="S35" s="97">
        <v>44175</v>
      </c>
      <c r="T35" s="99"/>
      <c r="U35" s="100"/>
      <c r="V35" s="101"/>
    </row>
    <row r="36" spans="1:23" ht="74.25" customHeight="1" x14ac:dyDescent="0.25">
      <c r="A36" s="327"/>
      <c r="B36" s="329"/>
      <c r="C36" s="331"/>
      <c r="D36" s="332"/>
      <c r="E36" s="102" t="s">
        <v>146</v>
      </c>
      <c r="F36" s="207" t="s">
        <v>174</v>
      </c>
      <c r="G36" s="103">
        <v>43966</v>
      </c>
      <c r="H36" s="103">
        <v>44175</v>
      </c>
      <c r="I36" s="98">
        <f t="shared" si="0"/>
        <v>29.857142857142858</v>
      </c>
      <c r="J36" s="219">
        <v>0</v>
      </c>
      <c r="K36" s="211" t="s">
        <v>156</v>
      </c>
      <c r="L36" s="333"/>
      <c r="M36" s="96">
        <v>0</v>
      </c>
      <c r="N36" s="226" t="s">
        <v>159</v>
      </c>
      <c r="O36" s="180" t="s">
        <v>160</v>
      </c>
      <c r="P36" s="189" t="s">
        <v>192</v>
      </c>
      <c r="Q36" s="190" t="s">
        <v>236</v>
      </c>
      <c r="R36" s="251" t="s">
        <v>265</v>
      </c>
      <c r="S36" s="103">
        <v>44175</v>
      </c>
      <c r="T36" s="99"/>
      <c r="U36" s="104"/>
      <c r="V36" s="105"/>
    </row>
    <row r="37" spans="1:23" ht="196.5" customHeight="1" x14ac:dyDescent="0.25">
      <c r="A37" s="299">
        <v>7</v>
      </c>
      <c r="B37" s="301" t="s">
        <v>218</v>
      </c>
      <c r="C37" s="303" t="s">
        <v>52</v>
      </c>
      <c r="D37" s="301" t="s">
        <v>95</v>
      </c>
      <c r="E37" s="106" t="s">
        <v>60</v>
      </c>
      <c r="F37" s="210" t="s">
        <v>176</v>
      </c>
      <c r="G37" s="107">
        <v>43970</v>
      </c>
      <c r="H37" s="107">
        <v>44065</v>
      </c>
      <c r="I37" s="108">
        <f t="shared" si="0"/>
        <v>13.571428571428571</v>
      </c>
      <c r="J37" s="237">
        <v>2.7799999999999998E-2</v>
      </c>
      <c r="K37" s="209" t="s">
        <v>177</v>
      </c>
      <c r="L37" s="306">
        <f>SUM(J37:J39)</f>
        <v>2.7799999999999998E-2</v>
      </c>
      <c r="M37" s="106">
        <v>0</v>
      </c>
      <c r="N37" s="226" t="s">
        <v>159</v>
      </c>
      <c r="O37" s="180" t="s">
        <v>160</v>
      </c>
      <c r="P37" s="204" t="s">
        <v>201</v>
      </c>
      <c r="Q37" s="191" t="s">
        <v>245</v>
      </c>
      <c r="R37" s="252" t="s">
        <v>265</v>
      </c>
      <c r="S37" s="107">
        <v>44065</v>
      </c>
      <c r="T37" s="109"/>
      <c r="U37" s="110"/>
      <c r="V37" s="111"/>
    </row>
    <row r="38" spans="1:23" ht="150" customHeight="1" x14ac:dyDescent="0.25">
      <c r="A38" s="300"/>
      <c r="B38" s="302"/>
      <c r="C38" s="304"/>
      <c r="D38" s="305"/>
      <c r="E38" s="112" t="s">
        <v>61</v>
      </c>
      <c r="F38" s="113" t="s">
        <v>135</v>
      </c>
      <c r="G38" s="114">
        <v>43970</v>
      </c>
      <c r="H38" s="114">
        <v>44175</v>
      </c>
      <c r="I38" s="108">
        <f t="shared" si="0"/>
        <v>29.285714285714285</v>
      </c>
      <c r="J38" s="237">
        <v>0</v>
      </c>
      <c r="K38" s="209" t="s">
        <v>136</v>
      </c>
      <c r="L38" s="307"/>
      <c r="M38" s="106">
        <v>0</v>
      </c>
      <c r="N38" s="226" t="s">
        <v>159</v>
      </c>
      <c r="O38" s="180" t="s">
        <v>160</v>
      </c>
      <c r="P38" s="116" t="s">
        <v>237</v>
      </c>
      <c r="Q38" s="192" t="s">
        <v>255</v>
      </c>
      <c r="R38" s="252" t="s">
        <v>265</v>
      </c>
      <c r="S38" s="114">
        <v>44175</v>
      </c>
      <c r="T38" s="109"/>
      <c r="U38" s="117"/>
      <c r="V38" s="118"/>
    </row>
    <row r="39" spans="1:23" ht="65.25" customHeight="1" x14ac:dyDescent="0.25">
      <c r="A39" s="300"/>
      <c r="B39" s="302"/>
      <c r="C39" s="304"/>
      <c r="D39" s="305"/>
      <c r="E39" s="112" t="s">
        <v>62</v>
      </c>
      <c r="F39" s="113" t="s">
        <v>178</v>
      </c>
      <c r="G39" s="114">
        <v>44105</v>
      </c>
      <c r="H39" s="114">
        <v>44175</v>
      </c>
      <c r="I39" s="108">
        <f t="shared" si="0"/>
        <v>10</v>
      </c>
      <c r="J39" s="237">
        <v>0</v>
      </c>
      <c r="K39" s="115" t="s">
        <v>179</v>
      </c>
      <c r="L39" s="307"/>
      <c r="M39" s="106">
        <v>0</v>
      </c>
      <c r="N39" s="226" t="s">
        <v>159</v>
      </c>
      <c r="O39" s="180" t="s">
        <v>160</v>
      </c>
      <c r="P39" s="116" t="s">
        <v>200</v>
      </c>
      <c r="Q39" s="192" t="s">
        <v>230</v>
      </c>
      <c r="R39" s="252" t="s">
        <v>265</v>
      </c>
      <c r="S39" s="114">
        <v>44175</v>
      </c>
      <c r="T39" s="109"/>
      <c r="U39" s="117"/>
      <c r="V39" s="118"/>
    </row>
    <row r="40" spans="1:23" ht="58.5" customHeight="1" x14ac:dyDescent="0.25">
      <c r="A40" s="308">
        <v>8</v>
      </c>
      <c r="B40" s="310" t="s">
        <v>219</v>
      </c>
      <c r="C40" s="312" t="s">
        <v>53</v>
      </c>
      <c r="D40" s="310" t="s">
        <v>142</v>
      </c>
      <c r="E40" s="119" t="s">
        <v>60</v>
      </c>
      <c r="F40" s="120" t="s">
        <v>180</v>
      </c>
      <c r="G40" s="121">
        <v>43997</v>
      </c>
      <c r="H40" s="121">
        <v>44392</v>
      </c>
      <c r="I40" s="122">
        <f t="shared" si="0"/>
        <v>56.428571428571431</v>
      </c>
      <c r="J40" s="238">
        <v>0</v>
      </c>
      <c r="K40" s="123" t="s">
        <v>181</v>
      </c>
      <c r="L40" s="315">
        <f>SUM(J40:J44)</f>
        <v>0</v>
      </c>
      <c r="M40" s="119">
        <v>0</v>
      </c>
      <c r="N40" s="226" t="s">
        <v>159</v>
      </c>
      <c r="O40" s="180" t="s">
        <v>160</v>
      </c>
      <c r="P40" s="124" t="s">
        <v>199</v>
      </c>
      <c r="Q40" s="193" t="s">
        <v>256</v>
      </c>
      <c r="R40" s="253" t="s">
        <v>265</v>
      </c>
      <c r="S40" s="121">
        <v>44392</v>
      </c>
      <c r="T40" s="125"/>
      <c r="U40" s="126"/>
      <c r="V40" s="127"/>
    </row>
    <row r="41" spans="1:23" ht="148.5" customHeight="1" x14ac:dyDescent="0.25">
      <c r="A41" s="308"/>
      <c r="B41" s="310"/>
      <c r="C41" s="312"/>
      <c r="D41" s="310"/>
      <c r="E41" s="119" t="s">
        <v>61</v>
      </c>
      <c r="F41" s="120" t="s">
        <v>140</v>
      </c>
      <c r="G41" s="121">
        <v>44384</v>
      </c>
      <c r="H41" s="121">
        <v>44540</v>
      </c>
      <c r="I41" s="122">
        <f t="shared" si="0"/>
        <v>22.285714285714285</v>
      </c>
      <c r="J41" s="238">
        <v>0</v>
      </c>
      <c r="K41" s="123" t="s">
        <v>182</v>
      </c>
      <c r="L41" s="315"/>
      <c r="M41" s="119">
        <v>0</v>
      </c>
      <c r="N41" s="226" t="s">
        <v>159</v>
      </c>
      <c r="O41" s="180" t="s">
        <v>160</v>
      </c>
      <c r="P41" s="124" t="s">
        <v>198</v>
      </c>
      <c r="Q41" s="193" t="s">
        <v>231</v>
      </c>
      <c r="R41" s="253" t="s">
        <v>265</v>
      </c>
      <c r="S41" s="121">
        <v>44540</v>
      </c>
      <c r="T41" s="125"/>
      <c r="U41" s="126"/>
      <c r="V41" s="127"/>
    </row>
    <row r="42" spans="1:23" ht="42.75" x14ac:dyDescent="0.25">
      <c r="A42" s="308"/>
      <c r="B42" s="310"/>
      <c r="C42" s="312"/>
      <c r="D42" s="310"/>
      <c r="E42" s="119" t="s">
        <v>62</v>
      </c>
      <c r="F42" s="120" t="s">
        <v>137</v>
      </c>
      <c r="G42" s="121">
        <v>44562</v>
      </c>
      <c r="H42" s="121">
        <v>44655</v>
      </c>
      <c r="I42" s="122">
        <f t="shared" si="0"/>
        <v>13.285714285714286</v>
      </c>
      <c r="J42" s="238">
        <v>0</v>
      </c>
      <c r="K42" s="123" t="s">
        <v>141</v>
      </c>
      <c r="L42" s="315"/>
      <c r="M42" s="119">
        <v>0</v>
      </c>
      <c r="N42" s="226" t="s">
        <v>159</v>
      </c>
      <c r="O42" s="180" t="s">
        <v>160</v>
      </c>
      <c r="P42" s="124" t="s">
        <v>197</v>
      </c>
      <c r="Q42" s="193" t="s">
        <v>232</v>
      </c>
      <c r="R42" s="253" t="s">
        <v>265</v>
      </c>
      <c r="S42" s="121">
        <v>44655</v>
      </c>
      <c r="T42" s="125"/>
      <c r="U42" s="126"/>
      <c r="V42" s="127"/>
    </row>
    <row r="43" spans="1:23" ht="42.75" x14ac:dyDescent="0.25">
      <c r="A43" s="309"/>
      <c r="B43" s="311"/>
      <c r="C43" s="313"/>
      <c r="D43" s="314"/>
      <c r="E43" s="128" t="s">
        <v>144</v>
      </c>
      <c r="F43" s="129" t="s">
        <v>138</v>
      </c>
      <c r="G43" s="121">
        <v>44655</v>
      </c>
      <c r="H43" s="121">
        <v>44722</v>
      </c>
      <c r="I43" s="122">
        <f t="shared" si="0"/>
        <v>9.5714285714285712</v>
      </c>
      <c r="J43" s="238">
        <v>0</v>
      </c>
      <c r="K43" s="123" t="s">
        <v>183</v>
      </c>
      <c r="L43" s="316"/>
      <c r="M43" s="119">
        <v>0</v>
      </c>
      <c r="N43" s="226" t="s">
        <v>159</v>
      </c>
      <c r="O43" s="180" t="s">
        <v>160</v>
      </c>
      <c r="P43" s="130" t="s">
        <v>196</v>
      </c>
      <c r="Q43" s="194" t="s">
        <v>233</v>
      </c>
      <c r="R43" s="253" t="s">
        <v>265</v>
      </c>
      <c r="S43" s="121">
        <v>44722</v>
      </c>
      <c r="T43" s="125"/>
      <c r="U43" s="131"/>
      <c r="V43" s="132"/>
    </row>
    <row r="44" spans="1:23" ht="42.75" x14ac:dyDescent="0.25">
      <c r="A44" s="309"/>
      <c r="B44" s="311"/>
      <c r="C44" s="313"/>
      <c r="D44" s="314"/>
      <c r="E44" s="128" t="s">
        <v>145</v>
      </c>
      <c r="F44" s="129" t="s">
        <v>139</v>
      </c>
      <c r="G44" s="121">
        <v>44718</v>
      </c>
      <c r="H44" s="121">
        <v>44905</v>
      </c>
      <c r="I44" s="122">
        <f t="shared" si="0"/>
        <v>26.714285714285715</v>
      </c>
      <c r="J44" s="238">
        <v>0</v>
      </c>
      <c r="K44" s="133" t="s">
        <v>184</v>
      </c>
      <c r="L44" s="316"/>
      <c r="M44" s="119">
        <v>0</v>
      </c>
      <c r="N44" s="226" t="s">
        <v>159</v>
      </c>
      <c r="O44" s="180" t="s">
        <v>160</v>
      </c>
      <c r="P44" s="130" t="s">
        <v>192</v>
      </c>
      <c r="Q44" s="194" t="s">
        <v>234</v>
      </c>
      <c r="R44" s="253" t="s">
        <v>265</v>
      </c>
      <c r="S44" s="121">
        <v>44905</v>
      </c>
      <c r="T44" s="125"/>
      <c r="U44" s="131"/>
      <c r="V44" s="132"/>
    </row>
    <row r="45" spans="1:23" ht="42.75" x14ac:dyDescent="0.25">
      <c r="A45" s="282">
        <v>9</v>
      </c>
      <c r="B45" s="284" t="s">
        <v>220</v>
      </c>
      <c r="C45" s="286" t="s">
        <v>54</v>
      </c>
      <c r="D45" s="284" t="s">
        <v>185</v>
      </c>
      <c r="E45" s="134" t="s">
        <v>60</v>
      </c>
      <c r="F45" s="222" t="s">
        <v>194</v>
      </c>
      <c r="G45" s="135">
        <v>44384</v>
      </c>
      <c r="H45" s="135">
        <v>44540</v>
      </c>
      <c r="I45" s="136">
        <f t="shared" si="0"/>
        <v>22.285714285714285</v>
      </c>
      <c r="J45" s="241">
        <v>0</v>
      </c>
      <c r="K45" s="137" t="s">
        <v>195</v>
      </c>
      <c r="L45" s="289">
        <f>SUM(J45:J46)</f>
        <v>0</v>
      </c>
      <c r="M45" s="134">
        <v>0</v>
      </c>
      <c r="N45" s="226" t="s">
        <v>159</v>
      </c>
      <c r="O45" s="180" t="s">
        <v>160</v>
      </c>
      <c r="P45" s="138" t="s">
        <v>192</v>
      </c>
      <c r="Q45" s="195" t="s">
        <v>231</v>
      </c>
      <c r="R45" s="254" t="s">
        <v>265</v>
      </c>
      <c r="S45" s="135">
        <v>44540</v>
      </c>
      <c r="T45" s="139"/>
      <c r="U45" s="140"/>
      <c r="V45" s="141"/>
    </row>
    <row r="46" spans="1:23" ht="68.25" customHeight="1" x14ac:dyDescent="0.25">
      <c r="A46" s="283"/>
      <c r="B46" s="285"/>
      <c r="C46" s="287"/>
      <c r="D46" s="288"/>
      <c r="E46" s="142" t="s">
        <v>61</v>
      </c>
      <c r="F46" s="223" t="s">
        <v>186</v>
      </c>
      <c r="G46" s="135">
        <v>44718</v>
      </c>
      <c r="H46" s="135">
        <v>44905</v>
      </c>
      <c r="I46" s="136">
        <f t="shared" si="0"/>
        <v>26.714285714285715</v>
      </c>
      <c r="J46" s="241">
        <v>0</v>
      </c>
      <c r="K46" s="143" t="s">
        <v>193</v>
      </c>
      <c r="L46" s="290"/>
      <c r="M46" s="134">
        <v>0</v>
      </c>
      <c r="N46" s="226" t="s">
        <v>159</v>
      </c>
      <c r="O46" s="180" t="s">
        <v>160</v>
      </c>
      <c r="P46" s="144" t="s">
        <v>192</v>
      </c>
      <c r="Q46" s="196" t="s">
        <v>234</v>
      </c>
      <c r="R46" s="254" t="s">
        <v>265</v>
      </c>
      <c r="S46" s="135">
        <v>44905</v>
      </c>
      <c r="T46" s="139"/>
      <c r="U46" s="145"/>
      <c r="V46" s="146"/>
      <c r="W46" s="3"/>
    </row>
    <row r="47" spans="1:23" ht="51" customHeight="1" x14ac:dyDescent="0.25">
      <c r="A47" s="147">
        <v>10</v>
      </c>
      <c r="B47" s="148" t="s">
        <v>221</v>
      </c>
      <c r="C47" s="149" t="s">
        <v>55</v>
      </c>
      <c r="D47" s="148" t="s">
        <v>187</v>
      </c>
      <c r="E47" s="150" t="s">
        <v>60</v>
      </c>
      <c r="F47" s="148" t="s">
        <v>188</v>
      </c>
      <c r="G47" s="151">
        <v>44718</v>
      </c>
      <c r="H47" s="151">
        <v>44905</v>
      </c>
      <c r="I47" s="152">
        <f t="shared" si="0"/>
        <v>26.714285714285715</v>
      </c>
      <c r="J47" s="220">
        <v>0</v>
      </c>
      <c r="K47" s="153" t="s">
        <v>193</v>
      </c>
      <c r="L47" s="220">
        <f>SUM(J47:J47)</f>
        <v>0</v>
      </c>
      <c r="M47" s="150">
        <v>0</v>
      </c>
      <c r="N47" s="226" t="s">
        <v>159</v>
      </c>
      <c r="O47" s="180" t="s">
        <v>160</v>
      </c>
      <c r="P47" s="154" t="s">
        <v>192</v>
      </c>
      <c r="Q47" s="197" t="s">
        <v>234</v>
      </c>
      <c r="R47" s="255" t="s">
        <v>265</v>
      </c>
      <c r="S47" s="151">
        <v>44905</v>
      </c>
      <c r="T47" s="155"/>
      <c r="U47" s="156"/>
      <c r="V47" s="157"/>
    </row>
    <row r="48" spans="1:23" ht="166.5" customHeight="1" x14ac:dyDescent="0.25">
      <c r="A48" s="291">
        <v>11</v>
      </c>
      <c r="B48" s="293" t="s">
        <v>222</v>
      </c>
      <c r="C48" s="295" t="s">
        <v>56</v>
      </c>
      <c r="D48" s="293" t="s">
        <v>96</v>
      </c>
      <c r="E48" s="158" t="s">
        <v>60</v>
      </c>
      <c r="F48" s="212" t="s">
        <v>103</v>
      </c>
      <c r="G48" s="159">
        <v>43969</v>
      </c>
      <c r="H48" s="159">
        <v>44006</v>
      </c>
      <c r="I48" s="160">
        <f t="shared" si="0"/>
        <v>5.2857142857142856</v>
      </c>
      <c r="J48" s="242">
        <v>2.0799999999999999E-2</v>
      </c>
      <c r="K48" s="214" t="s">
        <v>105</v>
      </c>
      <c r="L48" s="298">
        <f>SUM(J48:J49)</f>
        <v>2.0799999999999999E-2</v>
      </c>
      <c r="M48" s="217">
        <v>0</v>
      </c>
      <c r="N48" s="226" t="s">
        <v>159</v>
      </c>
      <c r="O48" s="180" t="s">
        <v>160</v>
      </c>
      <c r="P48" s="231" t="s">
        <v>143</v>
      </c>
      <c r="Q48" s="198" t="s">
        <v>266</v>
      </c>
      <c r="R48" s="256" t="s">
        <v>265</v>
      </c>
      <c r="S48" s="159">
        <v>44006</v>
      </c>
      <c r="T48" s="161"/>
      <c r="U48" s="162"/>
      <c r="V48" s="163"/>
    </row>
    <row r="49" spans="1:22" ht="134.25" customHeight="1" x14ac:dyDescent="0.25">
      <c r="A49" s="292"/>
      <c r="B49" s="294"/>
      <c r="C49" s="296"/>
      <c r="D49" s="297"/>
      <c r="E49" s="164" t="s">
        <v>61</v>
      </c>
      <c r="F49" s="216" t="s">
        <v>157</v>
      </c>
      <c r="G49" s="165">
        <v>44006</v>
      </c>
      <c r="H49" s="165">
        <v>44070</v>
      </c>
      <c r="I49" s="160">
        <f t="shared" si="0"/>
        <v>9.1428571428571423</v>
      </c>
      <c r="J49" s="242">
        <v>0</v>
      </c>
      <c r="K49" s="215" t="s">
        <v>158</v>
      </c>
      <c r="L49" s="298"/>
      <c r="M49" s="158">
        <v>0</v>
      </c>
      <c r="N49" s="226" t="s">
        <v>159</v>
      </c>
      <c r="O49" s="180" t="s">
        <v>160</v>
      </c>
      <c r="P49" s="213" t="s">
        <v>192</v>
      </c>
      <c r="Q49" s="199" t="s">
        <v>267</v>
      </c>
      <c r="R49" s="256" t="s">
        <v>265</v>
      </c>
      <c r="S49" s="165">
        <v>44070</v>
      </c>
      <c r="T49" s="161"/>
      <c r="U49" s="166"/>
      <c r="V49" s="167"/>
    </row>
    <row r="50" spans="1:22" ht="99.75" x14ac:dyDescent="0.25">
      <c r="A50" s="273">
        <v>12</v>
      </c>
      <c r="B50" s="275" t="s">
        <v>223</v>
      </c>
      <c r="C50" s="277" t="s">
        <v>57</v>
      </c>
      <c r="D50" s="275" t="s">
        <v>97</v>
      </c>
      <c r="E50" s="41" t="s">
        <v>60</v>
      </c>
      <c r="F50" s="42" t="s">
        <v>112</v>
      </c>
      <c r="G50" s="43">
        <v>44197</v>
      </c>
      <c r="H50" s="43">
        <v>44896</v>
      </c>
      <c r="I50" s="44">
        <f t="shared" si="0"/>
        <v>99.857142857142861</v>
      </c>
      <c r="J50" s="233">
        <v>0</v>
      </c>
      <c r="K50" s="48" t="s">
        <v>190</v>
      </c>
      <c r="L50" s="280">
        <f>SUM(J50:J51)</f>
        <v>0</v>
      </c>
      <c r="M50" s="41">
        <v>0</v>
      </c>
      <c r="N50" s="226" t="s">
        <v>159</v>
      </c>
      <c r="O50" s="180" t="s">
        <v>160</v>
      </c>
      <c r="P50" s="45" t="s">
        <v>191</v>
      </c>
      <c r="Q50" s="182" t="s">
        <v>238</v>
      </c>
      <c r="R50" s="247" t="s">
        <v>265</v>
      </c>
      <c r="S50" s="43">
        <v>44896</v>
      </c>
      <c r="T50" s="168"/>
      <c r="U50" s="46"/>
      <c r="V50" s="47"/>
    </row>
    <row r="51" spans="1:22" ht="43.5" thickBot="1" x14ac:dyDescent="0.3">
      <c r="A51" s="274"/>
      <c r="B51" s="276"/>
      <c r="C51" s="278"/>
      <c r="D51" s="279"/>
      <c r="E51" s="169" t="s">
        <v>61</v>
      </c>
      <c r="F51" s="170" t="s">
        <v>148</v>
      </c>
      <c r="G51" s="171">
        <v>44197</v>
      </c>
      <c r="H51" s="171">
        <v>44896</v>
      </c>
      <c r="I51" s="172">
        <f t="shared" si="0"/>
        <v>99.857142857142861</v>
      </c>
      <c r="J51" s="221">
        <v>0</v>
      </c>
      <c r="K51" s="173" t="s">
        <v>113</v>
      </c>
      <c r="L51" s="281"/>
      <c r="M51" s="174">
        <v>0</v>
      </c>
      <c r="N51" s="175" t="s">
        <v>159</v>
      </c>
      <c r="O51" s="180" t="s">
        <v>160</v>
      </c>
      <c r="P51" s="176" t="s">
        <v>189</v>
      </c>
      <c r="Q51" s="200" t="s">
        <v>238</v>
      </c>
      <c r="R51" s="257" t="s">
        <v>265</v>
      </c>
      <c r="S51" s="171">
        <v>44896</v>
      </c>
      <c r="T51" s="177"/>
      <c r="U51" s="178"/>
      <c r="V51" s="179"/>
    </row>
    <row r="52" spans="1:22" x14ac:dyDescent="0.25">
      <c r="A52" s="272" t="s">
        <v>23</v>
      </c>
      <c r="B52" s="272"/>
      <c r="C52" s="272"/>
      <c r="D52" s="272"/>
      <c r="E52" s="8" t="s">
        <v>24</v>
      </c>
      <c r="F52" s="239">
        <f>L11</f>
        <v>6.6699999999999995E-2</v>
      </c>
      <c r="G52" s="267"/>
      <c r="H52" s="268"/>
      <c r="I52" s="268"/>
      <c r="J52" s="11"/>
      <c r="K52" s="9"/>
      <c r="L52" s="9"/>
      <c r="M52" s="9"/>
      <c r="N52" s="9"/>
      <c r="O52" s="9"/>
      <c r="P52" s="9"/>
      <c r="Q52" s="201"/>
      <c r="R52" s="9"/>
      <c r="S52" s="9"/>
      <c r="T52" s="12"/>
      <c r="U52" s="12"/>
      <c r="V52" s="12"/>
    </row>
    <row r="53" spans="1:22" x14ac:dyDescent="0.25">
      <c r="A53" s="224"/>
      <c r="B53" s="224"/>
      <c r="C53" s="15"/>
      <c r="D53" s="15"/>
      <c r="E53" s="8" t="s">
        <v>25</v>
      </c>
      <c r="F53" s="239">
        <f>L14</f>
        <v>4.1600000000000005E-2</v>
      </c>
      <c r="G53" s="269"/>
      <c r="H53" s="266"/>
      <c r="I53" s="266"/>
      <c r="J53" s="11"/>
      <c r="K53" s="9"/>
      <c r="L53" s="9"/>
      <c r="M53" s="9"/>
      <c r="N53" s="9"/>
      <c r="O53" s="9"/>
      <c r="P53" s="9"/>
      <c r="Q53" s="201"/>
      <c r="R53" s="9"/>
      <c r="S53" s="9"/>
      <c r="T53" s="12"/>
      <c r="U53" s="12"/>
      <c r="V53" s="12"/>
    </row>
    <row r="54" spans="1:22" x14ac:dyDescent="0.25">
      <c r="A54" s="224"/>
      <c r="B54" s="224"/>
      <c r="C54" s="15"/>
      <c r="D54" s="15"/>
      <c r="E54" s="8" t="s">
        <v>26</v>
      </c>
      <c r="F54" s="239">
        <f>L19</f>
        <v>6.0000000000000001E-3</v>
      </c>
      <c r="G54" s="266"/>
      <c r="H54" s="266"/>
      <c r="I54" s="266"/>
      <c r="J54" s="266"/>
      <c r="K54" s="9"/>
      <c r="L54" s="9"/>
      <c r="M54" s="9"/>
      <c r="N54" s="9"/>
      <c r="O54" s="9"/>
      <c r="P54" s="9"/>
      <c r="Q54" s="201"/>
      <c r="R54" s="9"/>
      <c r="S54" s="9"/>
      <c r="T54" s="12"/>
      <c r="U54" s="12"/>
      <c r="V54" s="12"/>
    </row>
    <row r="55" spans="1:22" x14ac:dyDescent="0.25">
      <c r="A55" s="224"/>
      <c r="B55" s="224"/>
      <c r="C55" s="15"/>
      <c r="D55" s="15"/>
      <c r="E55" s="8" t="s">
        <v>27</v>
      </c>
      <c r="F55" s="239">
        <f>L26</f>
        <v>1.66E-2</v>
      </c>
      <c r="J55" s="11"/>
      <c r="K55" s="9"/>
      <c r="L55" s="9"/>
      <c r="M55" s="9"/>
      <c r="N55" s="9"/>
      <c r="O55" s="9"/>
      <c r="P55" s="9"/>
      <c r="Q55" s="201"/>
      <c r="R55" s="9"/>
      <c r="S55" s="9"/>
      <c r="T55" s="12"/>
      <c r="U55" s="12"/>
      <c r="V55" s="12"/>
    </row>
    <row r="56" spans="1:22" x14ac:dyDescent="0.25">
      <c r="A56" s="224"/>
      <c r="B56" s="224"/>
      <c r="C56" s="15"/>
      <c r="D56" s="15"/>
      <c r="E56" s="8" t="s">
        <v>28</v>
      </c>
      <c r="F56" s="239">
        <f>L31</f>
        <v>0</v>
      </c>
      <c r="G56" s="270"/>
      <c r="H56" s="270"/>
      <c r="I56" s="270"/>
      <c r="J56" s="11"/>
      <c r="K56" s="9"/>
      <c r="L56" s="9"/>
      <c r="M56" s="9"/>
      <c r="N56" s="9"/>
      <c r="O56" s="9"/>
      <c r="P56" s="9"/>
      <c r="Q56" s="201"/>
      <c r="R56" s="9"/>
      <c r="S56" s="9"/>
      <c r="T56" s="12"/>
      <c r="U56" s="12"/>
      <c r="V56" s="12"/>
    </row>
    <row r="57" spans="1:22" x14ac:dyDescent="0.25">
      <c r="A57" s="224"/>
      <c r="B57" s="224"/>
      <c r="C57" s="15"/>
      <c r="D57" s="15"/>
      <c r="E57" s="8" t="s">
        <v>29</v>
      </c>
      <c r="F57" s="239">
        <f>L32</f>
        <v>3.0000000000000002E-2</v>
      </c>
      <c r="G57" s="9"/>
      <c r="H57" s="9"/>
      <c r="I57" s="10"/>
      <c r="J57" s="11"/>
      <c r="K57" s="9"/>
      <c r="L57" s="9"/>
      <c r="M57" s="9"/>
      <c r="N57" s="9"/>
      <c r="O57" s="9"/>
      <c r="P57" s="9"/>
      <c r="Q57" s="201"/>
      <c r="R57" s="9"/>
      <c r="S57" s="9"/>
      <c r="T57" s="12"/>
      <c r="U57" s="12"/>
      <c r="V57" s="12"/>
    </row>
    <row r="58" spans="1:22" x14ac:dyDescent="0.25">
      <c r="A58" s="224"/>
      <c r="B58" s="224"/>
      <c r="C58" s="15"/>
      <c r="D58" s="15"/>
      <c r="E58" s="8" t="s">
        <v>30</v>
      </c>
      <c r="F58" s="239">
        <f>L37</f>
        <v>2.7799999999999998E-2</v>
      </c>
      <c r="G58" s="270" t="s">
        <v>257</v>
      </c>
      <c r="H58" s="270"/>
      <c r="I58" s="270"/>
      <c r="J58" s="270"/>
      <c r="K58" s="262"/>
      <c r="L58" s="262"/>
      <c r="M58" s="262" t="s">
        <v>247</v>
      </c>
      <c r="N58" s="9"/>
      <c r="O58" s="9"/>
      <c r="P58" s="9"/>
      <c r="Q58" s="263" t="s">
        <v>258</v>
      </c>
      <c r="R58" s="9"/>
      <c r="S58" s="9"/>
      <c r="T58" s="12"/>
      <c r="U58" s="12"/>
      <c r="V58" s="12"/>
    </row>
    <row r="59" spans="1:22" ht="30" customHeight="1" x14ac:dyDescent="0.25">
      <c r="A59" s="224"/>
      <c r="B59" s="224"/>
      <c r="C59" s="15"/>
      <c r="D59" s="15"/>
      <c r="E59" s="8" t="s">
        <v>31</v>
      </c>
      <c r="F59" s="239">
        <f>L40</f>
        <v>0</v>
      </c>
      <c r="G59" s="270" t="s">
        <v>259</v>
      </c>
      <c r="H59" s="270"/>
      <c r="I59" s="270"/>
      <c r="J59" s="270"/>
      <c r="K59" s="270"/>
      <c r="L59" s="11"/>
      <c r="M59" s="262" t="s">
        <v>248</v>
      </c>
      <c r="N59" s="9"/>
      <c r="O59" s="9"/>
      <c r="P59" s="9"/>
      <c r="Q59" s="259" t="s">
        <v>260</v>
      </c>
      <c r="R59" s="9"/>
      <c r="S59" s="9"/>
      <c r="T59" s="12"/>
      <c r="U59" s="12"/>
      <c r="V59" s="12"/>
    </row>
    <row r="60" spans="1:22" x14ac:dyDescent="0.25">
      <c r="A60" s="224"/>
      <c r="B60" s="224"/>
      <c r="C60" s="15"/>
      <c r="D60" s="15"/>
      <c r="E60" s="8" t="s">
        <v>32</v>
      </c>
      <c r="F60" s="239">
        <f>L45</f>
        <v>0</v>
      </c>
      <c r="G60" s="9"/>
      <c r="H60" s="9"/>
      <c r="I60" s="10"/>
      <c r="J60" s="11"/>
      <c r="K60" s="9"/>
      <c r="L60" s="9"/>
      <c r="M60" s="9"/>
      <c r="N60" s="9"/>
      <c r="O60" s="9"/>
      <c r="P60" s="9"/>
      <c r="Q60" s="201" t="s">
        <v>269</v>
      </c>
      <c r="R60" s="9"/>
      <c r="S60" s="9"/>
      <c r="T60" s="12"/>
      <c r="U60" s="12"/>
      <c r="V60" s="12"/>
    </row>
    <row r="61" spans="1:22" x14ac:dyDescent="0.25">
      <c r="A61" s="224"/>
      <c r="B61" s="224"/>
      <c r="C61" s="15"/>
      <c r="D61" s="15"/>
      <c r="E61" s="8" t="s">
        <v>33</v>
      </c>
      <c r="F61" s="239">
        <f>L47</f>
        <v>0</v>
      </c>
      <c r="G61" s="9"/>
      <c r="H61" s="16"/>
      <c r="I61" s="10"/>
      <c r="J61" s="17"/>
      <c r="K61" s="9"/>
      <c r="L61" s="9"/>
      <c r="M61" s="9"/>
      <c r="N61" s="9"/>
      <c r="O61" s="9"/>
      <c r="P61" s="9"/>
      <c r="Q61" s="201"/>
      <c r="R61" s="9"/>
      <c r="S61" s="9"/>
      <c r="T61" s="12"/>
      <c r="U61" s="12"/>
      <c r="V61" s="12"/>
    </row>
    <row r="62" spans="1:22" x14ac:dyDescent="0.25">
      <c r="A62" s="224"/>
      <c r="B62" s="224"/>
      <c r="C62" s="15"/>
      <c r="D62" s="15"/>
      <c r="E62" s="8" t="s">
        <v>34</v>
      </c>
      <c r="F62" s="239">
        <f>L48</f>
        <v>2.0799999999999999E-2</v>
      </c>
      <c r="G62" s="9"/>
      <c r="H62" s="16"/>
      <c r="I62" s="10"/>
      <c r="J62" s="17"/>
      <c r="K62" s="9"/>
      <c r="L62" s="9"/>
      <c r="M62" s="9"/>
      <c r="N62" s="9"/>
      <c r="O62" s="9"/>
      <c r="P62" s="9"/>
      <c r="Q62" s="201"/>
      <c r="R62" s="9"/>
      <c r="S62" s="9"/>
      <c r="T62" s="12"/>
      <c r="U62" s="12"/>
      <c r="V62" s="12"/>
    </row>
    <row r="63" spans="1:22" x14ac:dyDescent="0.25">
      <c r="A63" s="224"/>
      <c r="B63" s="224"/>
      <c r="C63" s="15"/>
      <c r="D63" s="15"/>
      <c r="E63" s="8" t="s">
        <v>35</v>
      </c>
      <c r="F63" s="239">
        <f>L50</f>
        <v>0</v>
      </c>
      <c r="G63" s="9"/>
      <c r="H63" s="16"/>
      <c r="I63" s="10"/>
      <c r="J63" s="17"/>
      <c r="K63" s="9"/>
      <c r="L63" s="9"/>
      <c r="M63" s="9"/>
      <c r="N63" s="9"/>
      <c r="O63" s="9"/>
      <c r="P63" s="9"/>
      <c r="Q63" s="201"/>
      <c r="R63" s="9"/>
      <c r="S63" s="9"/>
      <c r="T63" s="12"/>
      <c r="U63" s="12"/>
      <c r="V63" s="12"/>
    </row>
    <row r="64" spans="1:22" x14ac:dyDescent="0.25">
      <c r="A64" s="224"/>
      <c r="B64" s="224"/>
      <c r="C64" s="15"/>
      <c r="D64" s="15"/>
      <c r="E64" s="18"/>
      <c r="F64" s="19"/>
      <c r="G64" s="9"/>
      <c r="H64" s="16"/>
      <c r="I64" s="17"/>
      <c r="J64" s="17"/>
      <c r="K64" s="9"/>
      <c r="L64" s="9"/>
      <c r="M64" s="9"/>
      <c r="N64" s="9"/>
      <c r="O64" s="9"/>
      <c r="P64" s="9"/>
      <c r="Q64" s="201"/>
      <c r="R64" s="9"/>
      <c r="S64" s="9"/>
      <c r="T64" s="12"/>
      <c r="U64" s="12"/>
      <c r="V64" s="12"/>
    </row>
    <row r="65" spans="1:22" ht="23.25" customHeight="1" x14ac:dyDescent="0.25">
      <c r="A65" s="271" t="s">
        <v>36</v>
      </c>
      <c r="B65" s="271"/>
      <c r="C65" s="271"/>
      <c r="D65" s="271"/>
      <c r="E65" s="20">
        <f>SUM(F52:F63)</f>
        <v>0.20950000000000002</v>
      </c>
      <c r="F65" s="18" t="s">
        <v>37</v>
      </c>
      <c r="G65" s="9"/>
      <c r="H65" s="9"/>
      <c r="I65" s="11"/>
      <c r="J65" s="11"/>
      <c r="K65" s="9"/>
      <c r="L65" s="9"/>
      <c r="M65" s="9"/>
      <c r="N65" s="9"/>
      <c r="O65" s="9"/>
      <c r="P65" s="9"/>
      <c r="Q65" s="201"/>
      <c r="R65" s="9"/>
      <c r="S65" s="9"/>
      <c r="T65" s="12"/>
      <c r="U65" s="12"/>
      <c r="V65" s="12"/>
    </row>
    <row r="66" spans="1:22" x14ac:dyDescent="0.25">
      <c r="A66" s="265" t="s">
        <v>268</v>
      </c>
    </row>
  </sheetData>
  <mergeCells count="96">
    <mergeCell ref="A7:B7"/>
    <mergeCell ref="C7:V7"/>
    <mergeCell ref="A3:B3"/>
    <mergeCell ref="C3:I3"/>
    <mergeCell ref="K3:V3"/>
    <mergeCell ref="A4:B4"/>
    <mergeCell ref="C4:I4"/>
    <mergeCell ref="J4:K4"/>
    <mergeCell ref="L4:V4"/>
    <mergeCell ref="A5:B5"/>
    <mergeCell ref="C5:I5"/>
    <mergeCell ref="J5:K5"/>
    <mergeCell ref="L5:V5"/>
    <mergeCell ref="A6:B6"/>
    <mergeCell ref="T8:V8"/>
    <mergeCell ref="A9:A10"/>
    <mergeCell ref="B9:B10"/>
    <mergeCell ref="C9:C10"/>
    <mergeCell ref="D9:D10"/>
    <mergeCell ref="E9:E10"/>
    <mergeCell ref="F9:F10"/>
    <mergeCell ref="G9:H9"/>
    <mergeCell ref="L9:L10"/>
    <mergeCell ref="M9:M10"/>
    <mergeCell ref="N9:N10"/>
    <mergeCell ref="A8:P8"/>
    <mergeCell ref="Q8:R8"/>
    <mergeCell ref="U9:U10"/>
    <mergeCell ref="V9:V10"/>
    <mergeCell ref="O9:O10"/>
    <mergeCell ref="R9:R10"/>
    <mergeCell ref="S9:S10"/>
    <mergeCell ref="T9:T10"/>
    <mergeCell ref="I9:I10"/>
    <mergeCell ref="J9:J10"/>
    <mergeCell ref="K9:K10"/>
    <mergeCell ref="P9:P10"/>
    <mergeCell ref="A11:A13"/>
    <mergeCell ref="B11:B13"/>
    <mergeCell ref="C11:C13"/>
    <mergeCell ref="D11:D13"/>
    <mergeCell ref="Q9:Q10"/>
    <mergeCell ref="L11:L13"/>
    <mergeCell ref="L19:L25"/>
    <mergeCell ref="A14:A18"/>
    <mergeCell ref="B14:B18"/>
    <mergeCell ref="C14:C18"/>
    <mergeCell ref="D14:D18"/>
    <mergeCell ref="L14:L18"/>
    <mergeCell ref="A19:A25"/>
    <mergeCell ref="B19:B25"/>
    <mergeCell ref="C19:C25"/>
    <mergeCell ref="D19:D25"/>
    <mergeCell ref="A32:A36"/>
    <mergeCell ref="B32:B36"/>
    <mergeCell ref="C32:C36"/>
    <mergeCell ref="D32:D36"/>
    <mergeCell ref="L32:L36"/>
    <mergeCell ref="A26:A30"/>
    <mergeCell ref="B26:B30"/>
    <mergeCell ref="C26:C30"/>
    <mergeCell ref="D26:D30"/>
    <mergeCell ref="L26:L30"/>
    <mergeCell ref="A40:A44"/>
    <mergeCell ref="B40:B44"/>
    <mergeCell ref="C40:C44"/>
    <mergeCell ref="D40:D44"/>
    <mergeCell ref="L40:L44"/>
    <mergeCell ref="A37:A39"/>
    <mergeCell ref="B37:B39"/>
    <mergeCell ref="C37:C39"/>
    <mergeCell ref="D37:D39"/>
    <mergeCell ref="L37:L39"/>
    <mergeCell ref="A48:A49"/>
    <mergeCell ref="B48:B49"/>
    <mergeCell ref="C48:C49"/>
    <mergeCell ref="D48:D49"/>
    <mergeCell ref="L48:L49"/>
    <mergeCell ref="A45:A46"/>
    <mergeCell ref="B45:B46"/>
    <mergeCell ref="C45:C46"/>
    <mergeCell ref="D45:D46"/>
    <mergeCell ref="L45:L46"/>
    <mergeCell ref="A50:A51"/>
    <mergeCell ref="B50:B51"/>
    <mergeCell ref="C50:C51"/>
    <mergeCell ref="D50:D51"/>
    <mergeCell ref="L50:L51"/>
    <mergeCell ref="G54:J54"/>
    <mergeCell ref="G52:I52"/>
    <mergeCell ref="G53:I53"/>
    <mergeCell ref="G56:I56"/>
    <mergeCell ref="A65:D65"/>
    <mergeCell ref="A52:D52"/>
    <mergeCell ref="G58:J58"/>
    <mergeCell ref="G59:K59"/>
  </mergeCells>
  <conditionalFormatting sqref="L11:L13 L32:L36 L45:L51">
    <cfRule type="cellIs" dxfId="8" priority="9" operator="greaterThan">
      <formula>1</formula>
    </cfRule>
  </conditionalFormatting>
  <conditionalFormatting sqref="L14:L18">
    <cfRule type="cellIs" dxfId="7" priority="8" operator="greaterThan">
      <formula>1</formula>
    </cfRule>
  </conditionalFormatting>
  <conditionalFormatting sqref="L19:L25">
    <cfRule type="cellIs" dxfId="6" priority="6" operator="greaterThan">
      <formula>1</formula>
    </cfRule>
    <cfRule type="cellIs" dxfId="5" priority="7" operator="greaterThan">
      <formula>100</formula>
    </cfRule>
  </conditionalFormatting>
  <conditionalFormatting sqref="L26:L30">
    <cfRule type="cellIs" dxfId="4" priority="4" operator="greaterThan">
      <formula>1</formula>
    </cfRule>
    <cfRule type="cellIs" dxfId="3" priority="5" operator="greaterThan">
      <formula>100</formula>
    </cfRule>
  </conditionalFormatting>
  <conditionalFormatting sqref="L31">
    <cfRule type="cellIs" dxfId="2" priority="3" operator="greaterThan">
      <formula>1</formula>
    </cfRule>
  </conditionalFormatting>
  <conditionalFormatting sqref="L37:L39">
    <cfRule type="cellIs" dxfId="1" priority="2" operator="greaterThan">
      <formula>1</formula>
    </cfRule>
  </conditionalFormatting>
  <conditionalFormatting sqref="L40:L44">
    <cfRule type="cellIs" dxfId="0" priority="1" operator="greaterThan">
      <formula>1</formula>
    </cfRule>
  </conditionalFormatting>
  <dataValidations count="4">
    <dataValidation operator="greaterThanOrEqual" allowBlank="1" showInputMessage="1" showErrorMessage="1" sqref="E11:E51"/>
    <dataValidation type="date" allowBlank="1" showInputMessage="1" showErrorMessage="1" promptTitle="Validación" prompt="formato DD/MM/AA" sqref="S48:S49 G11:H19 H26:H27 G26:G29 H32:H39 G32:G40 G48:H49 S11:S19 S26:S27 S32:S39 T11:T13 T19:T51">
      <formula1>36526</formula1>
      <formula2>44177</formula2>
    </dataValidation>
    <dataValidation allowBlank="1" showInputMessage="1" showErrorMessage="1" promptTitle="Validación" prompt="El porcentaje no debe exceder el 100%" sqref="L11:L51"/>
    <dataValidation type="date" operator="greaterThanOrEqual" allowBlank="1" showInputMessage="1" showErrorMessage="1" sqref="E52:E56">
      <formula1>41426</formula1>
    </dataValidation>
  </dataValidations>
  <pageMargins left="0.70866141732283472" right="0.70866141732283472" top="0.74803149606299213" bottom="0.74803149606299213" header="0.31496062992125984" footer="0.31496062992125984"/>
  <pageSetup paperSize="5" scale="53" orientation="landscape" horizontalDpi="4294967294" r:id="rId1"/>
  <headerFooter>
    <oddHeader>&amp;L&amp;G&amp;C&amp;"Arial,Negrita"&amp;16&amp;K000000
PLAN DE MEJORAMIENTO ARCHIVÍSTICO&amp;RVersión: 02
2016/07/13
&amp;P de &amp;N</oddHeader>
    <oddFooter>&amp;LProceso: Inspección, Vigilancia y Control ICV&amp;RCódigo: ICV-F-06</oddFooter>
  </headerFooter>
  <ignoredErrors>
    <ignoredError sqref="L50 L48 L45 L40 L37 L32 L26 L19 L14 L11" formulaRange="1"/>
  </ignoredError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8"/>
  <sheetViews>
    <sheetView topLeftCell="A10" workbookViewId="0">
      <selection activeCell="C5" sqref="C5"/>
    </sheetView>
  </sheetViews>
  <sheetFormatPr baseColWidth="10" defaultRowHeight="15" x14ac:dyDescent="0.25"/>
  <cols>
    <col min="1" max="1" width="11.42578125" style="3"/>
    <col min="2" max="2" width="25.28515625" style="2" bestFit="1" customWidth="1"/>
    <col min="3" max="3" width="58.42578125" style="3" bestFit="1" customWidth="1"/>
    <col min="4" max="16384" width="11.42578125" style="3"/>
  </cols>
  <sheetData>
    <row r="1" spans="2:3" ht="15.75" customHeight="1" x14ac:dyDescent="0.25"/>
    <row r="2" spans="2:3" ht="60" x14ac:dyDescent="0.25">
      <c r="B2" s="4" t="s">
        <v>80</v>
      </c>
      <c r="C2" s="5" t="s">
        <v>81</v>
      </c>
    </row>
    <row r="3" spans="2:3" x14ac:dyDescent="0.25">
      <c r="B3" s="6"/>
      <c r="C3" s="6"/>
    </row>
    <row r="4" spans="2:3" x14ac:dyDescent="0.25">
      <c r="B4" s="398" t="s">
        <v>83</v>
      </c>
      <c r="C4" s="398"/>
    </row>
    <row r="5" spans="2:3" ht="30" x14ac:dyDescent="0.25">
      <c r="B5" s="4" t="s">
        <v>63</v>
      </c>
      <c r="C5" s="5" t="s">
        <v>84</v>
      </c>
    </row>
    <row r="6" spans="2:3" ht="30" x14ac:dyDescent="0.25">
      <c r="B6" s="4" t="s">
        <v>64</v>
      </c>
      <c r="C6" s="5" t="s">
        <v>85</v>
      </c>
    </row>
    <row r="7" spans="2:3" ht="45" x14ac:dyDescent="0.25">
      <c r="B7" s="4" t="s">
        <v>65</v>
      </c>
      <c r="C7" s="5" t="s">
        <v>86</v>
      </c>
    </row>
    <row r="8" spans="2:3" ht="30" x14ac:dyDescent="0.25">
      <c r="B8" s="4" t="s">
        <v>66</v>
      </c>
      <c r="C8" s="5" t="s">
        <v>58</v>
      </c>
    </row>
    <row r="9" spans="2:3" ht="120" x14ac:dyDescent="0.25">
      <c r="B9" s="4" t="s">
        <v>67</v>
      </c>
      <c r="C9" s="5" t="s">
        <v>87</v>
      </c>
    </row>
    <row r="10" spans="2:3" ht="30" x14ac:dyDescent="0.25">
      <c r="B10" s="4" t="s">
        <v>68</v>
      </c>
      <c r="C10" s="5" t="s">
        <v>69</v>
      </c>
    </row>
    <row r="11" spans="2:3" ht="45" x14ac:dyDescent="0.25">
      <c r="B11" s="4" t="s">
        <v>70</v>
      </c>
      <c r="C11" s="5" t="s">
        <v>71</v>
      </c>
    </row>
    <row r="12" spans="2:3" ht="30" x14ac:dyDescent="0.25">
      <c r="B12" s="4" t="s">
        <v>72</v>
      </c>
      <c r="C12" s="7" t="s">
        <v>73</v>
      </c>
    </row>
    <row r="13" spans="2:3" ht="45" x14ac:dyDescent="0.25">
      <c r="B13" s="4" t="s">
        <v>74</v>
      </c>
      <c r="C13" s="5" t="s">
        <v>75</v>
      </c>
    </row>
    <row r="14" spans="2:3" x14ac:dyDescent="0.25">
      <c r="B14" s="4" t="s">
        <v>76</v>
      </c>
      <c r="C14" s="7" t="s">
        <v>77</v>
      </c>
    </row>
    <row r="15" spans="2:3" ht="45" x14ac:dyDescent="0.25">
      <c r="B15" s="4" t="s">
        <v>78</v>
      </c>
      <c r="C15" s="5" t="s">
        <v>79</v>
      </c>
    </row>
    <row r="16" spans="2:3" ht="45" x14ac:dyDescent="0.25">
      <c r="B16" s="4" t="s">
        <v>78</v>
      </c>
      <c r="C16" s="7"/>
    </row>
    <row r="17" spans="2:3" x14ac:dyDescent="0.25">
      <c r="B17" s="394" t="s">
        <v>82</v>
      </c>
      <c r="C17" s="395"/>
    </row>
    <row r="18" spans="2:3" x14ac:dyDescent="0.25">
      <c r="B18" s="396"/>
      <c r="C18" s="397"/>
    </row>
  </sheetData>
  <mergeCells count="2">
    <mergeCell ref="B17:C18"/>
    <mergeCell ref="B4:C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PMA</vt:lpstr>
      <vt:lpstr>Instructivo PMA</vt:lpstr>
      <vt:lpstr>PMA!Títulos_a_imprimir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YENNI MARCELA GASCA MUETE</dc:creator>
  <cp:lastModifiedBy>Cesar Andres Cardona Rincon</cp:lastModifiedBy>
  <cp:lastPrinted>2016-07-13T19:48:44Z</cp:lastPrinted>
  <dcterms:created xsi:type="dcterms:W3CDTF">2016-07-06T19:37:36Z</dcterms:created>
  <dcterms:modified xsi:type="dcterms:W3CDTF">2020-09-24T22:15:06Z</dcterms:modified>
</cp:coreProperties>
</file>