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arato\Documents\Martha\"/>
    </mc:Choice>
  </mc:AlternateContent>
  <bookViews>
    <workbookView xWindow="0" yWindow="0" windowWidth="20490" windowHeight="7665"/>
  </bookViews>
  <sheets>
    <sheet name="PMA" sheetId="1" r:id="rId1"/>
    <sheet name="Instructivo PMA" sheetId="4" r:id="rId2"/>
  </sheets>
  <definedNames>
    <definedName name="_xlnm.Print_Area" localSheetId="0">PMA!$A$1:$V$130</definedName>
    <definedName name="_xlnm.Print_Titles" localSheetId="0">PMA!$7:$9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0" i="1" l="1"/>
  <c r="L105" i="1"/>
  <c r="L96" i="1"/>
  <c r="L86" i="1"/>
  <c r="L70" i="1"/>
  <c r="L63" i="1" l="1"/>
  <c r="L57" i="1"/>
  <c r="L52" i="1"/>
  <c r="L45" i="1"/>
  <c r="L23" i="1"/>
  <c r="L13" i="1"/>
  <c r="L10" i="1"/>
  <c r="I27" i="1" l="1"/>
  <c r="I111" i="1" l="1"/>
  <c r="I112" i="1"/>
  <c r="I113" i="1"/>
  <c r="I114" i="1"/>
  <c r="I115" i="1"/>
  <c r="I116" i="1"/>
  <c r="I107" i="1"/>
  <c r="I108" i="1"/>
  <c r="I109" i="1"/>
  <c r="I97" i="1"/>
  <c r="I98" i="1"/>
  <c r="I99" i="1"/>
  <c r="I100" i="1"/>
  <c r="I101" i="1"/>
  <c r="I102" i="1"/>
  <c r="I103" i="1"/>
  <c r="I104" i="1"/>
  <c r="I88" i="1"/>
  <c r="I89" i="1"/>
  <c r="I90" i="1"/>
  <c r="I91" i="1"/>
  <c r="I92" i="1"/>
  <c r="I93" i="1"/>
  <c r="I94" i="1"/>
  <c r="I95" i="1"/>
  <c r="I75" i="1"/>
  <c r="I76" i="1"/>
  <c r="I77" i="1"/>
  <c r="I78" i="1"/>
  <c r="I79" i="1"/>
  <c r="I80" i="1"/>
  <c r="I81" i="1"/>
  <c r="I82" i="1"/>
  <c r="I83" i="1"/>
  <c r="I84" i="1"/>
  <c r="I85" i="1"/>
  <c r="I86" i="1"/>
  <c r="I87" i="1"/>
  <c r="I53" i="1" l="1"/>
  <c r="I66" i="1"/>
  <c r="I67" i="1"/>
  <c r="I68" i="1"/>
  <c r="I69" i="1"/>
  <c r="I62" i="1"/>
  <c r="I52" i="1"/>
  <c r="I54" i="1"/>
  <c r="I55" i="1"/>
  <c r="I56" i="1"/>
  <c r="I50" i="1"/>
  <c r="I51" i="1"/>
  <c r="I42" i="1"/>
  <c r="I30" i="1"/>
  <c r="I31" i="1"/>
  <c r="I32" i="1"/>
  <c r="I33" i="1"/>
  <c r="I34" i="1"/>
  <c r="I35" i="1"/>
  <c r="I36" i="1"/>
  <c r="I37" i="1"/>
  <c r="I38" i="1"/>
  <c r="I39" i="1"/>
  <c r="I40" i="1"/>
  <c r="I41" i="1"/>
  <c r="I43" i="1"/>
  <c r="I44" i="1"/>
  <c r="I18" i="1" l="1"/>
  <c r="I19" i="1"/>
  <c r="I20" i="1"/>
  <c r="I21" i="1"/>
  <c r="I22" i="1"/>
  <c r="I70" i="1"/>
  <c r="I71" i="1"/>
  <c r="I72" i="1"/>
  <c r="I73" i="1"/>
  <c r="I74" i="1"/>
  <c r="I96" i="1"/>
  <c r="I105" i="1"/>
  <c r="I106" i="1"/>
  <c r="I110" i="1"/>
  <c r="I63" i="1"/>
  <c r="I64" i="1"/>
  <c r="I65" i="1"/>
  <c r="I57" i="1"/>
  <c r="I58" i="1"/>
  <c r="I59" i="1"/>
  <c r="I60" i="1"/>
  <c r="I61" i="1"/>
  <c r="I45" i="1"/>
  <c r="I46" i="1"/>
  <c r="I47" i="1"/>
  <c r="I48" i="1"/>
  <c r="I49" i="1"/>
  <c r="I23" i="1"/>
  <c r="I24" i="1"/>
  <c r="I25" i="1"/>
  <c r="I26" i="1"/>
  <c r="I28" i="1"/>
  <c r="I29" i="1"/>
  <c r="I16" i="1"/>
  <c r="I17" i="1"/>
  <c r="I13" i="1"/>
  <c r="I14" i="1"/>
  <c r="I15" i="1"/>
  <c r="I11" i="1"/>
  <c r="I12" i="1"/>
  <c r="I10" i="1"/>
  <c r="F128" i="1" l="1"/>
  <c r="F127" i="1"/>
  <c r="F126" i="1"/>
  <c r="F125" i="1"/>
  <c r="F124" i="1"/>
  <c r="F123" i="1"/>
  <c r="F122" i="1"/>
  <c r="F121" i="1"/>
  <c r="F120" i="1"/>
  <c r="F119" i="1"/>
  <c r="F118" i="1"/>
  <c r="F117" i="1"/>
  <c r="E130" i="1" l="1"/>
</calcChain>
</file>

<file path=xl/comments1.xml><?xml version="1.0" encoding="utf-8"?>
<comments xmlns="http://schemas.openxmlformats.org/spreadsheetml/2006/main">
  <authors>
    <author>Maria Elvira Zea</author>
    <author>HERNAN ALONSO RODRIGUEZ MORA</author>
  </authors>
  <commentList>
    <comment ref="Q8" authorId="0" shapeId="0">
      <text>
        <r>
          <rPr>
            <sz val="9"/>
            <color indexed="81"/>
            <rFont val="Tahoma"/>
            <family val="2"/>
          </rPr>
          <t xml:space="preserve">Dejar las observaciones frente al cumplimiento y efectividad de las tareas implementadas. 
</t>
        </r>
      </text>
    </comment>
    <comment ref="T8" authorId="1" shapeId="0">
      <text>
        <r>
          <rPr>
            <b/>
            <sz val="9"/>
            <color indexed="81"/>
            <rFont val="Tahoma"/>
            <family val="2"/>
          </rPr>
          <t xml:space="preserve">Fecha en que se cierra completamente el hallazgo
</t>
        </r>
      </text>
    </comment>
    <comment ref="U8"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<sst xmlns="http://schemas.openxmlformats.org/spreadsheetml/2006/main" count="955" uniqueCount="450">
  <si>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</si>
  <si>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</si>
  <si>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</si>
  <si>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</si>
  <si>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</si>
  <si>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</si>
  <si>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</si>
  <si>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</si>
  <si>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</si>
  <si>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</si>
  <si>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</si>
  <si>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</si>
  <si>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</si>
  <si>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</si>
  <si>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</si>
  <si>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</si>
  <si>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</si>
  <si>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</si>
  <si>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</si>
  <si>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</si>
  <si>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</si>
  <si>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</si>
  <si>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</si>
  <si>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</si>
  <si>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</si>
  <si>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</si>
  <si>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</si>
  <si>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</si>
  <si>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</si>
  <si>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</si>
  <si>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</si>
  <si>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</si>
  <si>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</si>
  <si>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</si>
  <si>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Acción 11</t>
  </si>
  <si>
    <t>Acción 12</t>
  </si>
  <si>
    <t>CUMPLIMIENTO DEL PLAN DE MEJORAMIENTO</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</si>
  <si>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</si>
  <si>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</si>
  <si>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</si>
  <si>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</si>
  <si>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</si>
  <si>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</si>
  <si>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</si>
  <si>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</si>
  <si>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ACCION 1</t>
  </si>
  <si>
    <t xml:space="preserve">ACCION 2 </t>
  </si>
  <si>
    <t>ACCION 3</t>
  </si>
  <si>
    <t>ACCION 4</t>
  </si>
  <si>
    <t>ACCION 5</t>
  </si>
  <si>
    <t>ACCION 6</t>
  </si>
  <si>
    <t>ACCION 7</t>
  </si>
  <si>
    <t>ACCION 8</t>
  </si>
  <si>
    <t>ACCION 9</t>
  </si>
  <si>
    <t>ACCION 10</t>
  </si>
  <si>
    <t>ACCION 11</t>
  </si>
  <si>
    <t>ACCION 12</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</si>
  <si>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</si>
  <si>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</si>
  <si>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</si>
  <si>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</si>
  <si>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</si>
  <si>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</si>
  <si>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</si>
  <si>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</si>
  <si>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</si>
  <si>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</si>
  <si>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</si>
  <si>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</si>
  <si>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</si>
  <si>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</si>
  <si>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</si>
  <si>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</si>
  <si>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</si>
  <si>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</si>
  <si>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</si>
  <si>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</si>
  <si>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</si>
  <si>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</si>
  <si>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</si>
  <si>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</si>
  <si>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</si>
  <si>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</si>
  <si>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</si>
  <si>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</si>
  <si>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</si>
  <si>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</si>
  <si>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COORDINADOR DE GRUPO DE GESIÓN DOCUMENTAL</t>
  </si>
  <si>
    <t>Formular la política de gestión documental</t>
  </si>
  <si>
    <t>Formular, aprobar y convalidar las Tablas de Retención Documental (TRD) y Cuadros de Clasificación Documental (CCD)</t>
  </si>
  <si>
    <t>Elaborar y aprobar el Programa de Gestión Documental (PGD)</t>
  </si>
  <si>
    <t>Elaboración de los Inventarios documentales (Formato Único de Inventario Documental - FUID)</t>
  </si>
  <si>
    <t>Modelo de Requisitos para la Gestión de Documentos Electrónicos</t>
  </si>
  <si>
    <t>Capacitar al personal de archivo</t>
  </si>
  <si>
    <t>Aplicación del procedimiento en el área de correspondencia</t>
  </si>
  <si>
    <t>Numeración y desripción de los actos administrativos</t>
  </si>
  <si>
    <t>Elaborar e implementar el Sistema Integrado de Conservación Documental</t>
  </si>
  <si>
    <t>Elaborar y tramitar la firma y publicidad de la Resolución de aprobación de la Política de Gestión Documental</t>
  </si>
  <si>
    <t>Actualizar el procedimiento para la producción, registro y control de actos administrativos Resoluciones</t>
  </si>
  <si>
    <t>Elaborar la política de gestión documental, de acuerdo con las normas. Presentar la política de Gestión Documental ante el Comité Institucional de Gestión y Desempeño y lograr su aprobación y difusión a este nivel.</t>
  </si>
  <si>
    <t>Documento "Política de Gestión Documental" aprobada por el CIGD</t>
  </si>
  <si>
    <t>Resolución de aprobación y adopción de Política de Gestión Documental firmada y publicada</t>
  </si>
  <si>
    <t>TRD de todas las dependencias del IDEAM aprobadas por el CIGD</t>
  </si>
  <si>
    <t xml:space="preserve">En coordianción con el Grupo de Administración y Desarrollo de Talento Humano y Grupo de Comunicaciones, elaborar e implementar estrategias de difusión y sensibilización archivística para los servidores en general de la entidad, para el año 2020 </t>
  </si>
  <si>
    <t>Recursos</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</si>
  <si>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</si>
  <si>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Resolución firmada</t>
  </si>
  <si>
    <t>Levantamiento de información institucional</t>
  </si>
  <si>
    <t>Análisis de la información institucional, levantamiento de encuestas y entrevistas con Jefes de las dependencias</t>
  </si>
  <si>
    <t>Presentación de las TRD del IDEAM al AGN para convalidación y anotación en el Registro Único de Series Documentales</t>
  </si>
  <si>
    <t>Comunicados
Actas de reuniones
Listas de asistencia</t>
  </si>
  <si>
    <t>Cuadro de Clasificación Documental del IDEAM aprobado por el CIGD</t>
  </si>
  <si>
    <t>Elaboración y desarrollo de plan de trabajo para la difusión e implementación del PGD del IDEAM, para documentos físicos</t>
  </si>
  <si>
    <t xml:space="preserve">Elaborar un plan de capacitacion archivística </t>
  </si>
  <si>
    <t>Plan de capacitación archivística</t>
  </si>
  <si>
    <t>Revisar y actualizar los procedimientos, instructivos, lineamientos, formatos,  establecidos para el área de corespondencia</t>
  </si>
  <si>
    <t xml:space="preserve">Intervenir los fondos documentales acumulados
(estas actividades incluyen los documentos electrónicos o digitales que se encuentran en los computadores de las oficinas y los repositorios digitales.) 
</t>
  </si>
  <si>
    <t>Documentos actualizados y publicados en el SGI</t>
  </si>
  <si>
    <t>T4</t>
  </si>
  <si>
    <t>T5</t>
  </si>
  <si>
    <t>T6</t>
  </si>
  <si>
    <t>T7</t>
  </si>
  <si>
    <t>INSTITUTO DE HIDROLOGIA METEOROLOGÍA Y ESTUDIOS AMBIENTALES - IDEAM</t>
  </si>
  <si>
    <t>YOLANDA GONZÁLEZ HERNANDEZ - DIRECTORA GENERAL</t>
  </si>
  <si>
    <t>830000602-5</t>
  </si>
  <si>
    <t>Desarrollar los procedimientos, metodología y trámites establecidos en el acuerdo 04 de 2019 para la elaboración, aprobación por el CIGD, de la TRD para todas las dependencias del IDEAM.</t>
  </si>
  <si>
    <t>Informe de capacitación realizada
Lista de asistencia</t>
  </si>
  <si>
    <t>Desarrollar capacitación,  divulgación y seguimiento, del procedimiento para la producción, registro y control de actos administrativos Resoluciones</t>
  </si>
  <si>
    <t>Tiempo: Equipo de trabajo Grupo de Gestión Documental</t>
  </si>
  <si>
    <t>Equipo de trabajo Grupo de Grupo de Gestión Documental</t>
  </si>
  <si>
    <t>Circular 
Notas de difusión y divulgación</t>
  </si>
  <si>
    <t>Promover la participación en eventos de capacitación realizados por el AGN para el personal del IDEAM en especial el personal de Gestión Documental, en temas relacionados con la Gestión de Documentos físicos y electrónicos, PGD, TRD, PINAR, etc.</t>
  </si>
  <si>
    <t>Horas de capacitación para el personal del IDEAM, dictados por personal especializado del AGN, en las instalaciones del IDEAM.</t>
  </si>
  <si>
    <t xml:space="preserve">En Coordianción con el Grupo de Administración y Desarrollo de Talento Humano, elaborar e implementar el programa de capacitación archivística para los servidores del IDEAM de las Áreas operativas, para el año 2020 </t>
  </si>
  <si>
    <t>Presentaciones publicadas
Informes de avance</t>
  </si>
  <si>
    <t>Revisar, derogar o actualizar las normas que adoptaron orfeo como un sistema de gestión de documentos electrónicos, circulares y normas que en su momento adoptaron política cero papel IDEAM.</t>
  </si>
  <si>
    <t>Desarrollar inducción, capacitación y seguimiento en la implementación de los procedimientos para el registro, radicación, distrubución y control de las comunicaciones oficiales en el IDEAM. (dirigido a todo el personal del IDEAM)</t>
  </si>
  <si>
    <t>Diagnóstico e inventario de documentos electrónicos y digitales que se encuentran en orfeo (el inventario de documentos físicos ya se hizo en el púnto 4)</t>
  </si>
  <si>
    <t>Aplicar procesos archivísticos para la organziación documental, en los diferentes soportes y en las diferentes fases del ciclo vital, en atención a los principios de procedencia y orden original.</t>
  </si>
  <si>
    <t>Aplicar las Tablas de Valoración Documental del IDEAM</t>
  </si>
  <si>
    <t xml:space="preserve">Gestionar los expedientes electrónicos
</t>
  </si>
  <si>
    <t>SIC implementado parcialmente</t>
  </si>
  <si>
    <t>Planes, programas, procedimientos, formatos, manuales e instructivos, del SIC publicados en el SIG</t>
  </si>
  <si>
    <t>Informe</t>
  </si>
  <si>
    <t>Aplicar las Tablas de Retención Documental del IDEAM siguiendo los Acuerdos 42 de 2002 y 05 de 2013</t>
  </si>
  <si>
    <t>Acta de CIGD</t>
  </si>
  <si>
    <t>Informes</t>
  </si>
  <si>
    <t>Documento normativo</t>
  </si>
  <si>
    <t>Carta de envío</t>
  </si>
  <si>
    <t>TRD firmadas - Acta de CIGD</t>
  </si>
  <si>
    <t>Cuadro de clasificación firmado - Acta de CIGD</t>
  </si>
  <si>
    <t>FECHA DE CIERRE HALLAZGO</t>
  </si>
  <si>
    <t>Acta No. 21 del 15 de mayo de 2020 Acta de Comité Institucional de Gestión y Desempeño</t>
  </si>
  <si>
    <r>
      <rPr>
        <b/>
        <sz val="10"/>
        <rFont val="Arial"/>
        <family val="2"/>
      </rPr>
      <t>Formulación de la Política de Gestión Documental.</t>
    </r>
    <r>
      <rPr>
        <sz val="10"/>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</si>
  <si>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0"/>
        <rFont val="Arial"/>
        <family val="2"/>
      </rPr>
      <t>Formulación, Aprobación y Convalidación de las Tablas de Retención Documental (TRD) y Cuadros de Clasificación Documental (CCD)</t>
    </r>
    <r>
      <rPr>
        <sz val="10"/>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</si>
  <si>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0"/>
        <rFont val="Arial"/>
        <family val="2"/>
      </rPr>
      <t>Elaboración y aprobación del Programa de Gestión Documental (PGD)</t>
    </r>
    <r>
      <rPr>
        <sz val="10"/>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</si>
  <si>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0"/>
        <rFont val="Arial"/>
        <family val="2"/>
      </rPr>
      <t>Elaboración de los inventarios documentales (Formato Único de Inventario Documental - (FUID)</t>
    </r>
    <r>
      <rPr>
        <sz val="10"/>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</si>
  <si>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rPr>
        <b/>
        <sz val="10"/>
        <rFont val="Arial"/>
        <family val="2"/>
      </rPr>
      <t>Modelo de Requisitos para la Gestión de Documentos Electrónicos.</t>
    </r>
    <r>
      <rPr>
        <sz val="10"/>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</si>
  <si>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0"/>
        <rFont val="Arial"/>
        <family val="2"/>
      </rPr>
      <t>Capacitación del Personal de Archivo.</t>
    </r>
    <r>
      <rPr>
        <sz val="10"/>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</si>
  <si>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rPr>
        <b/>
        <sz val="10"/>
        <rFont val="Arial"/>
        <family val="2"/>
      </rPr>
      <t>Aplicación de procedimientos en el área de correspondencia.</t>
    </r>
    <r>
      <rPr>
        <sz val="10"/>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primero,décimo segundo y décimo tercero del Acuerdo 060 de 2001, por las razones expuestas anteriormente.
</t>
    </r>
  </si>
  <si>
    <r>
      <rPr>
        <b/>
        <sz val="10"/>
        <rFont val="Arial"/>
        <family val="2"/>
      </rPr>
      <t>Intervención de fondos documentales acumulados</t>
    </r>
    <r>
      <rPr>
        <sz val="10"/>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popsiblemente incumple con lo establecido en el Acuerdo 02 de 2004, Acuerdo 04 de 2019, título VII, Artículo 2.8.7.2.6 del Decreto 1080 de 1215, al no contar con tablas de valoración documental para la valoración de fondos acumulados.   </t>
    </r>
  </si>
  <si>
    <r>
      <rPr>
        <b/>
        <sz val="10"/>
        <rFont val="Arial"/>
        <family val="2"/>
      </rPr>
      <t>Aplicación de procesos archivísticos para la organización documental</t>
    </r>
    <r>
      <rPr>
        <sz val="10"/>
        <rFont val="Arial"/>
        <family val="2"/>
      </rPr>
      <t xml:space="preserve">
En el IDEAM, durante el recorrido de la visita de inspeccion realizada por el Grupo de Inspeccion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expedienbtes mixtos (híbridos) digitales y electrónicos" sabiendo que el ssitema ORFEO y las unidades de red no son repositorios documentales.
También se pudo evidenciar que las dependencias entregan la documentación producida al archvio de gestión centralizado, para su respectiva organización y custodia y no están siendo responsables de esa información, debido a que la radican como si fueran comunicaciones externas, asignandoles un número de radicado, para solicitar el documetno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estabelcieron los lineamientos basicos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20123.
En consecuencia el IDEAM presuntamente incumple con lo reglamentado en el artículo 11 de la Ley 594 de 2000, Acuerdo 02 de 2004, Acuerdo 42 de 2002 y el acuerdo 05 de 20163, toda vez que se evidenció falenias en la aplicación de los procesos archivísticos de organziación documental. </t>
    </r>
  </si>
  <si>
    <r>
      <rPr>
        <b/>
        <sz val="10"/>
        <rFont val="Arial"/>
        <family val="2"/>
      </rPr>
      <t>Gestión de expedientes electrónicos</t>
    </r>
    <r>
      <rPr>
        <sz val="10"/>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</si>
  <si>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0"/>
        <rFont val="Arial"/>
        <family val="2"/>
      </rPr>
      <t>Numeración y descripción de los actos administrativos</t>
    </r>
    <r>
      <rPr>
        <sz val="10"/>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</si>
  <si>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r>
      <rPr>
        <b/>
        <sz val="10"/>
        <rFont val="Arial"/>
        <family val="2"/>
      </rPr>
      <t>Sistema Integrado de Conservación (SIC)</t>
    </r>
    <r>
      <rPr>
        <sz val="10"/>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evidenciandose riesgo de pérdida de infromación.  </t>
    </r>
  </si>
  <si>
    <t>HERNAN PARADA ARIAS - PROFESIONAL ESPECIALIZADO</t>
  </si>
  <si>
    <t>T8</t>
  </si>
  <si>
    <t>T9</t>
  </si>
  <si>
    <t>T10</t>
  </si>
  <si>
    <t>Concepto definitivo y certificado de convalidación expedido por el AGN</t>
  </si>
  <si>
    <t>Certificado de inscripción en el RUSD expedido por el AGN</t>
  </si>
  <si>
    <t>Enlace de publicación en la web de las TRD y CCD</t>
  </si>
  <si>
    <t>Plan de divulgación e implementación de las TRD</t>
  </si>
  <si>
    <t>Un cronograma de actividades de implementación de las TRD</t>
  </si>
  <si>
    <t>Un concepto AGN y un certificado de convalidación</t>
  </si>
  <si>
    <t>Un certificado AGN</t>
  </si>
  <si>
    <t>Un pantallazo de la web</t>
  </si>
  <si>
    <t>Un documento que describe las acciones de divulgación e implementación</t>
  </si>
  <si>
    <t>un cronograma que registra actividades y tiempos de ejecución</t>
  </si>
  <si>
    <t>T11</t>
  </si>
  <si>
    <t>T12</t>
  </si>
  <si>
    <t>T13</t>
  </si>
  <si>
    <t>T14</t>
  </si>
  <si>
    <t>T15</t>
  </si>
  <si>
    <t>T16</t>
  </si>
  <si>
    <t>T17</t>
  </si>
  <si>
    <t>T18</t>
  </si>
  <si>
    <t>T19</t>
  </si>
  <si>
    <t>T20</t>
  </si>
  <si>
    <t>T21</t>
  </si>
  <si>
    <t>T22</t>
  </si>
  <si>
    <t>Desarrollo del plan de capacitación e Implementación del PGDEA en las dependencias y procesos que generan y administran este tipo de documentos</t>
  </si>
  <si>
    <t>Programa de Normalización de Formas y Formularios Electrónicos</t>
  </si>
  <si>
    <t>Programa de Documentos Vitales o escenciales</t>
  </si>
  <si>
    <t>Programa de Gestión de Documentos electrónicos</t>
  </si>
  <si>
    <t>Programa de Archivos Descentralizados</t>
  </si>
  <si>
    <t>Programa de Reprografía</t>
  </si>
  <si>
    <t>Programa de Documentos Especiales</t>
  </si>
  <si>
    <t>Plan Institucional de Capacitación</t>
  </si>
  <si>
    <t>Programa de Auditoría y control</t>
  </si>
  <si>
    <t>Acta de Aprobación del PGD por el CIGD</t>
  </si>
  <si>
    <t xml:space="preserve">Acto administrativo de adopción del PGD </t>
  </si>
  <si>
    <t>Linck de publicación del PGD en web del IDEAM</t>
  </si>
  <si>
    <t>Modelo de requisitos para el sistema de gestión de documentos electrónicos de archivo para el IDEAM</t>
  </si>
  <si>
    <t>Registro de implementación del PGD y sus programas específicos</t>
  </si>
  <si>
    <t>Un documento escrito informe</t>
  </si>
  <si>
    <t>un documento escrito</t>
  </si>
  <si>
    <t>Documentos del SGI necesarios</t>
  </si>
  <si>
    <t>Un Acta de Comité</t>
  </si>
  <si>
    <t>Una Resolución</t>
  </si>
  <si>
    <t>un pantallazo web IDEAM</t>
  </si>
  <si>
    <t>Un documento escrito</t>
  </si>
  <si>
    <t>Inventarios documentales Fondo Acumulado 2004 hasta la entrada en vigencia de las TRD aprobadas pr el AGN</t>
  </si>
  <si>
    <t>Inventarios documentales fondo SCMH, fondo HIMAT, fondo IDEAM</t>
  </si>
  <si>
    <t>Inventario FUID resultado de aplicación de las TVD</t>
  </si>
  <si>
    <t>T1-(H3T4)</t>
  </si>
  <si>
    <t>Diagnóstico de para el SGDEA</t>
  </si>
  <si>
    <t>T2-(H3T21)</t>
  </si>
  <si>
    <t>Modelo de requisitos para la gestión de documentos electrónicos de archivo para el IDEAM</t>
  </si>
  <si>
    <t>Acta de CIGD aprobación del modelo</t>
  </si>
  <si>
    <t>Actas de Trabajo para concertación del modelo de requisitos</t>
  </si>
  <si>
    <t>Plan de preservación digital a largo plazo</t>
  </si>
  <si>
    <t>Un Acta</t>
  </si>
  <si>
    <t>Actas de reuniones (diversas)</t>
  </si>
  <si>
    <t>Plan de capacitación archivística 2021</t>
  </si>
  <si>
    <t>Plan entregado 25/02/2021</t>
  </si>
  <si>
    <t>Diagnóstico de la herramienta tecnológica del módulo de radicación de comunicaciones oficiales (orfeo)</t>
  </si>
  <si>
    <t>Manual de correspondencia actualizado conforme el PGD (procedimiento administración de comunicaciones oficiales)</t>
  </si>
  <si>
    <t>Control del consecutivo de comunicaciones oficiales de entrada, salida internas. (registro generado por el aplicativo orfeo)</t>
  </si>
  <si>
    <t>Control de la distribución, entrega y trámite de las comunicaciones oficiales (generado por el sistema)</t>
  </si>
  <si>
    <t>un documento escrito y aprobado en el SGI</t>
  </si>
  <si>
    <t>Un documento informe sobre el funcionamiento del sistema</t>
  </si>
  <si>
    <t>Documento del SGI actualizado</t>
  </si>
  <si>
    <t>Un documento informe de capacitación</t>
  </si>
  <si>
    <t>Inventarios documentales Archivo de Gestión Centralizado por oficinas y series (una vez aplicada la TRD convalidada por el AGN)</t>
  </si>
  <si>
    <t>Inventario de Archivo Central por expedientes, una vez legalizadas las transferencias primarias (una vez aplicada la TRD covalidada por el AGN)</t>
  </si>
  <si>
    <t>Inventarios documentales Archivos de Gestión Satélites (una vez aplicada la TRD convalidada por el AGN)</t>
  </si>
  <si>
    <t>Inventarios documentales Archivos de Gestión Áreas Operativas (una vez aplicada la TRD convalidada por el AGN)</t>
  </si>
  <si>
    <t>Inventarios documentales Fondo Acumulado 1999 - 2004</t>
  </si>
  <si>
    <t>Inventarios frmato FUID (cuando se inicie la aplicación de las TRD)(se actualiza permanentemente)</t>
  </si>
  <si>
    <t>Inventario FUID resultado de aplicación de las TRD aprobadas para ese periodo acuerdo 12 de 1999 agn</t>
  </si>
  <si>
    <t xml:space="preserve">Informe listado de normas halladas sobre la normatividad que establece la estructura organico-funcional del IDEAM.
Normatividad general sobre TRD </t>
  </si>
  <si>
    <t>TRD de todas las dependencias del IDEAM presentadas al AGN para convalidación y Registro en el RUSD</t>
  </si>
  <si>
    <t>Diagnóstico de la gestión documental IDEAM</t>
  </si>
  <si>
    <t xml:space="preserve">Desarrollo de actividades para la actualización del PGD para documentos físicos de acuerdo con los requerimientos del AGN. Programa de Gestión Documental Actualizado </t>
  </si>
  <si>
    <t>Diagnóstico de la gestión de documentos electrónicos</t>
  </si>
  <si>
    <t>Plan de trabajo para elaboración del programa de gestión de documentos electrónicos de archivo en el IDEAM</t>
  </si>
  <si>
    <t>Desarrollar las actividades para la elaboración del PGDEA del IDEAM - PGDEA aprobado por el Comité Institucional de Gestión y Desempeño del IDEAM</t>
  </si>
  <si>
    <t>Elaboración y desarrollo del plan de trabajo para la difusión e implementación del Programa de Gestión de Gestión de Documentos Electronicos - PGDEA en el IDEAM</t>
  </si>
  <si>
    <t>Un documento que describe la situación actual de la gestión documental en el ideam</t>
  </si>
  <si>
    <t>Un documento escrito PGD</t>
  </si>
  <si>
    <t>T3 (H8T6)</t>
  </si>
  <si>
    <t>Plan de trabajo archivístico para la intervención de los fondos documentales acumulados</t>
  </si>
  <si>
    <t>Informe de volumen de archivos a intervenir, por cada periodo y asuntos o series correspondientes</t>
  </si>
  <si>
    <t>Inventarios de las unidades documentales, por cada uno de los periodos, unidades administrativas y oficinas productoras</t>
  </si>
  <si>
    <t>Tablas de Valoración Documental - TVD (firmadas)</t>
  </si>
  <si>
    <t>Cuadro de Clasificación Documental - CCD (firmado)</t>
  </si>
  <si>
    <t>Acta de aprobación de las TVD por el CIDGD</t>
  </si>
  <si>
    <t>Comunicación que conste de la radicación de las TVD en el AGN para su convalidación (30 dias hábiles siguientes a la aprobación)</t>
  </si>
  <si>
    <t>Concepto de evaluación y certificado de convalidación expedidio por el AGN</t>
  </si>
  <si>
    <t>Link de publicación de las TVD y CCD en la web del IDEAM (con soportes)</t>
  </si>
  <si>
    <t>Certificado de inscripción en el RUSD - TVD</t>
  </si>
  <si>
    <t>Informes de seguimiento y ejecución del plan de trabajo de intervención de los fondos acumulados - Aplicación TVD</t>
  </si>
  <si>
    <t>inventario de Transferencias secundarias pendientes por realizar al AGN</t>
  </si>
  <si>
    <t xml:space="preserve">Procedimiento para la disposición final de documentos  </t>
  </si>
  <si>
    <t>Informe técnico de los procesos de selección y eliminación resultado del proceso de intervención del fondo acumulado</t>
  </si>
  <si>
    <t>Un documento escrito 
un listado de archivos en orfeo</t>
  </si>
  <si>
    <t>Un documento que describe las acciones a seguir para la intervención de los fondos acumulados</t>
  </si>
  <si>
    <t>Un documento que describe el volumen de los documentos a intervenir</t>
  </si>
  <si>
    <t>Inventario documental en estado natural base para la elaboración de las TVD</t>
  </si>
  <si>
    <t>Un documento en el formato TVD por cada periodo</t>
  </si>
  <si>
    <t>Un formato CCD por cada periodo</t>
  </si>
  <si>
    <t>Un acta de comité</t>
  </si>
  <si>
    <t>Un oficio dirigido al AGN</t>
  </si>
  <si>
    <t>Un concepto Técnico AGN y un certificado de convalidación AGN</t>
  </si>
  <si>
    <t>Un pantallazo de la web ideam</t>
  </si>
  <si>
    <t>Inventario documental de transferencias pendientes al AGN una vez aplicadas las TVD</t>
  </si>
  <si>
    <t xml:space="preserve">Un documento del SGI </t>
  </si>
  <si>
    <t>Un informe de los processo técnicos realizados de selección y eliminación en aplicación de las TVD</t>
  </si>
  <si>
    <t>T5 (H3T2)</t>
  </si>
  <si>
    <t>T6 (H4T1)</t>
  </si>
  <si>
    <t>Parametrización y actualización de TRD en orfeo</t>
  </si>
  <si>
    <t>Versionamiento de TRD en el sistema</t>
  </si>
  <si>
    <t>PGD donde se observa procedimientos para clasificación, ordenación, descripción</t>
  </si>
  <si>
    <t>Inventarios documentales Archivos de Gestión Centralizado</t>
  </si>
  <si>
    <t>Procedimiento para el control prestamo de expedientes</t>
  </si>
  <si>
    <t>Procedimientos que garanticen la implementación de controles para la seguridad, custodia y reserva de la información (ley de transparencia)</t>
  </si>
  <si>
    <t>Registro fotográfico de organización de archivos de gestión. (muestra de rotulos de cajas y carpetas, unidades de conservación, foliación y hoja de control de expedientes)</t>
  </si>
  <si>
    <t>Muestra de hoja de control y foliación de mínimo 25 expedientes por cada dependencia</t>
  </si>
  <si>
    <t xml:space="preserve">Un documento informe </t>
  </si>
  <si>
    <t>Un documento informe de la actividad realizada</t>
  </si>
  <si>
    <t>Un informe de la parametrización de la nueva TRD versión 2020</t>
  </si>
  <si>
    <t>Un documento PGD</t>
  </si>
  <si>
    <t>Un inventario FUID por dependencia en aplicación a las nuevas TRD aprobadas</t>
  </si>
  <si>
    <t>Un documento registrado en el DGI</t>
  </si>
  <si>
    <t xml:space="preserve">Un documento escrito </t>
  </si>
  <si>
    <t>Nuestras de lo solicitado</t>
  </si>
  <si>
    <t>Organización de expedientes o archivos electrónicos que se encuentran en orfeo, de acuerdo con las TRD convalidadas por el AGN</t>
  </si>
  <si>
    <t xml:space="preserve">Copia de procedimientos para la creación y gestión de documentos electrónicos </t>
  </si>
  <si>
    <t>Clasificación mediante aplicación de TRD actualizadas</t>
  </si>
  <si>
    <t xml:space="preserve">Conformación de expedientes donde se observe principio de orden original, integridad y descripción </t>
  </si>
  <si>
    <t xml:space="preserve">Creación de formato único de inventario documental en aplicativo para expedientes conformados </t>
  </si>
  <si>
    <t xml:space="preserve">Creación de hoja de control </t>
  </si>
  <si>
    <t>Estampado foliación electrónica</t>
  </si>
  <si>
    <t>Índice eléctrónico</t>
  </si>
  <si>
    <t xml:space="preserve">Firma de índice electrónico, metadatos, integridad con series físicas, vínculo archivístico, </t>
  </si>
  <si>
    <t>Pantallazo aplicación del CCD TRD actualizadas</t>
  </si>
  <si>
    <t>Un documento registrado en el SGI</t>
  </si>
  <si>
    <t>Informe escrito que describe la conformación de expedientes</t>
  </si>
  <si>
    <t>Pantallazo exportación de inventario de expedientes</t>
  </si>
  <si>
    <t>Formulario creación hoja de control</t>
  </si>
  <si>
    <t>Pantallazó de verificación foliación electrónica de documentos</t>
  </si>
  <si>
    <t>palntallazo exportación de índice electrónico</t>
  </si>
  <si>
    <t>Un informe de la forma como se ejecutan los procesos</t>
  </si>
  <si>
    <t>Hoja de control  de la conformación de expedientes de Resoluciones</t>
  </si>
  <si>
    <t>Inventario documental en formato FUID Resoluciones</t>
  </si>
  <si>
    <t>Registro fotográfico de organización, muestra de rotulos de caja y carpeta, unidades de conservación, foliación, uso de hoja de control de expedientes.</t>
  </si>
  <si>
    <t>un procedimiento actualizado</t>
  </si>
  <si>
    <t>Un informe de capacitación realizada</t>
  </si>
  <si>
    <t>Índice de hoja de control de Resoluciones</t>
  </si>
  <si>
    <t>Inventario FUID de Resoluciones</t>
  </si>
  <si>
    <t>Diagnóstico integral de archivos</t>
  </si>
  <si>
    <t>Elaboración del Sistema Integrado de Conservación del IDEAM</t>
  </si>
  <si>
    <t>T3 (H5T5)</t>
  </si>
  <si>
    <t>Plan de conservación documental y plan de preservación digital a largo lazo</t>
  </si>
  <si>
    <t xml:space="preserve">Concepto técnico de aprobación por la instancia asesora AGN </t>
  </si>
  <si>
    <t>Acto administrativo de aprobación del SIC por el representante legal</t>
  </si>
  <si>
    <t>Registro fotográfico y videos que den cuenta de las instalaciones físicas de los archivos y evidencia del cumplimiento de los planes y programas</t>
  </si>
  <si>
    <t>Planillas de implantación de cada uno de los programas del SIC</t>
  </si>
  <si>
    <t>Un documento que describe la situación actual</t>
  </si>
  <si>
    <t xml:space="preserve">Un documento escrito SIC </t>
  </si>
  <si>
    <t>Un documento plan de conservación y de preservación</t>
  </si>
  <si>
    <t>Acta de CIGD, carta de envio al AGN y Concepto técnico AGN</t>
  </si>
  <si>
    <t>Resolución de aprobación del SIC</t>
  </si>
  <si>
    <t>Un informe que describe como se desarrollan los processo de implementación del SIC</t>
  </si>
  <si>
    <t>planillas diligenciadas de registros de implementación de los programas del SIC</t>
  </si>
  <si>
    <t>Un Certificado</t>
  </si>
  <si>
    <t>Cronograma de actividades</t>
  </si>
  <si>
    <t>Un programa</t>
  </si>
  <si>
    <t>Un documento Modelo de Requisitos</t>
  </si>
  <si>
    <t>TVD fondo acumulado</t>
  </si>
  <si>
    <t>Un oficio</t>
  </si>
  <si>
    <t>Un concepto técnico</t>
  </si>
  <si>
    <t xml:space="preserve">Un PGD </t>
  </si>
  <si>
    <t>Fotocopia anexo informe</t>
  </si>
  <si>
    <t>PGD aprobado por el CIGD - Resolución</t>
  </si>
  <si>
    <t>PGDEA aprobado en CIGD y Resolucion</t>
  </si>
  <si>
    <t>Informe de diagnóstico de la GDE IDEAM</t>
  </si>
  <si>
    <t>Un memorando a TH</t>
  </si>
  <si>
    <t>Procedimientos, instructuivos o documentos de organización de archivos (clasificación, ordenación, descripción)</t>
  </si>
  <si>
    <t>Inventario</t>
  </si>
  <si>
    <t>Acta</t>
  </si>
  <si>
    <t>Un documento escrito que describe la situación actual</t>
  </si>
  <si>
    <t>Procedimientos, instructivos, lineamientos, formatos, actualizados y publicados en el SIG según necesidad</t>
  </si>
  <si>
    <t>Documento en el formato TVD por cada periodo</t>
  </si>
  <si>
    <t>Aplicar la metodología establecida por el Archivo General de la Nación para la elaboración de Tablas de Valoración Documental y su implementación en la organización del fondo acumulado del HIMAT anterior a 1993 y por el producido por el IDEAM entre 2005 y 2020 - Acuerdo 02 de 2014
- Plan de trabajo archivístico integral
- Compilación de normatividad
- Historias institucionales
- Cuadros de Clasificación
- Propuesta de TVD</t>
  </si>
  <si>
    <t>Inventarios documentales</t>
  </si>
  <si>
    <t>TVD</t>
  </si>
  <si>
    <t>CCD</t>
  </si>
  <si>
    <t>Un memorando enviado a Informática</t>
  </si>
  <si>
    <r>
      <t>un informe que describe como están organizadas las</t>
    </r>
    <r>
      <rPr>
        <b/>
        <sz val="10"/>
        <rFont val="Arial"/>
        <family val="2"/>
      </rPr>
      <t xml:space="preserve"> resoluciones</t>
    </r>
  </si>
  <si>
    <t>Concepto</t>
  </si>
  <si>
    <t>Acta - Resolución</t>
  </si>
  <si>
    <t>Certificado</t>
  </si>
  <si>
    <t>Una guía</t>
  </si>
  <si>
    <t>Link ley de transparencia - ubicación eletronica</t>
  </si>
  <si>
    <t>Informe de diagnóstico de GD IDEAM</t>
  </si>
  <si>
    <t>Informe de difusión</t>
  </si>
  <si>
    <t>Resolución</t>
  </si>
  <si>
    <t>Informe de diagnóstico</t>
  </si>
  <si>
    <t>Documento Modelo de Requisitos</t>
  </si>
  <si>
    <t>Instructivo o similar</t>
  </si>
  <si>
    <t>Plan de capacitacion Archivística</t>
  </si>
  <si>
    <t>Procedimiento  actualizado</t>
  </si>
  <si>
    <t>Plan de trabajo</t>
  </si>
  <si>
    <t>Link ley de transparencia - ubicación electrónica</t>
  </si>
  <si>
    <t>Certificado o similar</t>
  </si>
  <si>
    <t>Procedimiento o similar</t>
  </si>
  <si>
    <t>Análisis de información institucional, encuestas, entrevistas, desarrollo de la metodología para la elaboración y aprobación del Cuadro de Clasificación Documental del IDEAM; incluida la nueva codificación orgánico-funcional</t>
  </si>
  <si>
    <t>Inventarios formato FUID (cuando se inicie la aplicación de las TRD)(se actualiza permanentemente)</t>
  </si>
  <si>
    <t>Un documento informe con lo solicitado una vez se implementen las nuevas TRD en los archivos</t>
  </si>
  <si>
    <t>Esta actividad tiene previsto su inicio para el 01/01/2022.</t>
  </si>
  <si>
    <t>Esta actividad tiene previsto su inicio para el 01/02/2022.</t>
  </si>
  <si>
    <t>La Oficina de Control Interno, mediante radicado No. 20211030000031 de fecha 25/02/2021 enviado al AGN, dio por superadas las tareas T1, T2, T3, T4 y T5.</t>
  </si>
  <si>
    <t>Hallazgo Superado.</t>
  </si>
  <si>
    <t>Esta actividad tiene previsto su inicio para el 10/07/2022.</t>
  </si>
  <si>
    <t>Esta actividad tiene previsto su inicio para el 05/01/2022.</t>
  </si>
  <si>
    <t>Esta actividad tiene previsto su inicio para el 31/12/2021.</t>
  </si>
  <si>
    <r>
      <t>La tarea (T1) fue</t>
    </r>
    <r>
      <rPr>
        <b/>
        <sz val="10"/>
        <color theme="1"/>
        <rFont val="Arial"/>
        <family val="2"/>
      </rPr>
      <t xml:space="preserve"> cumplida al 100%</t>
    </r>
    <r>
      <rPr>
        <sz val="10"/>
        <color theme="1"/>
        <rFont val="Arial"/>
        <family val="2"/>
      </rPr>
      <t>, durante el primer seguimiento realizado por la Oficina de Control Interno y enviado al Archivo General de la Nación mediante radicado No 20201030000181 del 24-09-2020.</t>
    </r>
  </si>
  <si>
    <t>Esta actividad tiene previsto su inicio para el 31/10/2021.</t>
  </si>
  <si>
    <t>Esta actividad tiene previsto su inicio para el 01/09/2021.</t>
  </si>
  <si>
    <t>Esta actividad tiene previsto su inicio para el 01/10/2021.</t>
  </si>
  <si>
    <t>Esta actividad tiene previsto su inicio para el  01/10/2022.</t>
  </si>
  <si>
    <t>Esta actividad tiene previsto su inicio para el 01/10/2022.</t>
  </si>
  <si>
    <t>Esta actividad tiene previsto su inicio para el 01/12/2021.</t>
  </si>
  <si>
    <t>Esta actividad tiene previsto su inicio para el 01/06/2022.</t>
  </si>
  <si>
    <t>La Oficina de Control Interno, mediante radicado No. 20211030000031 de fecha 25/02/2021 enviado al AGN, dio por superadas las tareas T1 y T2,</t>
  </si>
  <si>
    <t>Esta actividad tiene previsto su inicio para el  01/01/2022.</t>
  </si>
  <si>
    <t>Esta actividad tiene previsto su inicio para el 31/07/2022.</t>
  </si>
  <si>
    <r>
      <t xml:space="preserve">El Grupo de Gestión Documental, para el presente seguimiento no aportó evidencia del avance de la tarea.
Por lo anterior, </t>
    </r>
    <r>
      <rPr>
        <b/>
        <sz val="10"/>
        <color theme="1"/>
        <rFont val="Arial"/>
        <family val="2"/>
      </rPr>
      <t>la Oficina de Control Interno no cuenta con información suficiente para emitir un juicio de valor y recomienda dar prioridad a esta tarea, ya que la misma, se encuentra vencida desde el 10/12/2020 y es el segundo seguimiento que no aportan evidencias del avance; de igual manera, tener en cuenta las observaciones realizadas por el AGN, mediante radicado No. 2-2021-6308 de fecha 29/06/2021.</t>
    </r>
    <r>
      <rPr>
        <sz val="10"/>
        <color theme="1"/>
        <rFont val="Arial"/>
        <family val="2"/>
      </rPr>
      <t xml:space="preserve">
El porcentaje de avance continua en 0,60% (porcentaje ajustado, teniendo en cuenta las nuevas tareas).</t>
    </r>
  </si>
  <si>
    <r>
      <t xml:space="preserve">El Grupo de Gestión Documental, para el presente seguimiento no aportó evidencia del avance de la tarea.
Por lo anterior, </t>
    </r>
    <r>
      <rPr>
        <b/>
        <sz val="10"/>
        <color theme="1"/>
        <rFont val="Arial"/>
        <family val="2"/>
      </rPr>
      <t>la Oficina de Control Interno no cuenta con información suficiente para emitir un juicio de valor y recomienda dar prioridad a esta tarea, ya que la misma, se encuentra vencida desde el 01/10/2020; de igual manera, tener en cuenta las observaciones realizadas por el AGN, mediante radicado No. 2-2021-6308 de fecha 29/06/2021.</t>
    </r>
    <r>
      <rPr>
        <sz val="10"/>
        <color theme="1"/>
        <rFont val="Arial"/>
        <family val="2"/>
      </rPr>
      <t xml:space="preserve">
El porcentaje de avance continua en 0,71% (porcentaje ajustado, teniendo en cuenta las nuevas tareas).</t>
    </r>
  </si>
  <si>
    <t>Sobre 100%</t>
  </si>
  <si>
    <r>
      <rPr>
        <b/>
        <sz val="10"/>
        <rFont val="Arial"/>
        <family val="2"/>
      </rPr>
      <t>Responsable del proceso:</t>
    </r>
    <r>
      <rPr>
        <sz val="10"/>
        <rFont val="Arial"/>
        <family val="2"/>
      </rPr>
      <t xml:space="preserve"> Hernan Oswaldo Parada Arias</t>
    </r>
  </si>
  <si>
    <r>
      <rPr>
        <b/>
        <sz val="10"/>
        <rFont val="Arial"/>
        <family val="2"/>
      </rPr>
      <t xml:space="preserve">Cargo: </t>
    </r>
    <r>
      <rPr>
        <sz val="10"/>
        <rFont val="Arial"/>
        <family val="2"/>
      </rPr>
      <t>Coordinador Grupo de Gestión Documental y Centro de Documentación Correspondencia y Archivo</t>
    </r>
  </si>
  <si>
    <r>
      <rPr>
        <b/>
        <sz val="10"/>
        <color theme="1"/>
        <rFont val="Arial"/>
        <family val="2"/>
      </rPr>
      <t>Realiza seguimiento:</t>
    </r>
    <r>
      <rPr>
        <sz val="10"/>
        <color theme="1"/>
        <rFont val="Arial"/>
        <family val="2"/>
      </rPr>
      <t xml:space="preserve"> Martha Patricia Pinilla Sanchez</t>
    </r>
  </si>
  <si>
    <r>
      <rPr>
        <b/>
        <sz val="10"/>
        <color theme="1"/>
        <rFont val="Arial"/>
        <family val="2"/>
      </rPr>
      <t>Cargo:</t>
    </r>
    <r>
      <rPr>
        <sz val="10"/>
        <color theme="1"/>
        <rFont val="Arial"/>
        <family val="2"/>
      </rPr>
      <t xml:space="preserve"> Profesional Especializado, Oficina de Control Interno </t>
    </r>
  </si>
  <si>
    <t>INPMAGN-2021-35
24/08/2021</t>
  </si>
  <si>
    <t xml:space="preserve">INPMAGN-2021-35
24/08/2021
</t>
  </si>
  <si>
    <r>
      <t>El Grupo de Gestión Documental, aportó la siguiente evidencia:
1. Avance Diagnóstico Áreas Operativas - Sistema Integrado de Conservación, documento en PDF, 143 páginas, de fecha 30/07/2021 y su contenido es: introducción, justificación, objetivos, normograma, metodología, aspectos administrativos, área operativa - Villavicencio No.3, Bogotá No. 11, Medellín No. 01, Neiva No. 04, Cali No. 09 y Barranquilla No. 02; se observa elaborado por Natali Ramírez (firmado) y revisado por Hernan Parada (firmado).   
La Oficina de Control Interno,</t>
    </r>
    <r>
      <rPr>
        <b/>
        <sz val="10"/>
        <rFont val="Arial"/>
        <family val="2"/>
      </rPr>
      <t xml:space="preserve"> recomienda revisar la evidencia que se establece; toda vez, que no es coherente con la tarea y el producto, adicionalmente, tener en cuenta las observaciones realizadas por el AGN, mediante radicado No. 2-2021-6308 de fecha 29/06/2021.
</t>
    </r>
    <r>
      <rPr>
        <sz val="10"/>
        <rFont val="Arial"/>
        <family val="2"/>
      </rPr>
      <t xml:space="preserve">
El porcentaje de avance de la tarea es 0,20%</t>
    </r>
    <r>
      <rPr>
        <b/>
        <sz val="10"/>
        <rFont val="Arial"/>
        <family val="2"/>
      </rPr>
      <t xml:space="preserve"> 
</t>
    </r>
    <r>
      <rPr>
        <sz val="10"/>
        <rFont val="Arial"/>
        <family val="2"/>
      </rPr>
      <t xml:space="preserve">
</t>
    </r>
    <r>
      <rPr>
        <b/>
        <sz val="10"/>
        <rFont val="Arial"/>
        <family val="2"/>
      </rPr>
      <t>NOTA:</t>
    </r>
    <r>
      <rPr>
        <sz val="10"/>
        <rFont val="Arial"/>
        <family val="2"/>
      </rPr>
      <t xml:space="preserve"> La Oficina de Control Interno Informa que la descripción de la tarea, las fechas de inicio y finalización y el producto fueron ajustados, de acuerdo al acta "Reunión # 38 del Comité Institucional de Gestión y Desempeño" realizado el 09/06/2021 y enviado al AGN mediante radicado No. 20212080000441 del 19/07/2021.</t>
    </r>
  </si>
  <si>
    <r>
      <t>Esta actividad tiene previsto su inicio para el 01/11/2021.
NOTA:</t>
    </r>
    <r>
      <rPr>
        <sz val="10"/>
        <color theme="1"/>
        <rFont val="Arial"/>
        <family val="2"/>
      </rPr>
      <t xml:space="preserve"> La Oficina de Control Interno Informa que la descripción de la tarea, las fechas de inicio y finalización y el producto fueron ajustados, de acuerdo al acta "Reunión # 38 del Comité Institucional de Gestión y Desempeño" realizado el 09/06/2021 y enviado al AGN mediante radicado No. 20212080000441 del 19/07/2021.</t>
    </r>
  </si>
  <si>
    <t>MEPJ-MPPS-23082021</t>
  </si>
  <si>
    <r>
      <t xml:space="preserve">El Grupo de Gestión Documental, aportó como evidencia el acta de reunión "Mesa de trabajo con el área de asistencia técnica del AGN con el fin de precisar la denominación de series documentales de acuerdo con el trabajo que se adelanta para las TRD", realizada el día 08/06/2021 y contó con la participación del Grupo de Gestión Documental - IDEAM y la Doctora Diana Katherine Hospital Gordillo - AGN. 
En el desarrollo de la reunión se observa la lectura del Cuadro de Clasificación Documental (CCD) del instituto y las observaciones oportunas acordes al banco terminológico del AGN que realizó la Doctora Diana.
</t>
    </r>
    <r>
      <rPr>
        <b/>
        <sz val="10"/>
        <rFont val="Arial"/>
        <family val="2"/>
      </rPr>
      <t>La Oficina de Control Interno recomienda tener en cuenta las observaciones realizadas por el AGN, mediante radicado No. 2-2021-6308 de fecha 29/06/2021.</t>
    </r>
    <r>
      <rPr>
        <sz val="10"/>
        <rFont val="Arial"/>
        <family val="2"/>
      </rPr>
      <t xml:space="preserve">
El porcentaje de avance de la tarea es 0,14% 
</t>
    </r>
    <r>
      <rPr>
        <b/>
        <sz val="10"/>
        <rFont val="Arial"/>
        <family val="2"/>
      </rPr>
      <t xml:space="preserve">NOTA: </t>
    </r>
    <r>
      <rPr>
        <sz val="10"/>
        <rFont val="Arial"/>
        <family val="2"/>
      </rPr>
      <t>La Oficina de Control Interno, informa que las tareas (T6, T7, T8, T9 y T10) corresponden a las nuevas tareas incluidas en el Plan de Mejoramiento Archivístico, aprobadas mediante acta "Reunión # 38 del Comité Institucional de Gestión y Desempeño" realizado el 09/06/2021 y enviado al AGN mediante radicado No. 20212080000441 del 19/07/2021.</t>
    </r>
  </si>
  <si>
    <r>
      <t xml:space="preserve">El Grupo de Gestión Documental, para el presente seguimiento no aportó evidencia del avance de la tarea.
Por lo anterior, </t>
    </r>
    <r>
      <rPr>
        <b/>
        <sz val="10"/>
        <color theme="1"/>
        <rFont val="Arial"/>
        <family val="2"/>
      </rPr>
      <t xml:space="preserve">la Oficina de Control Interno no cuenta con información suficiente para emitir un juicio de valor y recomienda para el próximo seguimiento, aportar las evidencias que den cuenta del avance que han realizado frente a la tarea, ya que esta tiene fecha de inicio 01/08/2021; de igual manera, tener en cuenta las observaciones realizadas por el AGN, mediante radicado No. 2-2021-6308 de fecha 29/06/2021.
</t>
    </r>
    <r>
      <rPr>
        <sz val="10"/>
        <color theme="1"/>
        <rFont val="Arial"/>
        <family val="2"/>
      </rPr>
      <t>Al respecto, no se registra porcentaje de avance.</t>
    </r>
  </si>
  <si>
    <r>
      <t xml:space="preserve">El Grupo de Gestión Documental, aporto las siguientes evidencias:
1. Diagnóstico General de la Gestión de Documentos Electrónicos de Archivo en el IDEAM, de fecha 03/08/2021; documento en PDF de 47 páginas y su contenido es: un resumen ejecutivo, procesos, características del documento electrónico, preservación digital a largo plazo, sistema de gestión documental ORFEO e infraestructura tecnológica; se observa elaborado por Narita García (firmado), revisado por Carolina Carrillo (sin firma) y aprobado Hernan Parada (sin firma). El documento indica que es un: </t>
    </r>
    <r>
      <rPr>
        <b/>
        <i/>
        <sz val="10"/>
        <rFont val="Arial"/>
        <family val="2"/>
      </rPr>
      <t>"consolidado general de los diagnósticos realizados y entregados en los meses anteriores para la gestión de los documentos electrónicos de archivo para el IDEAM"</t>
    </r>
    <r>
      <rPr>
        <sz val="10"/>
        <rFont val="Arial"/>
        <family val="2"/>
      </rPr>
      <t xml:space="preserve">, y no cuenta con una conclusión del trabajo realizado hasta la fecha del presente seguimiento.
2. Informe de Diagnóstico Integral del Archivo Central y Archivo Técnico Bogotá, de fecha 30/07/2021; documento en PDF de 43 páginas y su contenido es: objetivo, metodología, ubicación, antecedentes históricos, características y estado de los fondos documentales que conforman el acervo documental del IDEAM, medición y volumen de los archivos, estado de conservación documental y conclusiones y recomendaciones frente a la organización - almacenamiento - infraestructura; se observa elaborado por Diana Calvo (firmado), revisado por Carolina Carrillo (firmado) y revisado por Hernan Parada (firmado). 
</t>
    </r>
    <r>
      <rPr>
        <b/>
        <sz val="10"/>
        <rFont val="Arial"/>
        <family val="2"/>
      </rPr>
      <t>La Oficina de Control Interno, recomienda continuar con el trabajo que se viene adelantando de forma que refleje un diagnostico general que incluya toda la gestión documental de las áreas operativas, aeropuertos, laboratorio, carrera 10 y sede principal del Instituto; de igual manera, tener en cuenta las observaciones realizadas por el AGN, mediante radicado No. 2-2021-6308 de fecha 29/06/2021.</t>
    </r>
    <r>
      <rPr>
        <sz val="10"/>
        <rFont val="Arial"/>
        <family val="2"/>
      </rPr>
      <t xml:space="preserve">
El porcentaje de avance de la tarea es 0,19% (porcentaje ajustado, teniendo en cuenta las nuevas tareas).
</t>
    </r>
    <r>
      <rPr>
        <b/>
        <sz val="10"/>
        <rFont val="Arial"/>
        <family val="2"/>
      </rPr>
      <t xml:space="preserve">NOTA: </t>
    </r>
    <r>
      <rPr>
        <sz val="10"/>
        <rFont val="Arial"/>
        <family val="2"/>
      </rPr>
      <t xml:space="preserve">La Oficina de Control Interno informa que la descripción de la tarea, las fechas de inicio y finalización, el producto y la evidencias fueron ajustados, de acuerdo al acta "Reunión # 38 del Comité Institucional de Gestión y Desempeño" realizado el 09/06/2021 y enviado al AGN mediante radicado No. 20212080000441 del 19/07/2021.  </t>
    </r>
  </si>
  <si>
    <r>
      <t xml:space="preserve">El Grupo de Gestión Documental, para el presente seguimiento no aportó evidencia del avance de la tarea.
Por lo anterior, </t>
    </r>
    <r>
      <rPr>
        <b/>
        <sz val="10"/>
        <color theme="1"/>
        <rFont val="Arial"/>
        <family val="2"/>
      </rPr>
      <t>la Oficina de Control Interno no cuenta con información suficiente para emitir un juicio de valor y recomienda para el próximo seguimiento, aportar las evidencias que den cuenta del avance que han realizado frente a la tarea, ya que esta tiene fecha de inicio 07/01/2021; de igual manera, tener en cuenta las observaciones realizadas por el AGN, mediante radicado No. 2-2021-6308 de fecha 29/06/2021.</t>
    </r>
    <r>
      <rPr>
        <sz val="10"/>
        <color theme="1"/>
        <rFont val="Arial"/>
        <family val="2"/>
      </rPr>
      <t xml:space="preserve">
</t>
    </r>
    <r>
      <rPr>
        <sz val="10"/>
        <rFont val="Arial"/>
        <family val="2"/>
      </rPr>
      <t>Al respecto, no se registra porcentaje de avance.</t>
    </r>
    <r>
      <rPr>
        <sz val="10"/>
        <color rgb="FFFF0000"/>
        <rFont val="Arial"/>
        <family val="2"/>
      </rPr>
      <t xml:space="preserve">
</t>
    </r>
    <r>
      <rPr>
        <b/>
        <sz val="10"/>
        <color rgb="FFFF0000"/>
        <rFont val="Arial"/>
        <family val="2"/>
      </rPr>
      <t xml:space="preserve">
</t>
    </r>
    <r>
      <rPr>
        <b/>
        <sz val="10"/>
        <rFont val="Arial"/>
        <family val="2"/>
      </rPr>
      <t>NOTA:</t>
    </r>
    <r>
      <rPr>
        <sz val="10"/>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</si>
  <si>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 xml:space="preserve">Esta actividad tiene previsto su inicio para el 07/10/2021.
NOTA: </t>
    </r>
    <r>
      <rPr>
        <sz val="10"/>
        <color theme="1"/>
        <rFont val="Arial"/>
        <family val="2"/>
      </rPr>
      <t>La Oficina de Control Interno informa que las fechas de inicio y finalización y el producto fueron ajustados; de acuerdo al acta "Reunión # 38 del Comité Institucional de Gestión y Desempeño" realizado el 09/06/2021 y enviado al AGN mediante radicado No. 20212080000441 del 19/07/2021.</t>
    </r>
  </si>
  <si>
    <r>
      <rPr>
        <sz val="10"/>
        <rFont val="Arial"/>
        <family val="2"/>
      </rPr>
      <t xml:space="preserve">Esta actividad tiene previsto su inicio para el 07/10/2021; pero para el presente seguimiento, el Grupo de Gestión Documental aportó la siguiente evidencia:
1. Diagnóstico Técnico y Tecnológico para la Implementación de un Sistema de Gestión Documental Electrónico de Archivos - SGDEA, al Interior del IDEAM, de fecha junio de 2021, documento en PDF de 13 páginas y su contenido es: introducción, justificación, objetivo, diagnóstico de la infraestructura tecnológica; en la cual, se relacionan 33 software activos con los que cuenta el Instituto y la infraestructura física de los servidores y las bases de datos que los sostienen; se observa elaborado por Narita García (firmado) y aprobado Hernan Parada (firmado).
</t>
    </r>
    <r>
      <rPr>
        <b/>
        <sz val="10"/>
        <rFont val="Arial"/>
        <family val="2"/>
      </rPr>
      <t xml:space="preserve">
La Oficina de Control Interno recomienda tener en cuenta las observaciones realizadas por el AGN, mediante radicado No. 2-2021-6308 de fecha 29/06/2021.</t>
    </r>
    <r>
      <rPr>
        <sz val="10"/>
        <rFont val="Arial"/>
        <family val="2"/>
      </rPr>
      <t xml:space="preserve">
El porcentaje de avance de la tarea es 0,06% (porcentaje ajustado, teniendo en cuenta las nuevas tareas).   </t>
    </r>
    <r>
      <rPr>
        <b/>
        <sz val="10"/>
        <rFont val="Arial"/>
        <family val="2"/>
      </rPr>
      <t xml:space="preserve">
NOTA: </t>
    </r>
    <r>
      <rPr>
        <sz val="10"/>
        <rFont val="Arial"/>
        <family val="2"/>
      </rPr>
      <t>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</si>
  <si>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 xml:space="preserve">El Grupo de Gestión Documental aportó la siguiente evidencia:
1. Plan de Trabajo para la Elaboración de un Programa de Gestión de Documentos Electrónicos de Archivo IDEAM, de fecha julio de 2021, documento en PDF de 4 páginas y su contenido es: introducción, justificación, objetivos y cronograma "agosto - septiembre"; se observa elaborado por Narita García (firmado), revisado por Carolina Carrillo (firmado) y aprobado por Hernan Parada (firmado).
</t>
    </r>
    <r>
      <rPr>
        <b/>
        <sz val="10"/>
        <rFont val="Arial"/>
        <family val="2"/>
      </rPr>
      <t xml:space="preserve">
La Oficina de Control Interno recomienda tener en cuenta las observaciones realizadas por el AGN, mediante radicado No. 2-2021-6308 de fecha 29/06/2021.</t>
    </r>
    <r>
      <rPr>
        <sz val="10"/>
        <rFont val="Arial"/>
        <family val="2"/>
      </rPr>
      <t xml:space="preserve">
El porcentaje de avance de la tarea es 0,08% 
</t>
    </r>
    <r>
      <rPr>
        <b/>
        <sz val="10"/>
        <rFont val="Arial"/>
        <family val="2"/>
      </rPr>
      <t>NOTA:</t>
    </r>
    <r>
      <rPr>
        <sz val="10"/>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</si>
  <si>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color theme="1"/>
        <rFont val="Arial"/>
        <family val="2"/>
      </rPr>
      <t>Esta actividad tiene previsto su inicio para el 10/07/2022.</t>
    </r>
    <r>
      <rPr>
        <sz val="10"/>
        <color theme="1"/>
        <rFont val="Arial"/>
        <family val="2"/>
      </rPr>
      <t xml:space="preserve">
</t>
    </r>
    <r>
      <rPr>
        <b/>
        <sz val="10"/>
        <color theme="1"/>
        <rFont val="Arial"/>
        <family val="2"/>
      </rPr>
      <t xml:space="preserve">
NOTA:</t>
    </r>
    <r>
      <rPr>
        <sz val="10"/>
        <color theme="1"/>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</si>
  <si>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color theme="1"/>
        <rFont val="Arial"/>
        <family val="2"/>
      </rPr>
      <t>Esta actividad tiene previsto su inicio para el 10/07/2022.</t>
    </r>
    <r>
      <rPr>
        <sz val="10"/>
        <color theme="1"/>
        <rFont val="Arial"/>
        <family val="2"/>
      </rPr>
      <t xml:space="preserve">
</t>
    </r>
    <r>
      <rPr>
        <b/>
        <sz val="10"/>
        <color theme="1"/>
        <rFont val="Arial"/>
        <family val="2"/>
      </rPr>
      <t>NOTA:</t>
    </r>
    <r>
      <rPr>
        <sz val="10"/>
        <color theme="1"/>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</si>
  <si>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color theme="1"/>
        <rFont val="Arial"/>
        <family val="2"/>
      </rPr>
      <t>Esta actividad tiene previsto su inicio para el 10/07/2022.</t>
    </r>
    <r>
      <rPr>
        <sz val="10"/>
        <color theme="1"/>
        <rFont val="Arial"/>
        <family val="2"/>
      </rPr>
      <t xml:space="preserve">
</t>
    </r>
    <r>
      <rPr>
        <b/>
        <sz val="10"/>
        <color theme="1"/>
        <rFont val="Arial"/>
        <family val="2"/>
      </rPr>
      <t>NOTA:</t>
    </r>
    <r>
      <rPr>
        <sz val="10"/>
        <color theme="1"/>
        <rFont val="Arial"/>
        <family val="2"/>
      </rPr>
      <t xml:space="preserve"> </t>
    </r>
    <r>
      <rPr>
        <sz val="10"/>
        <rFont val="Arial"/>
        <family val="2"/>
      </rPr>
      <t>La Oficina de Control Interno, informa que las tareas (de T8 a T22) corresponden a las nuevas tareas incluidas en el Plan de Mejoramiento Archivístico, aprobadas mediante acta "Reunión # 38 del Comité Institucional de Gestión y Desempeño" realizado el 09/06/2021 y enviado al AGN mediante radicado No. 20212080000441 del 19/07/2021.</t>
    </r>
  </si>
  <si>
    <r>
      <t xml:space="preserve">El Grupo de Gestión Documental, para el presente seguimiento no aportó evidencia del avance de la tarea.
Por lo anterior, </t>
    </r>
    <r>
      <rPr>
        <b/>
        <sz val="10"/>
        <color theme="1"/>
        <rFont val="Arial"/>
        <family val="2"/>
      </rPr>
      <t>la Oficina de Control Interno no cuenta con información suficiente para emitir un juicio de valor y recomienda para el próximo seguimiento, aportar las evidencias que den cuenta del avance que han realizado frente a la tarea, ya que esta tiene fecha de inicio 10/07/2021; de igual manera, tener en cuenta las observaciones realizadas por el AGN, mediante radicado No. 2-2021-6308 de fecha 29/06/2021.</t>
    </r>
    <r>
      <rPr>
        <sz val="10"/>
        <color theme="1"/>
        <rFont val="Arial"/>
        <family val="2"/>
      </rPr>
      <t xml:space="preserve">
Al respecto, no se registra porcentaje de avance.</t>
    </r>
  </si>
  <si>
    <r>
      <t>El Grupo de Gestión Documental, para el presente seguimiento no aportó evidencia del avance de la tarea.
Por lo anterior,</t>
    </r>
    <r>
      <rPr>
        <b/>
        <sz val="10"/>
        <color theme="1"/>
        <rFont val="Arial"/>
        <family val="2"/>
      </rPr>
      <t xml:space="preserve"> la Oficina de Control Interno no cuenta con información suficiente para emitir un juicio de valor y recomienda para el próximo seguimiento, aportar las evidencias que den cuenta del avance que han realizado frente a la tarea, ya que esta tiene fecha de inicio 10/01/2021; de igual manera, tener en cuenta las observaciones realizadas por el AGN, mediante radicado No. 2-2021-6308 de fecha 29/06/2021.
</t>
    </r>
    <r>
      <rPr>
        <sz val="10"/>
        <color theme="1"/>
        <rFont val="Arial"/>
        <family val="2"/>
      </rPr>
      <t xml:space="preserve">
Al respecto, no se registra porcentaje de avance.</t>
    </r>
  </si>
  <si>
    <r>
      <t xml:space="preserve">El Grupo de Gestión Documental, aportó la siguiente evidencia:
1. Documento en PDF que contiene:
- Listado de 117 requerimientos funcionales y 36 requerimiento no funcionales, elaborado por Narita García (firmado) y aprobado por Hernan Parada (firmado).
- Análisis a Fichas Técnicas de Requerimientos Funcionales del IDEAM Vs. Acuerdo Marco de Colombia Compra Eficiente, de fecha 22/06/2021 y su contenido es: introducción, antecedentes, justificación, objetivo, análisis fichas técnicas - SGDEA Y PQRS y conclusión; trabajo realizado por la profesional de Gestión Documental Narita García y las profesionales de la Oficina de Informativa Sandra Hernández y Jehimmi Saavedra, quienes elaboraron y firmaron el documento y aprobó Hernan Parada (firmado).
La anterior evidencia corresponde al avance de la tarea, la cual se tomara como insumo para el desarrollo del Modelo de requisitos del sistema de gestión de documentos electrónicos de archivo del Instituto.
</t>
    </r>
    <r>
      <rPr>
        <b/>
        <sz val="10"/>
        <rFont val="Arial"/>
        <family val="2"/>
      </rPr>
      <t xml:space="preserve">
La Oficina de Control Interno recomienda tener en cuenta las observaciones realizadas por el AGN, mediante radicado No. 2-2021-6308 de fecha 29/06/2021.
</t>
    </r>
    <r>
      <rPr>
        <sz val="10"/>
        <rFont val="Arial"/>
        <family val="2"/>
      </rPr>
      <t>El porcentaje de avance de la tarea es 0.06%</t>
    </r>
  </si>
  <si>
    <r>
      <rPr>
        <b/>
        <sz val="10"/>
        <color theme="1"/>
        <rFont val="Arial"/>
        <family val="2"/>
      </rPr>
      <t>Esta actividad tiene previsto su inicio para el 01/08/2022.</t>
    </r>
    <r>
      <rPr>
        <sz val="10"/>
        <color theme="1"/>
        <rFont val="Arial"/>
        <family val="2"/>
      </rPr>
      <t xml:space="preserve">
</t>
    </r>
    <r>
      <rPr>
        <b/>
        <sz val="10"/>
        <color theme="1"/>
        <rFont val="Arial"/>
        <family val="2"/>
      </rPr>
      <t>NOTA:</t>
    </r>
    <r>
      <rPr>
        <sz val="10"/>
        <color theme="1"/>
        <rFont val="Arial"/>
        <family val="2"/>
      </rPr>
      <t xml:space="preserve"> </t>
    </r>
    <r>
      <rPr>
        <sz val="10"/>
        <rFont val="Arial"/>
        <family val="2"/>
      </rPr>
      <t>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</si>
  <si>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color theme="1"/>
        <rFont val="Arial"/>
        <family val="2"/>
      </rPr>
      <t>Esta actividad tiene previsto su inicio para el 31/12/2021.</t>
    </r>
    <r>
      <rPr>
        <sz val="10"/>
        <color theme="1"/>
        <rFont val="Arial"/>
        <family val="2"/>
      </rPr>
      <t xml:space="preserve">
</t>
    </r>
    <r>
      <rPr>
        <b/>
        <sz val="10"/>
        <color theme="1"/>
        <rFont val="Arial"/>
        <family val="2"/>
      </rPr>
      <t>NOTA:</t>
    </r>
    <r>
      <rPr>
        <sz val="10"/>
        <color theme="1"/>
        <rFont val="Arial"/>
        <family val="2"/>
      </rPr>
      <t xml:space="preserve"> </t>
    </r>
    <r>
      <rPr>
        <sz val="10"/>
        <rFont val="Arial"/>
        <family val="2"/>
      </rPr>
      <t>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</si>
  <si>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color theme="1"/>
        <rFont val="Arial"/>
        <family val="2"/>
      </rPr>
      <t>Esta actividad tiene previsto su inicio para el 31/12/2021.</t>
    </r>
    <r>
      <rPr>
        <sz val="10"/>
        <color theme="1"/>
        <rFont val="Arial"/>
        <family val="2"/>
      </rPr>
      <t xml:space="preserve">
</t>
    </r>
    <r>
      <rPr>
        <b/>
        <sz val="10"/>
        <color theme="1"/>
        <rFont val="Arial"/>
        <family val="2"/>
      </rPr>
      <t>NOTA:</t>
    </r>
    <r>
      <rPr>
        <sz val="10"/>
        <color theme="1"/>
        <rFont val="Arial"/>
        <family val="2"/>
      </rPr>
      <t xml:space="preserve"> La Oficina de Control Interno, informa que las tareas (T6 y T7) corresponden a las nuevas tareas incluidas en el Plan de Mejoramiento Archivístico, aprobadas mediante acta "Reunión # 38 del Comité Institucional de Gestión y Desempeño" realizado el 09/06/2021 y enviado al AGN mediante radicado No. 20212080000441 del 19/07/2021.</t>
    </r>
  </si>
  <si>
    <r>
      <t xml:space="preserve">El Grupo de Gestión Documental aportó las siguientes evidencias:
1. Diagnóstico Técnico y Tecnológico para la Implementación de un Sistema de Gestión Documental Electrónico de Archivos - SGDEA, al Interior del IDEAM, de fecha junio de 2021, documento en PDF de 13 páginas y su contenido es: introducción, justificación, objetivo, diagnóstico de la infraestructura tecnológica; en la cual, se relacionan 33 software activos con los que cuenta el Instituto y la infraestructura física de los servidores y las bases de datos que los sostienen; se observa elaborado por Narita García (firmado) y aprobado Hernan Parada (firmado).
</t>
    </r>
    <r>
      <rPr>
        <b/>
        <sz val="10"/>
        <rFont val="Arial"/>
        <family val="2"/>
      </rPr>
      <t xml:space="preserve">La Oficina de Control Interno recomienda tener en cuenta las observaciones realizadas por el AGN, mediante radicado No. 2-2021-6308 de fecha 29/06/2021.
</t>
    </r>
    <r>
      <rPr>
        <sz val="10"/>
        <rFont val="Arial"/>
        <family val="2"/>
      </rPr>
      <t xml:space="preserve">
El porcentaje de avance de la tarea es 0,33% (porcentaje ajustado, teniendo en cuenta las nuevas tareas).   
</t>
    </r>
    <r>
      <rPr>
        <b/>
        <sz val="10"/>
        <rFont val="Arial"/>
        <family val="2"/>
      </rPr>
      <t xml:space="preserve">
NOTA:</t>
    </r>
    <r>
      <rPr>
        <sz val="10"/>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</si>
  <si>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 xml:space="preserve">Esta actividad tiene previsto su inicio para el 31/08/2021; pero para el presente seguimiento, el Grupo de Gestión Documental aportó la siguiente evidencia:
</t>
    </r>
    <r>
      <rPr>
        <b/>
        <sz val="10"/>
        <rFont val="Arial"/>
        <family val="2"/>
      </rPr>
      <t xml:space="preserve">
</t>
    </r>
    <r>
      <rPr>
        <sz val="10"/>
        <rFont val="Arial"/>
        <family val="2"/>
      </rPr>
      <t>1. Documento en PDF que contiene:
- Listado de 117 requerimientos funcionales y 36 requerimiento no funcionales, elaborado por Narita García (firmado) y aprobado por Hernan Parada (firmado).
- Análisis a Fichas Técnicas de Requerimientos Funcionales del IDEAM Vs. Acuerdo Marco de Colombia Compra Eficiente, de fecha 22/06/2021 y su contenido es: introducción, antecedentes, justificación, objetivo, análisis fichas técnicas - SGDEA Y PQRS y conclusión; trabajo realizado por la profesional de Gestión Documental Narita García y las profesionales de la Oficina de Informativa Sandra Hernández y Jehimmi Saavedra, quienes elaboraron y firmaron el documento y aprobó Hernan Parada (firmado).</t>
    </r>
    <r>
      <rPr>
        <b/>
        <sz val="10"/>
        <rFont val="Arial"/>
        <family val="2"/>
      </rPr>
      <t xml:space="preserve">
La Oficina de Control Interno recomienda tener en cuenta las observaciones realizadas por el AGN, mediante radicado No. 2-2021-6308 de fecha 29/06/2021.
</t>
    </r>
    <r>
      <rPr>
        <sz val="10"/>
        <rFont val="Arial"/>
        <family val="2"/>
      </rPr>
      <t>El porcentaje de avance de la tarea es 0,28%</t>
    </r>
    <r>
      <rPr>
        <b/>
        <sz val="10"/>
        <rFont val="Arial"/>
        <family val="2"/>
      </rPr>
      <t xml:space="preserve">
NOTA: </t>
    </r>
    <r>
      <rPr>
        <sz val="10"/>
        <rFont val="Arial"/>
        <family val="2"/>
      </rPr>
      <t>La Oficina de Control Interno, informa que las tareas (T2, T3, T4 y T5) corresponden a las nuevas tareas incluidas en el Plan de Mejoramiento Archivístico, aprobadas mediante acta "Reunión # 38 del Comité Institucional de Gestión y Desempeño" realizado el 09/06/2021 y enviado al AGN mediante radicado No. 20212080000441 del 19/07/2021.</t>
    </r>
  </si>
  <si>
    <r>
      <t>El Grupo de Gestión Documental, para el presente seguimiento no aportó evidencia del avance de la tarea.
Por lo anterior,</t>
    </r>
    <r>
      <rPr>
        <b/>
        <sz val="10"/>
        <color theme="1"/>
        <rFont val="Arial"/>
        <family val="2"/>
      </rPr>
      <t xml:space="preserve"> la Oficina de Control Interno no cuenta con información suficiente para emitir un juicio de valor y recomienda para el próximo seguimiento, aportar las evidencias que den cuenta del avance que han realizado frente a la tarea, ya que esta tiene fecha de inicio 11/01/2021; de igual manera, tener en cuenta las observaciones realizadas por el AGN, mediante radicado No. 2-2021-6308 de fecha 29/06/2021.</t>
    </r>
    <r>
      <rPr>
        <sz val="10"/>
        <color theme="1"/>
        <rFont val="Arial"/>
        <family val="2"/>
      </rPr>
      <t xml:space="preserve">
Al respecto, no se registra porcentaje de avance.</t>
    </r>
  </si>
  <si>
    <r>
      <t xml:space="preserve">Hallazgo Superado.
</t>
    </r>
    <r>
      <rPr>
        <sz val="10"/>
        <color theme="1"/>
        <rFont val="Arial"/>
        <family val="2"/>
      </rPr>
      <t xml:space="preserve">
</t>
    </r>
    <r>
      <rPr>
        <b/>
        <sz val="10"/>
        <color theme="1"/>
        <rFont val="Arial"/>
        <family val="2"/>
      </rPr>
      <t>NOTA:</t>
    </r>
    <r>
      <rPr>
        <sz val="10"/>
        <color theme="1"/>
        <rFont val="Arial"/>
        <family val="2"/>
      </rPr>
      <t xml:space="preserve"> La Oficina de Control Interno informa que dentro de los ajustes realizados al Plan de Mejoramiento Archivístico, aprobadas mediante acta "Reunión # 38 del Comité Institucional de Gestión y Desempeño" realizado el 09/06/2021 y enviado al AGN mediante radicado No. 20212080000441 del 19/07/2021.
El Grupo de Gestión Documental incluyó la Tarea (T7), a la cual, se le dio cumplimiento mediante el radicado No. 20211030000031 de fecha 25/02/2021, remitido al AGN y mediante el cual, adjuntaron como evidencia el Plan Institucional de Capacitación 2021 y el Cronograma de capacitaciones año 2021 GGD.</t>
    </r>
  </si>
  <si>
    <r>
      <rPr>
        <sz val="10"/>
        <rFont val="Arial"/>
        <family val="2"/>
      </rPr>
      <t xml:space="preserve">Esta actividad tiene previsto su inicio para el 31/08/2021; pero para el presente seguimiento, el Grupo de Gestión Documental aportó la siguiente evidencia:
1. Diagnóstico de archivos IDEAM "Diagnóstico Inventarios Archivos en Orfeo 2012 - 2020", documento en work, 32 páginas de fecha noviembre 2020 y su contenido es: presentación, diagnóstico al aplicativo Orfeo, consideraciones, inventario archivos en Orfeo, resumen de existencias de archivos por periodos y por oficinas y conclusiones; se observa firmado por el profesional especializado del Grupo de Gestión Documental Hernan Parada. </t>
    </r>
    <r>
      <rPr>
        <b/>
        <sz val="10"/>
        <rFont val="Arial"/>
        <family val="2"/>
      </rPr>
      <t>Dicho documento es parte integral de la evidencia denominada "DIAGNÓSTICO ARCHIVO Y GESTION DOCUMENTAL NOVIEMBRE 2020" aportada durante el desarrollo del IV seguimiento al PMA (H3T1).</t>
    </r>
    <r>
      <rPr>
        <sz val="10"/>
        <rFont val="Arial"/>
        <family val="2"/>
      </rPr>
      <t xml:space="preserve">
2. Diagnóstico General de ORFEO, de fecha junio de 2021, documento en PDF, 11 páginas y su contenido es: introducción, justificación, objetivo y diagnóstico del sistema de gestión documental ORFEO; se observa elaborado por Narita García  (firmado) y aprobado por Hernan Parada (firmado).
3. Inventario de archivos en Orfeo 2012 A 2020, documento en excel, cuenta con 10 pestañas, las cuales corresponden a los años del 2012 al 2020 y un consolidado con la información de los años antes mencionados y relaciona 98 dependencias con un total de 709,9328 GB y 91232,8 MB. </t>
    </r>
    <r>
      <rPr>
        <b/>
        <sz val="10"/>
        <rFont val="Arial"/>
        <family val="2"/>
      </rPr>
      <t xml:space="preserve">Este archivo corresponde a la evidencia "DIAGNOSTICO ARCHIVOS EN ORFEO" aportada en el IV seguimiento (H4T1).
</t>
    </r>
    <r>
      <rPr>
        <sz val="10"/>
        <rFont val="Arial"/>
        <family val="2"/>
      </rPr>
      <t xml:space="preserve">Las anteriores evidencias son remitidas nuevamente, teniendo en cuenta que la presente tarea (nueva) fue incluida en los ajustes realizados por el IDEAM al Plan de Mejoramiento Archivístico durante el mes de julio de 2021.
</t>
    </r>
    <r>
      <rPr>
        <b/>
        <sz val="10"/>
        <rFont val="Arial"/>
        <family val="2"/>
      </rPr>
      <t xml:space="preserve">
</t>
    </r>
    <r>
      <rPr>
        <sz val="10"/>
        <rFont val="Arial"/>
        <family val="2"/>
      </rPr>
      <t>La Oficina de Control Interno,</t>
    </r>
    <r>
      <rPr>
        <b/>
        <sz val="10"/>
        <rFont val="Arial"/>
        <family val="2"/>
      </rPr>
      <t xml:space="preserve"> recomienda realizar un informe general (unificar la información recopilada) del diagnóstico de la herramienta tecnológica del módulo de radicación de comunicaciones oficiales (orfeo), que a su vez se traduzca en tareas evidenciables y de este modo, dar cumplimiento a la tarea establecida en el plan de mejoramiento archivístico y la OCI poder dar por superada la tarea; de igual manera, tener en cuentas las observaciones realizadas mediante radicado No. 2-2021-6308 de fecha 29/06/2021.
</t>
    </r>
    <r>
      <rPr>
        <sz val="10"/>
        <rFont val="Arial"/>
        <family val="2"/>
      </rPr>
      <t xml:space="preserve">
El porcentaje de avance de la tarea es 0,10%</t>
    </r>
    <r>
      <rPr>
        <b/>
        <sz val="10"/>
        <rFont val="Arial"/>
        <family val="2"/>
      </rPr>
      <t xml:space="preserve">
NOTA: </t>
    </r>
    <r>
      <rPr>
        <sz val="10"/>
        <rFont val="Arial"/>
        <family val="2"/>
      </rPr>
      <t>La Oficina de Control Interno, informa que las tareas (T4, T5, T6 y T7) corresponden a las nuevas tareas incluidas en el Plan de Mejoramiento Archivístico, aprobadas mediante acta "Reunión # 38 del Comité Institucional de Gestión y Desempeño" realizado el 09/06/2021 y enviado al AGN mediante radicado No. 20212080000441 del 19/07/2021.</t>
    </r>
  </si>
  <si>
    <r>
      <t xml:space="preserve">El Grupo de Gestión Documental, para el presente seguimiento no aportó evidencia del avance de la tarea.
Por lo anterior, </t>
    </r>
    <r>
      <rPr>
        <b/>
        <sz val="10"/>
        <color theme="1"/>
        <rFont val="Arial"/>
        <family val="2"/>
      </rPr>
      <t>la Oficina de Control Interno no cuenta con información suficiente para emitir un juicio de valor y recomienda para el próximo seguimiento, aportar las evidencias que den cuenta del avance que han realizado frente a la tarea, ya que esta tiene fecha de inicio 31/05/2021; de igual manera, tener en cuenta las observaciones realizadas por el AGN, mediante radicado No. 2-2021-6308 de fecha 29/06/2021.</t>
    </r>
    <r>
      <rPr>
        <sz val="10"/>
        <color theme="1"/>
        <rFont val="Arial"/>
        <family val="2"/>
      </rPr>
      <t xml:space="preserve">
Al respecto, no se registra porcentaje de avance.</t>
    </r>
  </si>
  <si>
    <r>
      <t xml:space="preserve">El Grupo de Gestión Documental, para el presente seguimiento no aportó evidencia del avance de la tarea.
Por lo anterior, </t>
    </r>
    <r>
      <rPr>
        <b/>
        <sz val="10"/>
        <rFont val="Arial"/>
        <family val="2"/>
      </rPr>
      <t>la Oficina de Control Interno no cuenta con información suficiente para emitir un juicio de valor y recomienda para el próximo seguimiento, aportar las evidencias que den cuenta del avance que han realizado frente a la tarea, ya que esta tiene fecha de inicio 01/06/2021; de igual manera, tener en cuenta las observaciones realizadas por el AGN, mediante radicado No. 2-2021-6308 de fecha 29/06/2021.</t>
    </r>
    <r>
      <rPr>
        <sz val="10"/>
        <rFont val="Arial"/>
        <family val="2"/>
      </rPr>
      <t xml:space="preserve">
Al respecto, no se registra porcentaje de avance.</t>
    </r>
  </si>
  <si>
    <r>
      <t xml:space="preserve">El Grupo de Gestión Documental, para el presente seguimiento no aportó evidencia del avance de la tarea.
Por lo anterior, </t>
    </r>
    <r>
      <rPr>
        <b/>
        <sz val="10"/>
        <color theme="1"/>
        <rFont val="Arial"/>
        <family val="2"/>
      </rPr>
      <t>la Oficina de Control Interno no cuenta con información suficiente para emitir un juicio de valor y recomienda para el próximo seguimiento, aportar las evidencias que den cuenta del avance que han realizado frente a la tarea, ya que esta tiene fecha de inicio 01/07/2021; de igual manera, tener en cuenta las observaciones realizadas por el AGN, mediante radicado No. 2-2021-6308 de fecha 29/06/2021.</t>
    </r>
    <r>
      <rPr>
        <sz val="10"/>
        <color theme="1"/>
        <rFont val="Arial"/>
        <family val="2"/>
      </rPr>
      <t xml:space="preserve">
Al respecto, no se registra porcentaje de avance.</t>
    </r>
  </si>
  <si>
    <r>
      <t xml:space="preserve">El Grupo de Gestión Documental, aportó las siguientes evidencias:
1. Avance Diagnóstico Áreas Operativas - Sistema Integrado de Conservación, documento en PDF, 143 páginas, de fecha 30/07/2021 y su contenido es: introducción, justificación, objetivos, normograma, metodología, aspectos administrativos, área operativa - Villavicencio No.3, Bogotá No. 11, Medellín No. 01, Neiva No. 04, Cali No. 09 y Barranquilla No. 02; se observa elaborado por Natali Ramírez (firmado) y revisado por Hernan Parada (firmado). La evidencia corresponde a un documento en avance.
2. Diagnóstico General de ORFEO, de fecha junio de 2021, documento en PDF, 11 páginas y su contenido es: introducción, justificación, objetivo y diagnóstico del sistema de gestión documental ORFEO; se observa elaborado por Narita García  (firmado) y aprobado por Hernan Parada (firmado). La evidencia corresponde al documento definitivo.
La Oficina de Control Interno, </t>
    </r>
    <r>
      <rPr>
        <b/>
        <sz val="10"/>
        <rFont val="Arial"/>
        <family val="2"/>
      </rPr>
      <t xml:space="preserve">recomienda dar prioridad a esta tarea, ya que tiene fecha de finalización 15/12/2021; adicionalmente, tener en cuenta las observaciones realizadas por el AGN, mediante radicado No. 2-2021-6308 de fecha 29/06/2021.
</t>
    </r>
    <r>
      <rPr>
        <sz val="10"/>
        <rFont val="Arial"/>
        <family val="2"/>
      </rPr>
      <t>El porcentaje de avance de la tarea es 0,26%</t>
    </r>
    <r>
      <rPr>
        <b/>
        <sz val="10"/>
        <rFont val="Arial"/>
        <family val="2"/>
      </rPr>
      <t xml:space="preserve">
</t>
    </r>
    <r>
      <rPr>
        <sz val="10"/>
        <rFont val="Arial"/>
        <family val="2"/>
      </rPr>
      <t xml:space="preserve">
</t>
    </r>
    <r>
      <rPr>
        <b/>
        <sz val="10"/>
        <rFont val="Arial"/>
        <family val="2"/>
      </rPr>
      <t>NOTA:</t>
    </r>
    <r>
      <rPr>
        <sz val="10"/>
        <rFont val="Arial"/>
        <family val="2"/>
      </rPr>
      <t xml:space="preserve"> La Oficina de Control Interno Informa que el producto y la fecha de finalización fueron ajustados, de acuerdo al acta "Reunión # 38 del Comité Institucional de Gestión y Desempeño" realizado el 09/06/2021 y enviado al AGN mediante radicado No. 20212080000441 del 19/07/2021.</t>
    </r>
  </si>
  <si>
    <r>
      <t>El Grupo de Gestión Documental, aportó la siguiente evidencia:
1. Plan Archivístico para la Intervención de los Fondos Acumulados - vigencias 2020 - 2024, documento PDF, 9 páginas, de fecha abril 2021, firmado por el Coordinador del Grupo de Documental y Centro de Documentación el señor Hernan Parada Arias y su contenido es: introducción, diagnóstico de los archivos del IDEAM en las diferentes fases del ciclo vital - 6.237 cajas y 712 GB, justificación, objetivos y un cronograma con 4 obligaciones y 16 actividades que sustentas las obligaciones, su desarrollo se encuentra distribuido en los años del 2021 al 2024.  
Teniendo en cuenta que la información antes relacionada corresponde al plan de trabajo establecido como evidencia para superar la tarea; la Oficina de Control Interno,</t>
    </r>
    <r>
      <rPr>
        <b/>
        <sz val="10"/>
        <rFont val="Arial"/>
        <family val="2"/>
      </rPr>
      <t xml:space="preserve"> recomienda para el próximo seguimiento adjuntar el acta firmada del Comité Institucional de Gestión y Desempeño en el cual fue presentado y aprobado el plan archivístico para la intervención de los fondos acumulados; de igual manera, ajustar la actividad No. 3 de la obligación No. 4, toda vez, que no se observa en que año (s) se realizará. </t>
    </r>
    <r>
      <rPr>
        <sz val="10"/>
        <rFont val="Arial"/>
        <family val="2"/>
      </rPr>
      <t xml:space="preserve">
</t>
    </r>
    <r>
      <rPr>
        <b/>
        <sz val="10"/>
        <rFont val="Arial"/>
        <family val="2"/>
      </rPr>
      <t xml:space="preserve">
</t>
    </r>
    <r>
      <rPr>
        <sz val="10"/>
        <rFont val="Arial"/>
        <family val="2"/>
      </rPr>
      <t xml:space="preserve">El porcentaje de avance de la tarea es 0,40% (porcentaje ajustado, teniendo en cuenta las nuevas tareas).
</t>
    </r>
    <r>
      <rPr>
        <b/>
        <sz val="10"/>
        <rFont val="Arial"/>
        <family val="2"/>
      </rPr>
      <t xml:space="preserve">
NOTA:</t>
    </r>
    <r>
      <rPr>
        <sz val="10"/>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</si>
  <si>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 xml:space="preserve">Esta actividad tiene previsto su inicio para el 01/09/2021; pero para el presente seguimiento, el Grupo de Gestión Documental aportó la siguiente evidencia:
1. Informe de Diagnóstico Integral del Archivo Central y Archivo Técnico Bogotá, de fecha 30/07/2021; documento en PDF de 43 páginas y su contenido es: objetivo, metodología, ubicación, antecedentes históricos, características y estado de los fondos documentales que conforman el acervo documental del IDEAM, medición y volumen de los archivos, estado de conservación documental y conclusiones y recomendaciones frente a la organización - almacenamiento - infraestructura; se observa elaborado por Diana Calvo (firmado), revisado por Carolina Carrillo (firmado) y revisado por Hernan Parada (firmado). 
2. Informe de Intervención, Clasificación y Descripción Fondo Acumulado; avance del mes de julio de 2021, documento PDF, 7 páginas y su contenido es: introducción, justificación, objetivos, actividades realizadas - organización documental (clasificación, ordenación, descripción documental y levantamiento de inventario nuevo); se observa elaborado por Chabeli Rivera (firmado), aprobado por Diana Carolina Calvo (firmado) y aprobado por Hernan Parada (firmado). 
3. Informe de Avance No. 2 Levantamiento de Inventario en Estado Natural en sede carrera 10 # 20-30, periodo julio de 2021, documento en PDF, 8 páginas y su contenido es: introducción, justificación, objetivos y plan de trabajo, inventario documental; se observa elaborado por Nathaly Murillo (firmado), revisado por Diana Carolina Calvo (sin firma) y aprobado por Hernan Parada (firmado).
</t>
    </r>
    <r>
      <rPr>
        <b/>
        <sz val="10"/>
        <rFont val="Arial"/>
        <family val="2"/>
      </rPr>
      <t>La Oficina de Control Interno recomienda tener en cuenta las observaciones realizadas por el AGN, mediante radicado No. 2-2021-6308 de fecha 29/06/2021.</t>
    </r>
    <r>
      <rPr>
        <sz val="10"/>
        <rFont val="Arial"/>
        <family val="2"/>
      </rPr>
      <t xml:space="preserve">
El porcentaje de avance de la tarea es 0,09% </t>
    </r>
    <r>
      <rPr>
        <b/>
        <sz val="10"/>
        <rFont val="Arial"/>
        <family val="2"/>
      </rPr>
      <t xml:space="preserve">
</t>
    </r>
    <r>
      <rPr>
        <sz val="10"/>
        <rFont val="Arial"/>
        <family val="2"/>
      </rPr>
      <t xml:space="preserve">
</t>
    </r>
    <r>
      <rPr>
        <b/>
        <sz val="10"/>
        <rFont val="Arial"/>
        <family val="2"/>
      </rPr>
      <t>NOTA:</t>
    </r>
    <r>
      <rPr>
        <sz val="10"/>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</si>
  <si>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Esta actividad tiene previsto su inicio para el 30/09/2021; pero para el presente seguimiento, el Grupo de Gestión Documental aportó la siguiente evidencia:</t>
    </r>
    <r>
      <rPr>
        <b/>
        <sz val="10"/>
        <rFont val="Arial"/>
        <family val="2"/>
      </rPr>
      <t xml:space="preserve">
</t>
    </r>
    <r>
      <rPr>
        <sz val="10"/>
        <rFont val="Arial"/>
        <family val="2"/>
      </rPr>
      <t xml:space="preserve">1. Informe de Avance Volumen Documental Archivos Diagnosticados - Sistema Integrado de Conservación, documento PDF, 14 páginas, de fecha julio 30 de 2021 y su contenido es: introducción, objetivo, volumen documental áreas de archivo diagnosticadas y dependencias sede Fontibón; se observa realizado por Natali Ramírez (firmado) y revisado por Hernan Parada (firmado).  
</t>
    </r>
    <r>
      <rPr>
        <b/>
        <sz val="10"/>
        <rFont val="Arial"/>
        <family val="2"/>
      </rPr>
      <t>La Oficina de Control Interno recomienda tener en cuenta las observaciones realizadas por el AGN, mediante radicado No. 2-2021-6308 de fecha 29/06/2021.</t>
    </r>
    <r>
      <rPr>
        <sz val="10"/>
        <rFont val="Arial"/>
        <family val="2"/>
      </rPr>
      <t xml:space="preserve">
El porcentaje de avance de la tarea es 0,09% 
</t>
    </r>
    <r>
      <rPr>
        <b/>
        <sz val="10"/>
        <rFont val="Arial"/>
        <family val="2"/>
      </rPr>
      <t>NOTA:</t>
    </r>
    <r>
      <rPr>
        <sz val="10"/>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</si>
  <si>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El Grupo de Gestión Documental, para el presente seguimiento no aportó evidencia del avance de la tarea.
Por lo anterior,</t>
    </r>
    <r>
      <rPr>
        <b/>
        <sz val="10"/>
        <color theme="1"/>
        <rFont val="Arial"/>
        <family val="2"/>
      </rPr>
      <t xml:space="preserve"> la Oficina de Control Interno no cuenta con información suficiente para emitir un juicio de valor y recomienda para el próximo seguimiento, aportar las evidencias que den cuenta del avance que han realizado frente a la tarea, ya que esta tiene fecha de inicio 01/08/2021; de igual manera, tener en cuenta las observaciones realizadas por el AGN, mediante radicado No. 2-2021-6308 de fecha 29/06/2021.</t>
    </r>
    <r>
      <rPr>
        <sz val="10"/>
        <color theme="1"/>
        <rFont val="Arial"/>
        <family val="2"/>
      </rPr>
      <t xml:space="preserve">
Al respecto, no se registra porcentaje de avance.
</t>
    </r>
    <r>
      <rPr>
        <b/>
        <sz val="10"/>
        <color theme="1"/>
        <rFont val="Arial"/>
        <family val="2"/>
      </rPr>
      <t>NOTA:</t>
    </r>
    <r>
      <rPr>
        <sz val="10"/>
        <color theme="1"/>
        <rFont val="Arial"/>
        <family val="2"/>
      </rPr>
      <t xml:space="preserve">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</si>
  <si>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t>Esta actividad tiene previsto su inicio para el 01/09/2021.</t>
    </r>
    <r>
      <rPr>
        <sz val="10"/>
        <rFont val="Arial"/>
        <family val="2"/>
      </rPr>
      <t xml:space="preserve">
</t>
    </r>
    <r>
      <rPr>
        <b/>
        <sz val="10"/>
        <rFont val="Arial"/>
        <family val="2"/>
      </rPr>
      <t xml:space="preserve">NOTA: </t>
    </r>
    <r>
      <rPr>
        <sz val="10"/>
        <rFont val="Arial"/>
        <family val="2"/>
      </rPr>
      <t>La Oficina de Control Interno, informa que las tareas (de T6 a T16) corresponden a las nuevas tareas incluidas en el Plan de Mejoramiento Archivístico, aprobadas mediante acta "Reunión # 38 del Comité Institucional de Gestión y Desempeño" realizado el 09/06/2021 y enviado al AGN mediante radicado No. 20212080000441 del 19/07/2021.</t>
    </r>
  </si>
  <si>
    <r>
      <rPr>
        <b/>
        <sz val="10"/>
        <rFont val="Arial"/>
        <family val="2"/>
      </rPr>
      <t>Esta actividad tiene previsto su inicio para el 01/10/2021.</t>
    </r>
    <r>
      <rPr>
        <sz val="10"/>
        <rFont val="Arial"/>
        <family val="2"/>
      </rPr>
      <t xml:space="preserve">
</t>
    </r>
    <r>
      <rPr>
        <b/>
        <sz val="10"/>
        <rFont val="Arial"/>
        <family val="2"/>
      </rPr>
      <t xml:space="preserve">NOTA: </t>
    </r>
    <r>
      <rPr>
        <sz val="10"/>
        <rFont val="Arial"/>
        <family val="2"/>
      </rPr>
      <t>La Oficina de Control Interno Informa que las fechas de inicio y finalización y el producto fueron ajustados, de acuerdo al acta "Reunión # 38 del Comité Institucional de Gestión y Desempeño" realizado el 09/06/2021 y enviado al AGN mediante radicado No. 20212080000441 del 19/07/2021.</t>
    </r>
  </si>
  <si>
    <r>
      <t xml:space="preserve">Esta actividad tiene previsto su inicio para el 01/10/2021.
NOTA: </t>
    </r>
    <r>
      <rPr>
        <sz val="10"/>
        <color theme="1"/>
        <rFont val="Arial"/>
        <family val="2"/>
      </rPr>
      <t>La Oficina de Control Interno Informa que las fechas de inicio y finalización y el producto fueron ajustados, de acuerdo al acta "Reunión # 38 del Comité Institucional de Gestión y Desempeño" realizado el 09/06/2021 y enviado al AGN mediante radicado No. 20212080000441 del 19/07/2021.</t>
    </r>
  </si>
  <si>
    <r>
      <t xml:space="preserve">Esta actividad tiene previsto su inicio para el 01/10/2021.
NOTA: </t>
    </r>
    <r>
      <rPr>
        <sz val="10"/>
        <rFont val="Arial"/>
        <family val="2"/>
      </rPr>
      <t>La Oficina de Control Interno, informa que las tareas (de T3 a T10) corresponden a las nuevas tareas incluidas en el Plan de Mejoramiento Archivístico, aprobadas mediante acta "Reunión # 38 del Comité Institucional de Gestión y Desempeño" realizado el 09/06/2021 y enviado al AGN mediante radicado No. 20212080000441 del 19/07/2021.</t>
    </r>
  </si>
  <si>
    <r>
      <t xml:space="preserve">Esta actividad tiene previsto su inicio para el 01/06/2022.
NOTA: </t>
    </r>
    <r>
      <rPr>
        <sz val="10"/>
        <rFont val="Arial"/>
        <family val="2"/>
      </rPr>
      <t>La Oficina de Control Interno Informa que la descripción de la tarea, las fechas de inicio y finalización y el producto fueron ajustados, de acuerdo al acta "Reunión # 38 del Comité Institucional de Gestión y Desempeño" realizado el 09/06/2021 y enviado al AGN mediante radicado No. 20212080000441 del 19/07/2021.</t>
    </r>
  </si>
  <si>
    <r>
      <t xml:space="preserve">Esta actividad tiene previsto su inicio para el 01/06/2022.
NOTA: </t>
    </r>
    <r>
      <rPr>
        <sz val="10"/>
        <color theme="1"/>
        <rFont val="Arial"/>
        <family val="2"/>
      </rPr>
      <t>La Oficina de Control Interno, informa que las tareas (de T2 a T9) corresponden a las nuevas tareas incluidas en el Plan de Mejoramiento Archivístico, aprobadas mediante acta "Reunión # 38 del Comité Institucional de Gestión y Desempeño" realizado el 09/06/2021 y enviado al AGN mediante radicado No. 20212080000441 del 19/07/2021.</t>
    </r>
  </si>
  <si>
    <r>
      <rPr>
        <sz val="10"/>
        <rFont val="Arial"/>
        <family val="2"/>
      </rPr>
      <t>Esta actividad tiene previsto su inicio para el 01/07/2022; pero para el presente seguimiento, el Grupo de Gestión Documental aportó la siguiente evidencia:
1. Informe de avance en la Organización de las Resoluciones, de fecha 29/07/2021, documento en PDF, 28 páginas y su contenido es: cinco - formato hoja de control - código A-GD-F026, dependencia: Secretaria General, serie documental: actos administrativos, nombre del expediente: Resoluciones Directivas 1995: los cuales contienen las resoluciones de la No. 0001 a la 0408 y se observa que los formatos fueron elaborados por Sara Rojas (firmado) y aprobado por Hernan Parada (sin firma), por último se encuentra el formato único de inventario documental - IDEAM código A-GD-F008 donde se relacionan 75 ítem, elaborado por Amparo Córdoba (firmado) y revisado y aprobado por Hernan Parada (sin firma).
El porcentaje de avance de la tarea es 0,28%</t>
    </r>
    <r>
      <rPr>
        <b/>
        <sz val="10"/>
        <rFont val="Arial"/>
        <family val="2"/>
      </rPr>
      <t xml:space="preserve">
NOTA: </t>
    </r>
    <r>
      <rPr>
        <sz val="10"/>
        <rFont val="Arial"/>
        <family val="2"/>
      </rPr>
      <t>La Oficina de Control Interno, informa que las tareas (de T3 a T5) corresponden a las nuevas tareas incluidas en el Plan de Mejoramiento Archivístico, aprobadas mediante acta "Reunión # 38 del Comité Institucional de Gestión y Desempeño" realizado el 09/06/2021 y enviado al AGN mediante radicado No. 20212080000441 del 19/07/2021.</t>
    </r>
  </si>
  <si>
    <t>Esta actividad tiene previsto su inicio para el 01/07/2022; pero para el presente seguimiento, el Grupo de Gestión Documental aportó la siguiente evidencia:
1. Informe de avance en la Organización de las Resoluciones, de fecha 29/07/2021, documento en PDF, 28 páginas y su contenido es: cinco - formato hoja de control - código A-GD-F026, dependencia: Secretaria General, serie documental: actos administrativos, nombre del expediente: Resoluciones Directivas 1995: los cuales contienen las resoluciones de la No. 0001 a la 0408 y se observa que los formatos fueron elaborados por Sara Rojas (firmado) y aprobado por Hernan Parada (sin firma), por último se encuentra el formato único de inventario documental - IDEAM código A-GD-F008 donde se relacionan 75 ítem, elaborado por Amparo Córdoba (firmado) y revisado y aprobado por Hernan Parada (sin firma).
El porcentaje de avance de la tarea es 0,28%</t>
  </si>
  <si>
    <r>
      <t>Esta actividad tiene previsto su inicio para el 01/11/2021.
NOTA:</t>
    </r>
    <r>
      <rPr>
        <sz val="10"/>
        <rFont val="Arial"/>
        <family val="2"/>
      </rPr>
      <t xml:space="preserve"> La Oficina de Control Interno, informa que las tareas (de T3 a T7) corresponden a las nuevas tareas incluidas en el Plan de Mejoramiento Archivístico, aprobadas mediante acta "Reunión # 38 del Comité Institucional de Gestión y Desempeño" realizado el 09/06/2021 y enviado al AGN mediante radicado No. 20212080000441 del 19/07/2021.</t>
    </r>
  </si>
  <si>
    <r>
      <t>Esta actividad tiene previsto su inicio para el  01/10/2022; pero para el presente seguimiento, el Grupo de Gestión Documental aportó la siguiente evidencia:
1. Radicado del AGN No. 2-2021-7101 de fecha 15/07/2021, asunto: acta de entrega de archivos históricos y acta No. 01-2021, firmada el día 15/07/2021 en la ciudad de Bogotá D.C., por Yenni Marcela Gasca (Coordinadora) y Claudia Cecilia Castillo (Profesional Especializada) del Grupo de Evaluación Documental y Transferencias Secundarias - AGN y el Coordinador del Grupo de Gestión Documental del IDEAM, señor Hernan Parada Arias.
2. Excel denominado "INVENTARIOS PRIMERA TRANSFERENCIA SECUNDARIA AGN 07072021" con 3 pestañas (SCMH - HIMAT - IDEAM TRANSFERENCIA); las cuales, corresponden al Inventario Documental para Archivo Técnico, código A-GD-F018. En la primera pestaña se relacionan: 20 Gráficas de Higrógrafo - HIG y 31 Gráficas de Termógrafo - TEG, en la segunda pestaña se relacionan: 363 Gráficas de Higrógrafo - HIG, 412 Gráficas de Termógrafo - TEG y 368 Gráficas de TermoHigrógrafo - THG y en la tercera pestaña se relacionan: 117 Gráficas de Higrógrafo - HIG, 137 Gráficas de Termógrafo - TEG y 148 Gráficas de TermoHigrógrafo - THG.
3. Radicado de salida No. 20212080000431 de fecha 15/07/2021, referencia: 2a Transferencia Secundaria IDEAM y correo electrónico de fecha 19/07/2021 enviado por el AGN, mediante el cual: "</t>
    </r>
    <r>
      <rPr>
        <b/>
        <i/>
        <sz val="10"/>
        <rFont val="Arial"/>
        <family val="2"/>
      </rPr>
      <t>le informa que recibió su solicitud, la cual fue radicada con el número 1-2021-7002</t>
    </r>
    <r>
      <rPr>
        <sz val="10"/>
        <rFont val="Arial"/>
        <family val="2"/>
      </rPr>
      <t>".
4. Excel denominado "INVENTARIOS SEGUNDA TRANSFERENCIA SECUNDARIA 15072021" con 3 pestañas (SCMH - HIMAT - IDEAM); las cuales, corresponden al Inventario Documental para Archivo Técnico, código A-GD-F018. En la primera pestaña se relacionan: 374 Gráficas de Pluviógrafo, en la segunda pestaña se relacionan: 484 Gráficas de Pluviógrafo y en la tercera pestaña se relacionan: 213 Gráficas de Pluviógrafo.
Mediante el presente seguimiento, se solicita muy amablemente al AGN su valiosa colaboración para poder llevar a cabo en el menor tiempo posible, el trámite correspondiente a la segunda "Transferencia Secundaria de Archivo Histórico del Instituto"; lo anterior, con la finalidad de agilizar el cumplimiento de las tareas establecidas en el presente plan de mejoramiento archivístico.
El porcentaje de avance de la tarea es 0,09%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</si>
</sst>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8"/>
      <name val="Arial"/>
      <family val="2"/>
    </font>
    <font>
      <sz val="9"/>
      <name val="Arial"/>
      <family val="2"/>
    </font>
    <font>
      <sz val="10"/>
      <color rgb="FF000000"/>
      <name val="Arial"/>
      <family val="2"/>
    </font>
    <font>
      <b/>
      <sz val="10"/>
      <color theme="1"/>
      <name val="Arial"/>
      <family val="2"/>
    </font>
    <font>
      <sz val="10"/>
      <color rgb="FFFF0000"/>
      <name val="Arial"/>
      <family val="2"/>
    </font>
    <font>
      <b/>
      <sz val="10"/>
      <color rgb="FFFF0000"/>
      <name val="Arial"/>
      <family val="2"/>
    </font>
    <font>
      <b/>
      <i/>
      <sz val="10"/>
      <name val="Arial"/>
      <family val="2"/>
    </font>
    <font>
      <sz val="4"/>
      <name val="Arial"/>
      <family val="2"/>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9" tint="0.79998168889431442"/>
        <bgColor rgb="FFF4B083"/>
      </patternFill>
    </fill>
    <fill>
      <patternFill patternType="solid">
        <fgColor theme="9" tint="0.79998168889431442"/>
        <bgColor rgb="FFE2EFD9"/>
      </patternFill>
    </fill>
    <fill>
      <patternFill patternType="solid">
        <fgColor theme="5" tint="0.59999389629810485"/>
        <bgColor rgb="FFAEABAB"/>
      </patternFill>
    </fill>
    <fill>
      <patternFill patternType="solid">
        <fgColor theme="5" tint="0.59999389629810485"/>
        <bgColor rgb="FFF7CAAC"/>
      </patternFill>
    </fill>
    <fill>
      <patternFill patternType="solid">
        <fgColor theme="9" tint="0.59999389629810485"/>
        <bgColor rgb="FFF7CAAC"/>
      </patternFill>
    </fill>
    <fill>
      <patternFill patternType="solid">
        <fgColor theme="9" tint="0.59999389629810485"/>
        <bgColor rgb="FFC5E0B3"/>
      </patternFill>
    </fill>
    <fill>
      <patternFill patternType="solid">
        <fgColor theme="7" tint="0.59999389629810485"/>
        <bgColor rgb="FFFFE598"/>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s>
  <cellStyleXfs count="1">
    <xf numFmtId="0" fontId="0" fillId="0" borderId="0"/>
  </cellStyleXfs>
  <cellXfs count="403">
    <xf numFmtId="0" fontId="0" fillId="0" borderId="0" xfId="0"/>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4" xfId="0" applyFill="1" applyBorder="1" applyAlignment="1">
      <alignment horizontal="center" vertical="center"/>
    </xf>
    <xf numFmtId="14" fontId="0" fillId="3" borderId="0" xfId="0" applyNumberFormat="1" applyFill="1"/>
    <xf numFmtId="0" fontId="0" fillId="0" borderId="0" xfId="0" applyProtection="1"/>
    <xf numFmtId="0" fontId="0" fillId="0" borderId="0" xfId="0" applyAlignment="1" applyProtection="1">
      <alignment horizontal="center"/>
    </xf>
    <xf numFmtId="0" fontId="1" fillId="0" borderId="31" xfId="0" applyFont="1" applyBorder="1" applyAlignment="1" applyProtection="1">
      <alignment vertical="center"/>
    </xf>
    <xf numFmtId="0" fontId="1" fillId="0" borderId="10" xfId="0" applyFont="1" applyBorder="1" applyAlignment="1" applyProtection="1">
      <alignment vertical="center"/>
    </xf>
    <xf numFmtId="0" fontId="1" fillId="0" borderId="19" xfId="0" applyFont="1" applyBorder="1" applyAlignment="1" applyProtection="1">
      <alignment vertical="center"/>
    </xf>
    <xf numFmtId="0" fontId="1" fillId="0" borderId="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6" xfId="0" applyFont="1" applyBorder="1" applyAlignment="1" applyProtection="1">
      <alignment horizontal="center" vertical="center"/>
    </xf>
    <xf numFmtId="0" fontId="1" fillId="0" borderId="32" xfId="0" applyFont="1" applyBorder="1" applyAlignment="1" applyProtection="1">
      <alignment horizontal="center" vertical="center"/>
    </xf>
    <xf numFmtId="0" fontId="10" fillId="5" borderId="2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0" fontId="4" fillId="9" borderId="11" xfId="0" applyFont="1" applyFill="1" applyBorder="1" applyAlignment="1" applyProtection="1">
      <alignment horizontal="justify" vertical="center" wrapText="1"/>
    </xf>
    <xf numFmtId="14" fontId="4" fillId="9" borderId="11" xfId="0" applyNumberFormat="1" applyFont="1" applyFill="1" applyBorder="1" applyAlignment="1" applyProtection="1">
      <alignment horizontal="center" vertical="center" wrapText="1"/>
    </xf>
    <xf numFmtId="1" fontId="4" fillId="9" borderId="11" xfId="0" applyNumberFormat="1" applyFont="1" applyFill="1" applyBorder="1" applyAlignment="1" applyProtection="1">
      <alignment horizontal="center" vertical="center" wrapText="1"/>
    </xf>
    <xf numFmtId="10" fontId="4" fillId="9" borderId="11" xfId="0" applyNumberFormat="1" applyFont="1" applyFill="1" applyBorder="1" applyAlignment="1" applyProtection="1">
      <alignment horizontal="center" vertical="center" wrapText="1"/>
    </xf>
    <xf numFmtId="0" fontId="4" fillId="9" borderId="11" xfId="0" applyFont="1" applyFill="1" applyBorder="1" applyAlignment="1" applyProtection="1">
      <alignment horizontal="left" vertical="center" wrapText="1"/>
    </xf>
    <xf numFmtId="0" fontId="12" fillId="7" borderId="11" xfId="0" applyFont="1" applyFill="1" applyBorder="1" applyAlignment="1" applyProtection="1">
      <alignment horizontal="left" vertical="center" wrapText="1"/>
    </xf>
    <xf numFmtId="0" fontId="6" fillId="9" borderId="31" xfId="0" applyFont="1" applyFill="1" applyBorder="1" applyAlignment="1" applyProtection="1">
      <alignment horizontal="left" vertical="center" wrapText="1"/>
    </xf>
    <xf numFmtId="14" fontId="4" fillId="9" borderId="12" xfId="0" applyNumberFormat="1" applyFont="1" applyFill="1" applyBorder="1" applyAlignment="1" applyProtection="1">
      <alignment horizontal="center" vertical="center" wrapText="1"/>
    </xf>
    <xf numFmtId="14" fontId="4" fillId="9" borderId="44" xfId="0" applyNumberFormat="1" applyFont="1" applyFill="1" applyBorder="1" applyAlignment="1" applyProtection="1">
      <alignment horizontal="justify" vertical="top" wrapText="1"/>
    </xf>
    <xf numFmtId="0" fontId="6" fillId="9" borderId="11" xfId="0" applyFont="1" applyFill="1" applyBorder="1" applyAlignment="1" applyProtection="1">
      <alignment horizontal="justify" vertical="top" wrapText="1"/>
    </xf>
    <xf numFmtId="0" fontId="6" fillId="9" borderId="12" xfId="0" applyFont="1" applyFill="1" applyBorder="1" applyAlignment="1" applyProtection="1">
      <alignment horizontal="justify" vertical="top" wrapText="1"/>
    </xf>
    <xf numFmtId="0" fontId="6" fillId="9" borderId="4" xfId="0" applyFont="1" applyFill="1" applyBorder="1" applyAlignment="1" applyProtection="1">
      <alignment horizontal="center" vertical="center" wrapText="1"/>
    </xf>
    <xf numFmtId="0" fontId="2" fillId="9" borderId="4" xfId="0" applyFont="1" applyFill="1" applyBorder="1" applyAlignment="1" applyProtection="1">
      <alignment horizontal="justify" vertical="center" wrapText="1"/>
    </xf>
    <xf numFmtId="14" fontId="4" fillId="9" borderId="4" xfId="0" applyNumberFormat="1" applyFont="1" applyFill="1" applyBorder="1" applyAlignment="1" applyProtection="1">
      <alignment horizontal="center" vertical="center" wrapText="1"/>
    </xf>
    <xf numFmtId="1" fontId="4" fillId="9" borderId="4" xfId="0" applyNumberFormat="1" applyFont="1" applyFill="1" applyBorder="1" applyAlignment="1" applyProtection="1">
      <alignment horizontal="center" vertical="center" wrapText="1"/>
    </xf>
    <xf numFmtId="10" fontId="4" fillId="9" borderId="4" xfId="0" applyNumberFormat="1" applyFont="1" applyFill="1" applyBorder="1" applyAlignment="1" applyProtection="1">
      <alignment horizontal="center" vertical="center" wrapText="1"/>
    </xf>
    <xf numFmtId="9" fontId="4" fillId="9" borderId="4" xfId="0" applyNumberFormat="1" applyFont="1" applyFill="1" applyBorder="1" applyAlignment="1" applyProtection="1">
      <alignment horizontal="left" vertical="center" wrapText="1"/>
    </xf>
    <xf numFmtId="0" fontId="4" fillId="9" borderId="4" xfId="0" applyFont="1" applyFill="1" applyBorder="1" applyAlignment="1" applyProtection="1">
      <alignment horizontal="center" vertical="center" wrapText="1"/>
    </xf>
    <xf numFmtId="0" fontId="4" fillId="9" borderId="4" xfId="0" applyFont="1" applyFill="1" applyBorder="1" applyAlignment="1" applyProtection="1">
      <alignment horizontal="left" vertical="center" wrapText="1"/>
    </xf>
    <xf numFmtId="0" fontId="12" fillId="7" borderId="4"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xf>
    <xf numFmtId="14" fontId="4" fillId="9" borderId="18" xfId="0" applyNumberFormat="1" applyFont="1" applyFill="1" applyBorder="1" applyAlignment="1" applyProtection="1">
      <alignment horizontal="center" vertical="center" wrapText="1"/>
    </xf>
    <xf numFmtId="14" fontId="4" fillId="9" borderId="2" xfId="0" applyNumberFormat="1" applyFont="1" applyFill="1" applyBorder="1" applyAlignment="1" applyProtection="1">
      <alignment horizontal="justify" vertical="top" wrapText="1"/>
    </xf>
    <xf numFmtId="0" fontId="6" fillId="9" borderId="4" xfId="0" applyFont="1" applyFill="1" applyBorder="1" applyAlignment="1" applyProtection="1">
      <alignment horizontal="justify" vertical="top" wrapText="1"/>
    </xf>
    <xf numFmtId="0" fontId="6" fillId="9" borderId="18" xfId="0" applyFont="1" applyFill="1" applyBorder="1" applyAlignment="1" applyProtection="1">
      <alignment horizontal="justify" vertical="top" wrapText="1"/>
    </xf>
    <xf numFmtId="0" fontId="4" fillId="11" borderId="4" xfId="0" applyFont="1" applyFill="1" applyBorder="1" applyAlignment="1" applyProtection="1">
      <alignment horizontal="center" vertical="center" wrapText="1"/>
    </xf>
    <xf numFmtId="0" fontId="4" fillId="11" borderId="4" xfId="0" applyFont="1" applyFill="1" applyBorder="1" applyAlignment="1" applyProtection="1">
      <alignment horizontal="justify" vertical="center" wrapText="1"/>
    </xf>
    <xf numFmtId="14" fontId="4" fillId="11" borderId="4" xfId="0" applyNumberFormat="1" applyFont="1" applyFill="1" applyBorder="1" applyAlignment="1" applyProtection="1">
      <alignment horizontal="center" vertical="center" wrapText="1"/>
    </xf>
    <xf numFmtId="1" fontId="4" fillId="11" borderId="4" xfId="0" applyNumberFormat="1" applyFont="1" applyFill="1" applyBorder="1" applyAlignment="1" applyProtection="1">
      <alignment horizontal="center" vertical="center" wrapText="1"/>
    </xf>
    <xf numFmtId="10" fontId="4" fillId="11" borderId="4" xfId="0" applyNumberFormat="1" applyFont="1" applyFill="1" applyBorder="1" applyAlignment="1" applyProtection="1">
      <alignment horizontal="center" vertical="center" wrapText="1"/>
    </xf>
    <xf numFmtId="9" fontId="4" fillId="11" borderId="4" xfId="0" applyNumberFormat="1" applyFont="1" applyFill="1" applyBorder="1" applyAlignment="1" applyProtection="1">
      <alignment horizontal="left" vertical="center" wrapText="1"/>
    </xf>
    <xf numFmtId="0" fontId="6" fillId="11" borderId="1" xfId="0" applyFont="1" applyFill="1" applyBorder="1" applyAlignment="1" applyProtection="1">
      <alignment horizontal="left" vertical="center" wrapText="1"/>
    </xf>
    <xf numFmtId="14" fontId="4" fillId="11" borderId="18" xfId="0" applyNumberFormat="1" applyFont="1" applyFill="1" applyBorder="1" applyAlignment="1" applyProtection="1">
      <alignment horizontal="center" vertical="center" wrapText="1"/>
    </xf>
    <xf numFmtId="14" fontId="4" fillId="11" borderId="2" xfId="0" applyNumberFormat="1" applyFont="1" applyFill="1" applyBorder="1" applyAlignment="1" applyProtection="1">
      <alignment horizontal="justify" vertical="top" wrapText="1"/>
    </xf>
    <xf numFmtId="0" fontId="6" fillId="11" borderId="4" xfId="0" applyFont="1" applyFill="1" applyBorder="1" applyAlignment="1" applyProtection="1">
      <alignment horizontal="justify" vertical="top" wrapText="1"/>
    </xf>
    <xf numFmtId="0" fontId="6" fillId="11" borderId="18" xfId="0" applyFont="1" applyFill="1" applyBorder="1" applyAlignment="1" applyProtection="1">
      <alignment horizontal="justify" vertical="top" wrapText="1"/>
    </xf>
    <xf numFmtId="0" fontId="4" fillId="11" borderId="4" xfId="0" applyFont="1" applyFill="1" applyBorder="1" applyAlignment="1" applyProtection="1">
      <alignment horizontal="left" vertical="center" wrapText="1"/>
    </xf>
    <xf numFmtId="0" fontId="6" fillId="11" borderId="4" xfId="0" applyFont="1" applyFill="1" applyBorder="1" applyAlignment="1" applyProtection="1">
      <alignment horizontal="center" vertical="center" wrapText="1"/>
    </xf>
    <xf numFmtId="0" fontId="2" fillId="11" borderId="4" xfId="0" applyFont="1" applyFill="1" applyBorder="1" applyAlignment="1" applyProtection="1">
      <alignment horizontal="justify" vertical="center" wrapText="1"/>
    </xf>
    <xf numFmtId="0" fontId="4" fillId="11" borderId="1" xfId="0" applyFont="1" applyFill="1" applyBorder="1" applyAlignment="1" applyProtection="1">
      <alignment horizontal="left" vertical="center" wrapText="1"/>
    </xf>
    <xf numFmtId="0" fontId="4" fillId="11" borderId="13" xfId="0" applyFont="1" applyFill="1" applyBorder="1" applyAlignment="1" applyProtection="1">
      <alignment horizontal="justify" vertical="center" wrapText="1"/>
    </xf>
    <xf numFmtId="0" fontId="14" fillId="11" borderId="4" xfId="0" applyFont="1" applyFill="1" applyBorder="1" applyAlignment="1" applyProtection="1">
      <alignment horizontal="center" vertical="center" wrapText="1"/>
    </xf>
    <xf numFmtId="0" fontId="5" fillId="11" borderId="13" xfId="0" applyFont="1" applyFill="1" applyBorder="1" applyAlignment="1" applyProtection="1">
      <alignment horizontal="left" vertical="center" wrapText="1"/>
    </xf>
    <xf numFmtId="0" fontId="6" fillId="11" borderId="13" xfId="0" applyFont="1" applyFill="1" applyBorder="1" applyAlignment="1" applyProtection="1">
      <alignment horizontal="justify" vertical="center" wrapText="1"/>
    </xf>
    <xf numFmtId="0" fontId="14" fillId="11" borderId="13" xfId="0" applyFont="1" applyFill="1" applyBorder="1" applyAlignment="1" applyProtection="1">
      <alignment horizontal="left" vertical="center" wrapText="1"/>
    </xf>
    <xf numFmtId="0" fontId="4" fillId="8" borderId="4" xfId="0" applyFont="1" applyFill="1" applyBorder="1" applyAlignment="1" applyProtection="1">
      <alignment horizontal="center" vertical="center" wrapText="1"/>
    </xf>
    <xf numFmtId="0" fontId="4" fillId="8" borderId="4" xfId="0" applyFont="1" applyFill="1" applyBorder="1" applyAlignment="1" applyProtection="1">
      <alignment horizontal="justify" vertical="center" wrapText="1"/>
    </xf>
    <xf numFmtId="14" fontId="4" fillId="8" borderId="4" xfId="0" applyNumberFormat="1" applyFont="1" applyFill="1" applyBorder="1" applyAlignment="1" applyProtection="1">
      <alignment horizontal="center" vertical="center" wrapText="1"/>
    </xf>
    <xf numFmtId="1" fontId="4" fillId="8" borderId="4" xfId="0" applyNumberFormat="1" applyFont="1" applyFill="1" applyBorder="1" applyAlignment="1" applyProtection="1">
      <alignment horizontal="center" vertical="center" wrapText="1"/>
    </xf>
    <xf numFmtId="10" fontId="4" fillId="8" borderId="4" xfId="0" applyNumberFormat="1" applyFont="1" applyFill="1" applyBorder="1" applyAlignment="1" applyProtection="1">
      <alignment horizontal="center" vertical="center" wrapText="1"/>
    </xf>
    <xf numFmtId="9" fontId="4" fillId="8" borderId="4" xfId="0" applyNumberFormat="1" applyFont="1" applyFill="1" applyBorder="1" applyAlignment="1" applyProtection="1">
      <alignment horizontal="left" vertical="center" wrapText="1"/>
    </xf>
    <xf numFmtId="0" fontId="6" fillId="8" borderId="1" xfId="0" applyFont="1" applyFill="1" applyBorder="1" applyAlignment="1" applyProtection="1">
      <alignment horizontal="left" vertical="center" wrapText="1"/>
    </xf>
    <xf numFmtId="0" fontId="4" fillId="8" borderId="13" xfId="0" applyFont="1" applyFill="1" applyBorder="1" applyAlignment="1" applyProtection="1">
      <alignment horizontal="justify" vertical="center" wrapText="1"/>
    </xf>
    <xf numFmtId="0" fontId="14" fillId="8" borderId="4" xfId="0" applyFont="1" applyFill="1" applyBorder="1" applyAlignment="1" applyProtection="1">
      <alignment horizontal="center" vertical="center" wrapText="1"/>
    </xf>
    <xf numFmtId="14" fontId="4" fillId="8" borderId="18" xfId="0" applyNumberFormat="1" applyFont="1" applyFill="1" applyBorder="1" applyAlignment="1" applyProtection="1">
      <alignment horizontal="center" vertical="center" wrapText="1"/>
    </xf>
    <xf numFmtId="14" fontId="4" fillId="8" borderId="2" xfId="0" applyNumberFormat="1" applyFont="1" applyFill="1" applyBorder="1" applyAlignment="1" applyProtection="1">
      <alignment horizontal="justify" vertical="top" wrapText="1"/>
    </xf>
    <xf numFmtId="0" fontId="6" fillId="8" borderId="4" xfId="0" applyFont="1" applyFill="1" applyBorder="1" applyAlignment="1" applyProtection="1">
      <alignment horizontal="justify" vertical="top" wrapText="1"/>
    </xf>
    <xf numFmtId="0" fontId="6" fillId="8" borderId="18" xfId="0" applyFont="1" applyFill="1" applyBorder="1" applyAlignment="1" applyProtection="1">
      <alignment horizontal="justify" vertical="top" wrapText="1"/>
    </xf>
    <xf numFmtId="0" fontId="4" fillId="8" borderId="4" xfId="0" applyFont="1" applyFill="1" applyBorder="1" applyAlignment="1" applyProtection="1">
      <alignment horizontal="left" vertical="center" wrapText="1"/>
    </xf>
    <xf numFmtId="0" fontId="6" fillId="8" borderId="13" xfId="0" applyFont="1" applyFill="1" applyBorder="1" applyAlignment="1" applyProtection="1">
      <alignment horizontal="justify" vertical="center" wrapText="1"/>
    </xf>
    <xf numFmtId="0" fontId="14" fillId="8" borderId="13" xfId="0" applyFont="1" applyFill="1" applyBorder="1" applyAlignment="1" applyProtection="1">
      <alignment horizontal="justify" vertical="center" wrapText="1"/>
    </xf>
    <xf numFmtId="0" fontId="5" fillId="8" borderId="13" xfId="0" applyFont="1" applyFill="1" applyBorder="1" applyAlignment="1" applyProtection="1">
      <alignment horizontal="justify" vertical="center" wrapText="1"/>
    </xf>
    <xf numFmtId="0" fontId="6" fillId="8" borderId="4" xfId="0" applyFont="1" applyFill="1" applyBorder="1" applyAlignment="1" applyProtection="1">
      <alignment horizontal="center" vertical="center" wrapText="1"/>
    </xf>
    <xf numFmtId="0" fontId="2" fillId="8" borderId="4" xfId="0" applyFont="1" applyFill="1" applyBorder="1" applyAlignment="1" applyProtection="1">
      <alignment horizontal="justify" vertical="center" wrapText="1"/>
    </xf>
    <xf numFmtId="0" fontId="4" fillId="8" borderId="1" xfId="0" applyFont="1" applyFill="1" applyBorder="1" applyAlignment="1" applyProtection="1">
      <alignment horizontal="left" vertical="center" wrapText="1"/>
    </xf>
    <xf numFmtId="0" fontId="14" fillId="8" borderId="13" xfId="0" applyFont="1" applyFill="1" applyBorder="1" applyAlignment="1" applyProtection="1">
      <alignment horizontal="left" vertical="center" wrapText="1"/>
    </xf>
    <xf numFmtId="14" fontId="14" fillId="8"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13" borderId="4" xfId="0" applyFont="1" applyFill="1" applyBorder="1" applyAlignment="1" applyProtection="1">
      <alignment horizontal="justify" vertical="center" wrapText="1"/>
    </xf>
    <xf numFmtId="14" fontId="4" fillId="13" borderId="4" xfId="0" applyNumberFormat="1" applyFont="1" applyFill="1" applyBorder="1" applyAlignment="1" applyProtection="1">
      <alignment horizontal="center" vertical="center" wrapText="1"/>
    </xf>
    <xf numFmtId="1" fontId="4" fillId="13" borderId="4" xfId="0" applyNumberFormat="1" applyFont="1" applyFill="1" applyBorder="1" applyAlignment="1" applyProtection="1">
      <alignment horizontal="center" vertical="center" wrapText="1"/>
    </xf>
    <xf numFmtId="10" fontId="4" fillId="13" borderId="4" xfId="0" applyNumberFormat="1" applyFont="1" applyFill="1" applyBorder="1" applyAlignment="1" applyProtection="1">
      <alignment horizontal="center" vertical="center" wrapText="1"/>
    </xf>
    <xf numFmtId="0" fontId="4" fillId="13" borderId="4" xfId="0" applyFont="1" applyFill="1" applyBorder="1" applyAlignment="1" applyProtection="1">
      <alignment horizontal="left" vertical="center" wrapText="1"/>
    </xf>
    <xf numFmtId="0" fontId="6" fillId="13" borderId="1" xfId="0" applyFont="1" applyFill="1" applyBorder="1" applyAlignment="1" applyProtection="1">
      <alignment horizontal="left" vertical="center" wrapText="1"/>
    </xf>
    <xf numFmtId="0" fontId="6" fillId="13" borderId="13" xfId="0" applyFont="1" applyFill="1" applyBorder="1" applyAlignment="1" applyProtection="1">
      <alignment horizontal="justify" vertical="center" wrapText="1"/>
    </xf>
    <xf numFmtId="0" fontId="14" fillId="13" borderId="4" xfId="0" applyFont="1" applyFill="1" applyBorder="1" applyAlignment="1" applyProtection="1">
      <alignment horizontal="center" vertical="center" wrapText="1"/>
    </xf>
    <xf numFmtId="14" fontId="4" fillId="13" borderId="18" xfId="0" applyNumberFormat="1" applyFont="1" applyFill="1" applyBorder="1" applyAlignment="1" applyProtection="1">
      <alignment horizontal="center" vertical="center" wrapText="1"/>
    </xf>
    <xf numFmtId="14" fontId="4" fillId="13" borderId="2" xfId="0" applyNumberFormat="1" applyFont="1" applyFill="1" applyBorder="1" applyAlignment="1" applyProtection="1">
      <alignment horizontal="justify" vertical="top" wrapText="1"/>
    </xf>
    <xf numFmtId="0" fontId="6" fillId="13" borderId="4" xfId="0" applyFont="1" applyFill="1" applyBorder="1" applyAlignment="1" applyProtection="1">
      <alignment horizontal="justify" vertical="top" wrapText="1"/>
    </xf>
    <xf numFmtId="0" fontId="6" fillId="13" borderId="18" xfId="0" applyFont="1" applyFill="1" applyBorder="1" applyAlignment="1" applyProtection="1">
      <alignment horizontal="justify" vertical="top" wrapText="1"/>
    </xf>
    <xf numFmtId="0" fontId="6" fillId="13" borderId="4" xfId="0" applyFont="1" applyFill="1" applyBorder="1" applyAlignment="1" applyProtection="1">
      <alignment horizontal="center" vertical="center" wrapText="1"/>
    </xf>
    <xf numFmtId="0" fontId="2" fillId="13" borderId="4" xfId="0" applyFont="1" applyFill="1" applyBorder="1" applyAlignment="1" applyProtection="1">
      <alignment horizontal="justify" vertical="center" wrapText="1"/>
    </xf>
    <xf numFmtId="9" fontId="4" fillId="13" borderId="4" xfId="0" applyNumberFormat="1" applyFont="1" applyFill="1" applyBorder="1" applyAlignment="1" applyProtection="1">
      <alignment horizontal="left" vertical="center" wrapText="1"/>
    </xf>
    <xf numFmtId="0" fontId="4" fillId="13" borderId="1" xfId="0" applyFont="1" applyFill="1" applyBorder="1" applyAlignment="1" applyProtection="1">
      <alignment horizontal="left" vertical="center" wrapText="1"/>
    </xf>
    <xf numFmtId="0" fontId="14" fillId="13" borderId="13" xfId="0" applyFont="1" applyFill="1" applyBorder="1" applyAlignment="1" applyProtection="1">
      <alignment horizontal="left" vertical="center" wrapText="1"/>
    </xf>
    <xf numFmtId="0" fontId="4" fillId="14" borderId="4" xfId="0" applyFont="1" applyFill="1" applyBorder="1" applyAlignment="1" applyProtection="1">
      <alignment horizontal="center" vertical="center" wrapText="1"/>
    </xf>
    <xf numFmtId="0" fontId="4" fillId="14" borderId="4" xfId="0" applyFont="1" applyFill="1" applyBorder="1" applyAlignment="1" applyProtection="1">
      <alignment horizontal="justify" vertical="center" wrapText="1"/>
    </xf>
    <xf numFmtId="14" fontId="4" fillId="14" borderId="4" xfId="0" applyNumberFormat="1" applyFont="1" applyFill="1" applyBorder="1" applyAlignment="1" applyProtection="1">
      <alignment horizontal="center" vertical="center" wrapText="1"/>
    </xf>
    <xf numFmtId="1" fontId="4" fillId="6" borderId="4" xfId="0" applyNumberFormat="1" applyFont="1" applyFill="1" applyBorder="1" applyAlignment="1" applyProtection="1">
      <alignment horizontal="center" vertical="center" wrapText="1"/>
    </xf>
    <xf numFmtId="10" fontId="4" fillId="14" borderId="4" xfId="0" applyNumberFormat="1" applyFont="1" applyFill="1" applyBorder="1" applyAlignment="1" applyProtection="1">
      <alignment horizontal="center" vertical="center" wrapText="1"/>
    </xf>
    <xf numFmtId="0" fontId="4" fillId="14" borderId="4" xfId="0" applyFont="1" applyFill="1" applyBorder="1" applyAlignment="1" applyProtection="1">
      <alignment horizontal="left" vertical="center" wrapText="1"/>
    </xf>
    <xf numFmtId="0" fontId="4" fillId="14" borderId="1" xfId="0" applyFont="1" applyFill="1" applyBorder="1" applyAlignment="1" applyProtection="1">
      <alignment horizontal="left" vertical="center" wrapText="1"/>
    </xf>
    <xf numFmtId="0" fontId="4" fillId="6" borderId="13" xfId="0" applyFont="1" applyFill="1" applyBorder="1" applyAlignment="1" applyProtection="1">
      <alignment horizontal="justify" vertical="center" wrapText="1"/>
    </xf>
    <xf numFmtId="0" fontId="14" fillId="14" borderId="4" xfId="0" applyFont="1" applyFill="1" applyBorder="1" applyAlignment="1" applyProtection="1">
      <alignment horizontal="center" vertical="center" wrapText="1"/>
    </xf>
    <xf numFmtId="14" fontId="4" fillId="14" borderId="18" xfId="0" applyNumberFormat="1" applyFont="1" applyFill="1" applyBorder="1" applyAlignment="1" applyProtection="1">
      <alignment horizontal="center" vertical="center" wrapText="1"/>
    </xf>
    <xf numFmtId="14" fontId="4" fillId="14" borderId="2" xfId="0" applyNumberFormat="1" applyFont="1" applyFill="1" applyBorder="1" applyAlignment="1" applyProtection="1">
      <alignment horizontal="justify" vertical="top" wrapText="1"/>
    </xf>
    <xf numFmtId="0" fontId="6" fillId="14" borderId="4" xfId="0" applyFont="1" applyFill="1" applyBorder="1" applyAlignment="1" applyProtection="1">
      <alignment horizontal="justify" vertical="top" wrapText="1"/>
    </xf>
    <xf numFmtId="0" fontId="6" fillId="14" borderId="18" xfId="0" applyFont="1" applyFill="1" applyBorder="1" applyAlignment="1" applyProtection="1">
      <alignment horizontal="justify" vertical="top" wrapText="1"/>
    </xf>
    <xf numFmtId="0" fontId="4" fillId="14" borderId="13" xfId="0" applyFont="1" applyFill="1" applyBorder="1" applyAlignment="1" applyProtection="1">
      <alignment horizontal="justify" vertical="center" wrapText="1"/>
    </xf>
    <xf numFmtId="0" fontId="14" fillId="14" borderId="13" xfId="0" applyFont="1" applyFill="1" applyBorder="1" applyAlignment="1" applyProtection="1">
      <alignment horizontal="left" vertical="center" wrapText="1"/>
    </xf>
    <xf numFmtId="14" fontId="6" fillId="14" borderId="13" xfId="0" applyNumberFormat="1" applyFont="1" applyFill="1" applyBorder="1" applyAlignment="1" applyProtection="1">
      <alignment horizontal="justify" vertical="center" wrapText="1"/>
    </xf>
    <xf numFmtId="0" fontId="4" fillId="10" borderId="4" xfId="0" applyFont="1" applyFill="1" applyBorder="1" applyAlignment="1" applyProtection="1">
      <alignment horizontal="center" vertical="center" wrapText="1"/>
    </xf>
    <xf numFmtId="0" fontId="4" fillId="10" borderId="4" xfId="0" applyFont="1" applyFill="1" applyBorder="1" applyAlignment="1" applyProtection="1">
      <alignment horizontal="justify" vertical="center" wrapText="1"/>
    </xf>
    <xf numFmtId="14" fontId="4" fillId="10" borderId="4" xfId="0" applyNumberFormat="1" applyFont="1" applyFill="1" applyBorder="1" applyAlignment="1" applyProtection="1">
      <alignment horizontal="center" vertical="center" wrapText="1"/>
    </xf>
    <xf numFmtId="1" fontId="4" fillId="10" borderId="4" xfId="0" applyNumberFormat="1" applyFont="1" applyFill="1" applyBorder="1" applyAlignment="1" applyProtection="1">
      <alignment horizontal="center" vertical="center" wrapText="1"/>
    </xf>
    <xf numFmtId="10" fontId="4" fillId="10" borderId="4" xfId="0" applyNumberFormat="1" applyFont="1" applyFill="1" applyBorder="1" applyAlignment="1" applyProtection="1">
      <alignment horizontal="center" vertical="center" wrapText="1"/>
    </xf>
    <xf numFmtId="0" fontId="4" fillId="10" borderId="4" xfId="0" applyFont="1" applyFill="1" applyBorder="1" applyAlignment="1" applyProtection="1">
      <alignment horizontal="left" vertical="center" wrapText="1"/>
    </xf>
    <xf numFmtId="0" fontId="6" fillId="10" borderId="1" xfId="0" applyFont="1" applyFill="1" applyBorder="1" applyAlignment="1" applyProtection="1">
      <alignment horizontal="left" vertical="center" wrapText="1"/>
    </xf>
    <xf numFmtId="14" fontId="4" fillId="10" borderId="18" xfId="0" applyNumberFormat="1" applyFont="1" applyFill="1" applyBorder="1" applyAlignment="1" applyProtection="1">
      <alignment horizontal="center" vertical="center" wrapText="1"/>
    </xf>
    <xf numFmtId="14" fontId="4" fillId="10" borderId="2" xfId="0" applyNumberFormat="1" applyFont="1" applyFill="1" applyBorder="1" applyAlignment="1" applyProtection="1">
      <alignment horizontal="justify" vertical="top" wrapText="1"/>
    </xf>
    <xf numFmtId="0" fontId="6" fillId="10" borderId="4" xfId="0" applyFont="1" applyFill="1" applyBorder="1" applyAlignment="1" applyProtection="1">
      <alignment horizontal="justify" vertical="top" wrapText="1"/>
    </xf>
    <xf numFmtId="0" fontId="6" fillId="10" borderId="18" xfId="0" applyFont="1" applyFill="1" applyBorder="1" applyAlignment="1" applyProtection="1">
      <alignment horizontal="justify" vertical="top" wrapText="1"/>
    </xf>
    <xf numFmtId="0" fontId="6" fillId="10" borderId="4" xfId="0" applyFont="1" applyFill="1" applyBorder="1" applyAlignment="1" applyProtection="1">
      <alignment horizontal="center" vertical="center" wrapText="1"/>
    </xf>
    <xf numFmtId="0" fontId="2" fillId="10" borderId="4" xfId="0" applyFont="1" applyFill="1" applyBorder="1" applyAlignment="1" applyProtection="1">
      <alignment horizontal="justify" vertical="center" wrapText="1"/>
    </xf>
    <xf numFmtId="9" fontId="4" fillId="10" borderId="4" xfId="0" applyNumberFormat="1" applyFont="1" applyFill="1" applyBorder="1" applyAlignment="1" applyProtection="1">
      <alignment horizontal="left" vertical="center" wrapText="1"/>
    </xf>
    <xf numFmtId="0" fontId="4" fillId="10" borderId="1" xfId="0" applyFont="1" applyFill="1" applyBorder="1" applyAlignment="1" applyProtection="1">
      <alignment horizontal="left" vertical="center" wrapText="1"/>
    </xf>
    <xf numFmtId="0" fontId="4" fillId="15" borderId="4" xfId="0" applyFont="1" applyFill="1" applyBorder="1" applyAlignment="1" applyProtection="1">
      <alignment horizontal="center" vertical="center" wrapText="1"/>
    </xf>
    <xf numFmtId="0" fontId="4" fillId="15" borderId="4" xfId="0" applyFont="1" applyFill="1" applyBorder="1" applyAlignment="1" applyProtection="1">
      <alignment horizontal="justify" vertical="center" wrapText="1"/>
    </xf>
    <xf numFmtId="14" fontId="4" fillId="15" borderId="4" xfId="0" applyNumberFormat="1" applyFont="1" applyFill="1" applyBorder="1" applyAlignment="1" applyProtection="1">
      <alignment horizontal="center" vertical="center" wrapText="1"/>
    </xf>
    <xf numFmtId="1" fontId="4" fillId="15" borderId="4" xfId="0" applyNumberFormat="1" applyFont="1" applyFill="1" applyBorder="1" applyAlignment="1" applyProtection="1">
      <alignment horizontal="center" vertical="center" wrapText="1"/>
    </xf>
    <xf numFmtId="10" fontId="4" fillId="15" borderId="4" xfId="0" applyNumberFormat="1" applyFont="1" applyFill="1" applyBorder="1" applyAlignment="1" applyProtection="1">
      <alignment horizontal="center" vertical="center" wrapText="1"/>
    </xf>
    <xf numFmtId="0" fontId="4" fillId="15" borderId="4" xfId="0" applyFont="1" applyFill="1" applyBorder="1" applyAlignment="1" applyProtection="1">
      <alignment horizontal="left" vertical="center" wrapText="1"/>
    </xf>
    <xf numFmtId="0" fontId="6" fillId="15" borderId="1" xfId="0" applyFont="1" applyFill="1" applyBorder="1" applyAlignment="1" applyProtection="1">
      <alignment horizontal="left" vertical="center" wrapText="1"/>
    </xf>
    <xf numFmtId="0" fontId="6" fillId="15" borderId="13" xfId="0" applyFont="1" applyFill="1" applyBorder="1" applyAlignment="1" applyProtection="1">
      <alignment horizontal="justify" vertical="center" wrapText="1"/>
    </xf>
    <xf numFmtId="0" fontId="14" fillId="15" borderId="4" xfId="0" applyFont="1" applyFill="1" applyBorder="1" applyAlignment="1" applyProtection="1">
      <alignment horizontal="center" vertical="center" wrapText="1"/>
    </xf>
    <xf numFmtId="14" fontId="4" fillId="15" borderId="18" xfId="0" applyNumberFormat="1" applyFont="1" applyFill="1" applyBorder="1" applyAlignment="1" applyProtection="1">
      <alignment horizontal="center" vertical="center" wrapText="1"/>
    </xf>
    <xf numFmtId="14" fontId="4" fillId="15" borderId="2" xfId="0" applyNumberFormat="1" applyFont="1" applyFill="1" applyBorder="1" applyAlignment="1" applyProtection="1">
      <alignment horizontal="justify" vertical="top" wrapText="1"/>
    </xf>
    <xf numFmtId="0" fontId="6" fillId="15" borderId="4" xfId="0" applyFont="1" applyFill="1" applyBorder="1" applyAlignment="1" applyProtection="1">
      <alignment horizontal="justify" vertical="top" wrapText="1"/>
    </xf>
    <xf numFmtId="0" fontId="6" fillId="15" borderId="18" xfId="0" applyFont="1" applyFill="1" applyBorder="1" applyAlignment="1" applyProtection="1">
      <alignment horizontal="justify" vertical="top" wrapText="1"/>
    </xf>
    <xf numFmtId="9" fontId="4" fillId="15" borderId="4" xfId="0" applyNumberFormat="1" applyFont="1" applyFill="1" applyBorder="1" applyAlignment="1" applyProtection="1">
      <alignment horizontal="left" vertical="center" wrapText="1"/>
    </xf>
    <xf numFmtId="0" fontId="5" fillId="15" borderId="4" xfId="0" applyFont="1" applyFill="1" applyBorder="1" applyAlignment="1" applyProtection="1">
      <alignment horizontal="center" vertical="center" wrapText="1"/>
    </xf>
    <xf numFmtId="0" fontId="6" fillId="15" borderId="4" xfId="0" applyFont="1" applyFill="1" applyBorder="1" applyAlignment="1" applyProtection="1">
      <alignment horizontal="center" vertical="center" wrapText="1"/>
    </xf>
    <xf numFmtId="0" fontId="2" fillId="15" borderId="4" xfId="0" applyFont="1" applyFill="1" applyBorder="1" applyAlignment="1" applyProtection="1">
      <alignment horizontal="justify" vertical="center" wrapText="1"/>
    </xf>
    <xf numFmtId="0" fontId="4" fillId="15" borderId="1" xfId="0" applyFont="1" applyFill="1" applyBorder="1" applyAlignment="1" applyProtection="1">
      <alignment horizontal="left" vertical="center" wrapText="1"/>
    </xf>
    <xf numFmtId="0" fontId="5" fillId="15" borderId="13" xfId="0" applyFont="1" applyFill="1" applyBorder="1" applyAlignment="1" applyProtection="1">
      <alignment horizontal="justify" vertical="center" wrapText="1"/>
    </xf>
    <xf numFmtId="0" fontId="4" fillId="15" borderId="13" xfId="0" applyFont="1" applyFill="1" applyBorder="1" applyAlignment="1" applyProtection="1">
      <alignment horizontal="justify" vertical="center" wrapText="1"/>
    </xf>
    <xf numFmtId="0" fontId="4" fillId="5" borderId="4" xfId="0" applyFont="1" applyFill="1" applyBorder="1" applyAlignment="1" applyProtection="1">
      <alignment horizontal="center" vertical="center" wrapText="1"/>
    </xf>
    <xf numFmtId="0" fontId="4" fillId="5" borderId="4" xfId="0" applyFont="1" applyFill="1" applyBorder="1" applyAlignment="1" applyProtection="1">
      <alignment horizontal="justify" vertical="center" wrapText="1"/>
    </xf>
    <xf numFmtId="14" fontId="4" fillId="5" borderId="4" xfId="0" applyNumberFormat="1" applyFont="1" applyFill="1" applyBorder="1" applyAlignment="1" applyProtection="1">
      <alignment horizontal="center" vertical="center" wrapText="1"/>
    </xf>
    <xf numFmtId="1" fontId="4" fillId="5" borderId="4" xfId="0" applyNumberFormat="1" applyFont="1" applyFill="1" applyBorder="1" applyAlignment="1" applyProtection="1">
      <alignment horizontal="center" vertical="center" wrapText="1"/>
    </xf>
    <xf numFmtId="10" fontId="4" fillId="5" borderId="4" xfId="0" applyNumberFormat="1" applyFont="1" applyFill="1" applyBorder="1" applyAlignment="1" applyProtection="1">
      <alignment horizontal="center" vertical="center" wrapText="1"/>
    </xf>
    <xf numFmtId="9" fontId="6" fillId="19" borderId="4" xfId="0" applyNumberFormat="1"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4" fillId="5" borderId="13" xfId="0" applyFont="1" applyFill="1" applyBorder="1" applyAlignment="1" applyProtection="1">
      <alignment horizontal="justify" vertical="center" wrapText="1"/>
    </xf>
    <xf numFmtId="0" fontId="5" fillId="5" borderId="4" xfId="0" applyFont="1" applyFill="1" applyBorder="1" applyAlignment="1" applyProtection="1">
      <alignment horizontal="center" vertical="center" wrapText="1"/>
    </xf>
    <xf numFmtId="14" fontId="4" fillId="5" borderId="18" xfId="0" applyNumberFormat="1" applyFont="1" applyFill="1" applyBorder="1" applyAlignment="1" applyProtection="1">
      <alignment horizontal="center" vertical="center" wrapText="1"/>
    </xf>
    <xf numFmtId="14" fontId="4" fillId="5" borderId="2" xfId="0" applyNumberFormat="1" applyFont="1" applyFill="1" applyBorder="1" applyAlignment="1" applyProtection="1">
      <alignment horizontal="justify" vertical="top" wrapText="1"/>
    </xf>
    <xf numFmtId="0" fontId="6" fillId="5" borderId="4" xfId="0" applyFont="1" applyFill="1" applyBorder="1" applyAlignment="1" applyProtection="1">
      <alignment horizontal="justify" vertical="top" wrapText="1"/>
    </xf>
    <xf numFmtId="0" fontId="6" fillId="5" borderId="18" xfId="0" applyFont="1" applyFill="1" applyBorder="1" applyAlignment="1" applyProtection="1">
      <alignment horizontal="justify" vertical="top" wrapText="1"/>
    </xf>
    <xf numFmtId="0" fontId="14" fillId="5" borderId="4"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9" fontId="6" fillId="20" borderId="4" xfId="0" applyNumberFormat="1" applyFont="1" applyFill="1" applyBorder="1" applyAlignment="1" applyProtection="1">
      <alignment horizontal="left" vertical="center" wrapText="1"/>
    </xf>
    <xf numFmtId="0" fontId="6" fillId="5" borderId="13" xfId="0" applyFont="1" applyFill="1" applyBorder="1" applyAlignment="1" applyProtection="1">
      <alignment horizontal="justify" vertical="center" wrapText="1"/>
    </xf>
    <xf numFmtId="0" fontId="4" fillId="5" borderId="1" xfId="0" applyFont="1" applyFill="1" applyBorder="1" applyAlignment="1" applyProtection="1">
      <alignment horizontal="left" vertical="center" wrapText="1"/>
    </xf>
    <xf numFmtId="0" fontId="14" fillId="5" borderId="13" xfId="0" applyFont="1" applyFill="1" applyBorder="1" applyAlignment="1" applyProtection="1">
      <alignment horizontal="left" vertical="center" wrapText="1"/>
    </xf>
    <xf numFmtId="14" fontId="14" fillId="5" borderId="13" xfId="0" applyNumberFormat="1" applyFont="1" applyFill="1" applyBorder="1" applyAlignment="1" applyProtection="1">
      <alignment horizontal="left" vertical="center" wrapText="1"/>
    </xf>
    <xf numFmtId="14" fontId="4" fillId="5" borderId="13" xfId="0" applyNumberFormat="1" applyFont="1" applyFill="1" applyBorder="1" applyAlignment="1" applyProtection="1">
      <alignment horizontal="justify" vertical="center" wrapText="1"/>
    </xf>
    <xf numFmtId="0" fontId="4" fillId="17" borderId="4" xfId="0" applyFont="1" applyFill="1" applyBorder="1" applyAlignment="1" applyProtection="1">
      <alignment horizontal="center" vertical="center" wrapText="1"/>
    </xf>
    <xf numFmtId="0" fontId="4" fillId="17" borderId="4" xfId="0" applyFont="1" applyFill="1" applyBorder="1" applyAlignment="1" applyProtection="1">
      <alignment horizontal="left" vertical="center" wrapText="1"/>
    </xf>
    <xf numFmtId="14" fontId="4" fillId="17" borderId="4" xfId="0" applyNumberFormat="1" applyFont="1" applyFill="1" applyBorder="1" applyAlignment="1" applyProtection="1">
      <alignment horizontal="center" vertical="center" wrapText="1"/>
    </xf>
    <xf numFmtId="1" fontId="4" fillId="17" borderId="4" xfId="0" applyNumberFormat="1" applyFont="1" applyFill="1" applyBorder="1" applyAlignment="1" applyProtection="1">
      <alignment horizontal="center" vertical="center" wrapText="1"/>
    </xf>
    <xf numFmtId="10" fontId="4" fillId="17" borderId="4" xfId="0" applyNumberFormat="1" applyFont="1" applyFill="1" applyBorder="1" applyAlignment="1" applyProtection="1">
      <alignment horizontal="center" vertical="center" wrapText="1"/>
    </xf>
    <xf numFmtId="0" fontId="6" fillId="17" borderId="1" xfId="0" applyFont="1" applyFill="1" applyBorder="1" applyAlignment="1" applyProtection="1">
      <alignment horizontal="left" vertical="center" wrapText="1"/>
    </xf>
    <xf numFmtId="0" fontId="4" fillId="17" borderId="13" xfId="0" applyFont="1" applyFill="1" applyBorder="1" applyAlignment="1" applyProtection="1">
      <alignment horizontal="justify" vertical="center" wrapText="1"/>
    </xf>
    <xf numFmtId="0" fontId="14" fillId="17" borderId="4" xfId="0" applyFont="1" applyFill="1" applyBorder="1" applyAlignment="1" applyProtection="1">
      <alignment horizontal="center" vertical="center" wrapText="1"/>
    </xf>
    <xf numFmtId="14" fontId="4" fillId="17" borderId="18" xfId="0" applyNumberFormat="1" applyFont="1" applyFill="1" applyBorder="1" applyAlignment="1" applyProtection="1">
      <alignment horizontal="center" vertical="center" wrapText="1"/>
    </xf>
    <xf numFmtId="14" fontId="4" fillId="18" borderId="2" xfId="0" applyNumberFormat="1" applyFont="1" applyFill="1" applyBorder="1" applyAlignment="1" applyProtection="1">
      <alignment horizontal="justify" vertical="top" wrapText="1"/>
    </xf>
    <xf numFmtId="0" fontId="6" fillId="17" borderId="4" xfId="0" applyFont="1" applyFill="1" applyBorder="1" applyAlignment="1" applyProtection="1">
      <alignment horizontal="justify" vertical="top" wrapText="1"/>
    </xf>
    <xf numFmtId="0" fontId="6" fillId="17" borderId="18" xfId="0" applyFont="1" applyFill="1" applyBorder="1" applyAlignment="1" applyProtection="1">
      <alignment horizontal="justify" vertical="top" wrapText="1"/>
    </xf>
    <xf numFmtId="0" fontId="6" fillId="17" borderId="4" xfId="0" applyFont="1" applyFill="1" applyBorder="1" applyAlignment="1" applyProtection="1">
      <alignment horizontal="center" vertical="center" wrapText="1"/>
    </xf>
    <xf numFmtId="0" fontId="6" fillId="17" borderId="4" xfId="0" applyFont="1" applyFill="1" applyBorder="1" applyAlignment="1" applyProtection="1">
      <alignment horizontal="left" vertical="center" wrapText="1"/>
    </xf>
    <xf numFmtId="9" fontId="4" fillId="17" borderId="4" xfId="0" applyNumberFormat="1" applyFont="1" applyFill="1" applyBorder="1" applyAlignment="1" applyProtection="1">
      <alignment horizontal="left" vertical="center" wrapText="1"/>
    </xf>
    <xf numFmtId="0" fontId="14" fillId="17" borderId="13" xfId="0" applyFont="1" applyFill="1" applyBorder="1" applyAlignment="1" applyProtection="1">
      <alignment horizontal="justify" vertical="center" wrapText="1"/>
    </xf>
    <xf numFmtId="0" fontId="4" fillId="17" borderId="1" xfId="0" applyFont="1" applyFill="1" applyBorder="1" applyAlignment="1" applyProtection="1">
      <alignment horizontal="left" vertical="center" wrapText="1"/>
    </xf>
    <xf numFmtId="0" fontId="5" fillId="17" borderId="13" xfId="0" applyFont="1" applyFill="1" applyBorder="1" applyAlignment="1" applyProtection="1">
      <alignment horizontal="justify" vertical="center" wrapText="1"/>
    </xf>
    <xf numFmtId="0" fontId="14" fillId="17" borderId="13" xfId="0" applyFont="1" applyFill="1" applyBorder="1" applyAlignment="1" applyProtection="1">
      <alignment horizontal="left" vertical="center" wrapText="1"/>
    </xf>
    <xf numFmtId="14" fontId="14" fillId="17" borderId="13" xfId="0" applyNumberFormat="1" applyFont="1" applyFill="1" applyBorder="1" applyAlignment="1" applyProtection="1">
      <alignment horizontal="left" vertical="center" wrapText="1"/>
    </xf>
    <xf numFmtId="0" fontId="4" fillId="12" borderId="4" xfId="0" applyFont="1" applyFill="1" applyBorder="1" applyAlignment="1" applyProtection="1">
      <alignment horizontal="center" vertical="center" wrapText="1"/>
    </xf>
    <xf numFmtId="0" fontId="4" fillId="12" borderId="4" xfId="0" applyFont="1" applyFill="1" applyBorder="1" applyAlignment="1" applyProtection="1">
      <alignment horizontal="left" vertical="center" wrapText="1"/>
    </xf>
    <xf numFmtId="14" fontId="4" fillId="12" borderId="4" xfId="0" applyNumberFormat="1" applyFont="1" applyFill="1" applyBorder="1" applyAlignment="1" applyProtection="1">
      <alignment horizontal="center" vertical="center" wrapText="1"/>
    </xf>
    <xf numFmtId="1" fontId="4" fillId="12" borderId="4" xfId="0" applyNumberFormat="1" applyFont="1" applyFill="1" applyBorder="1" applyAlignment="1" applyProtection="1">
      <alignment horizontal="center" vertical="center" wrapText="1"/>
    </xf>
    <xf numFmtId="10" fontId="4" fillId="12" borderId="4" xfId="0" applyNumberFormat="1" applyFont="1" applyFill="1" applyBorder="1" applyAlignment="1" applyProtection="1">
      <alignment horizontal="center" vertical="center" wrapText="1"/>
    </xf>
    <xf numFmtId="9" fontId="6" fillId="21" borderId="4" xfId="0" applyNumberFormat="1" applyFont="1" applyFill="1" applyBorder="1" applyAlignment="1" applyProtection="1">
      <alignment horizontal="left" vertical="center" wrapText="1"/>
    </xf>
    <xf numFmtId="0" fontId="6" fillId="12" borderId="1" xfId="0" applyFont="1" applyFill="1" applyBorder="1" applyAlignment="1" applyProtection="1">
      <alignment horizontal="left" vertical="center" wrapText="1"/>
    </xf>
    <xf numFmtId="14" fontId="5" fillId="12" borderId="13" xfId="0" applyNumberFormat="1" applyFont="1" applyFill="1" applyBorder="1" applyAlignment="1" applyProtection="1">
      <alignment horizontal="justify" vertical="center" wrapText="1"/>
    </xf>
    <xf numFmtId="0" fontId="14" fillId="12" borderId="4" xfId="0" applyFont="1" applyFill="1" applyBorder="1" applyAlignment="1" applyProtection="1">
      <alignment horizontal="center" vertical="center" wrapText="1"/>
    </xf>
    <xf numFmtId="14" fontId="4" fillId="12" borderId="18" xfId="0" applyNumberFormat="1" applyFont="1" applyFill="1" applyBorder="1" applyAlignment="1" applyProtection="1">
      <alignment horizontal="center" vertical="center" wrapText="1"/>
    </xf>
    <xf numFmtId="14" fontId="4" fillId="12" borderId="2" xfId="0" applyNumberFormat="1" applyFont="1" applyFill="1" applyBorder="1" applyAlignment="1" applyProtection="1">
      <alignment horizontal="justify" vertical="top" wrapText="1"/>
    </xf>
    <xf numFmtId="0" fontId="6" fillId="12" borderId="4" xfId="0" applyFont="1" applyFill="1" applyBorder="1" applyAlignment="1" applyProtection="1">
      <alignment horizontal="justify" vertical="top" wrapText="1"/>
    </xf>
    <xf numFmtId="0" fontId="6" fillId="12" borderId="18" xfId="0" applyFont="1" applyFill="1" applyBorder="1" applyAlignment="1" applyProtection="1">
      <alignment horizontal="justify" vertical="top" wrapText="1"/>
    </xf>
    <xf numFmtId="0" fontId="6" fillId="22" borderId="4" xfId="0" applyFont="1" applyFill="1" applyBorder="1" applyAlignment="1" applyProtection="1">
      <alignment horizontal="left" vertical="center" wrapText="1"/>
    </xf>
    <xf numFmtId="0" fontId="4" fillId="12" borderId="1" xfId="0" applyFont="1" applyFill="1" applyBorder="1" applyAlignment="1" applyProtection="1">
      <alignment horizontal="left" vertical="center" wrapText="1"/>
    </xf>
    <xf numFmtId="0" fontId="14" fillId="12" borderId="13" xfId="0" applyFont="1" applyFill="1" applyBorder="1" applyAlignment="1" applyProtection="1">
      <alignment horizontal="justify" vertical="center" wrapText="1"/>
    </xf>
    <xf numFmtId="0" fontId="14" fillId="12" borderId="13" xfId="0" applyFont="1" applyFill="1" applyBorder="1" applyAlignment="1" applyProtection="1">
      <alignment horizontal="left" vertical="center" wrapText="1"/>
    </xf>
    <xf numFmtId="0" fontId="4" fillId="16" borderId="4" xfId="0" applyFont="1" applyFill="1" applyBorder="1" applyAlignment="1" applyProtection="1">
      <alignment horizontal="center" vertical="center" wrapText="1"/>
    </xf>
    <xf numFmtId="0" fontId="6" fillId="23" borderId="4" xfId="0" applyFont="1" applyFill="1" applyBorder="1" applyAlignment="1" applyProtection="1">
      <alignment horizontal="left" vertical="center" wrapText="1"/>
    </xf>
    <xf numFmtId="14" fontId="4" fillId="16" borderId="4" xfId="0" applyNumberFormat="1" applyFont="1" applyFill="1" applyBorder="1" applyAlignment="1" applyProtection="1">
      <alignment horizontal="center" vertical="center" wrapText="1"/>
    </xf>
    <xf numFmtId="1" fontId="4" fillId="16" borderId="4" xfId="0" applyNumberFormat="1" applyFont="1" applyFill="1" applyBorder="1" applyAlignment="1" applyProtection="1">
      <alignment horizontal="center" vertical="center" wrapText="1"/>
    </xf>
    <xf numFmtId="10" fontId="4" fillId="16" borderId="4" xfId="0" applyNumberFormat="1" applyFont="1" applyFill="1" applyBorder="1" applyAlignment="1" applyProtection="1">
      <alignment horizontal="center" vertical="center" wrapText="1"/>
    </xf>
    <xf numFmtId="0" fontId="4" fillId="16" borderId="1" xfId="0" applyFont="1" applyFill="1" applyBorder="1" applyAlignment="1" applyProtection="1">
      <alignment horizontal="left" vertical="center" wrapText="1"/>
    </xf>
    <xf numFmtId="14" fontId="4" fillId="16" borderId="18" xfId="0" applyNumberFormat="1" applyFont="1" applyFill="1" applyBorder="1" applyAlignment="1" applyProtection="1">
      <alignment horizontal="center" vertical="center" wrapText="1"/>
    </xf>
    <xf numFmtId="14" fontId="4" fillId="16" borderId="2" xfId="0" applyNumberFormat="1" applyFont="1" applyFill="1" applyBorder="1" applyAlignment="1" applyProtection="1">
      <alignment horizontal="justify" vertical="top" wrapText="1"/>
    </xf>
    <xf numFmtId="0" fontId="6" fillId="16" borderId="4" xfId="0" applyFont="1" applyFill="1" applyBorder="1" applyAlignment="1" applyProtection="1">
      <alignment horizontal="justify" vertical="top" wrapText="1"/>
    </xf>
    <xf numFmtId="0" fontId="6" fillId="16" borderId="18" xfId="0" applyFont="1" applyFill="1" applyBorder="1" applyAlignment="1" applyProtection="1">
      <alignment horizontal="justify" vertical="top" wrapText="1"/>
    </xf>
    <xf numFmtId="0" fontId="6" fillId="16" borderId="4" xfId="0" applyFont="1" applyFill="1" applyBorder="1" applyAlignment="1" applyProtection="1">
      <alignment horizontal="center" vertical="center" wrapText="1"/>
    </xf>
    <xf numFmtId="0" fontId="6" fillId="24" borderId="4" xfId="0" applyFont="1" applyFill="1" applyBorder="1" applyAlignment="1" applyProtection="1">
      <alignment horizontal="left" vertical="center" wrapText="1"/>
    </xf>
    <xf numFmtId="14" fontId="5" fillId="16" borderId="13" xfId="0" applyNumberFormat="1" applyFont="1" applyFill="1" applyBorder="1" applyAlignment="1" applyProtection="1">
      <alignment horizontal="justify" vertical="center" wrapText="1"/>
    </xf>
    <xf numFmtId="0" fontId="5" fillId="16" borderId="4" xfId="0" applyFont="1" applyFill="1" applyBorder="1" applyAlignment="1" applyProtection="1">
      <alignment horizontal="center" vertical="center" wrapText="1"/>
    </xf>
    <xf numFmtId="0" fontId="13" fillId="24" borderId="4" xfId="0" applyFont="1" applyFill="1" applyBorder="1" applyAlignment="1" applyProtection="1">
      <alignment horizontal="left" vertical="center" wrapText="1"/>
    </xf>
    <xf numFmtId="9" fontId="6" fillId="24" borderId="4" xfId="0" applyNumberFormat="1" applyFont="1" applyFill="1" applyBorder="1" applyAlignment="1" applyProtection="1">
      <alignment horizontal="left" vertical="center" wrapText="1"/>
    </xf>
    <xf numFmtId="14" fontId="4" fillId="16" borderId="13" xfId="0" applyNumberFormat="1" applyFont="1" applyFill="1" applyBorder="1" applyAlignment="1" applyProtection="1">
      <alignment horizontal="justify" vertical="center" wrapText="1"/>
    </xf>
    <xf numFmtId="9" fontId="4" fillId="24" borderId="4" xfId="0" applyNumberFormat="1" applyFont="1" applyFill="1" applyBorder="1" applyAlignment="1" applyProtection="1">
      <alignment horizontal="left" vertical="center" wrapText="1"/>
    </xf>
    <xf numFmtId="0" fontId="6" fillId="25" borderId="4" xfId="0" applyFont="1" applyFill="1" applyBorder="1" applyAlignment="1" applyProtection="1">
      <alignment horizontal="center" vertical="center" wrapText="1"/>
    </xf>
    <xf numFmtId="0" fontId="6" fillId="25" borderId="4" xfId="0" applyFont="1" applyFill="1" applyBorder="1" applyAlignment="1" applyProtection="1">
      <alignment horizontal="left" vertical="center" wrapText="1"/>
    </xf>
    <xf numFmtId="0" fontId="5" fillId="11" borderId="4" xfId="0" applyFont="1" applyFill="1" applyBorder="1" applyAlignment="1" applyProtection="1">
      <alignment horizontal="center" vertical="center" wrapText="1"/>
    </xf>
    <xf numFmtId="14" fontId="14" fillId="11" borderId="13" xfId="0" applyNumberFormat="1" applyFont="1" applyFill="1" applyBorder="1" applyAlignment="1" applyProtection="1">
      <alignment horizontal="justify" vertical="center" wrapText="1"/>
    </xf>
    <xf numFmtId="0" fontId="13" fillId="25" borderId="4" xfId="0" applyFont="1" applyFill="1" applyBorder="1" applyAlignment="1" applyProtection="1">
      <alignment horizontal="left" vertical="center" wrapText="1"/>
    </xf>
    <xf numFmtId="9" fontId="6" fillId="25" borderId="4" xfId="0" applyNumberFormat="1" applyFont="1" applyFill="1" applyBorder="1" applyAlignment="1" applyProtection="1">
      <alignment horizontal="left" vertical="center" wrapText="1"/>
    </xf>
    <xf numFmtId="14" fontId="5" fillId="11" borderId="13" xfId="0" applyNumberFormat="1" applyFont="1" applyFill="1" applyBorder="1" applyAlignment="1" applyProtection="1">
      <alignment horizontal="justify" vertical="center" wrapText="1"/>
    </xf>
    <xf numFmtId="14" fontId="14" fillId="11" borderId="13" xfId="0" applyNumberFormat="1" applyFont="1" applyFill="1" applyBorder="1" applyAlignment="1" applyProtection="1">
      <alignment horizontal="left" vertical="center" wrapText="1"/>
    </xf>
    <xf numFmtId="0" fontId="6" fillId="25" borderId="15" xfId="0" applyFont="1" applyFill="1" applyBorder="1" applyAlignment="1" applyProtection="1">
      <alignment horizontal="center" vertical="center" wrapText="1"/>
    </xf>
    <xf numFmtId="0" fontId="13" fillId="25" borderId="15" xfId="0" applyFont="1" applyFill="1" applyBorder="1" applyAlignment="1" applyProtection="1">
      <alignment horizontal="left" vertical="center" wrapText="1"/>
    </xf>
    <xf numFmtId="14" fontId="4" fillId="11" borderId="15" xfId="0" applyNumberFormat="1" applyFont="1" applyFill="1" applyBorder="1" applyAlignment="1" applyProtection="1">
      <alignment horizontal="center" vertical="center" wrapText="1"/>
    </xf>
    <xf numFmtId="1" fontId="4" fillId="11" borderId="15" xfId="0" applyNumberFormat="1" applyFont="1" applyFill="1" applyBorder="1" applyAlignment="1" applyProtection="1">
      <alignment horizontal="center" vertical="center" wrapText="1"/>
    </xf>
    <xf numFmtId="10" fontId="4" fillId="11" borderId="15" xfId="0" applyNumberFormat="1" applyFont="1" applyFill="1" applyBorder="1" applyAlignment="1" applyProtection="1">
      <alignment horizontal="center" vertical="center" wrapText="1"/>
    </xf>
    <xf numFmtId="9" fontId="6" fillId="25" borderId="15" xfId="0" applyNumberFormat="1" applyFont="1" applyFill="1" applyBorder="1" applyAlignment="1" applyProtection="1">
      <alignment horizontal="left" vertical="center" wrapText="1"/>
    </xf>
    <xf numFmtId="0" fontId="4" fillId="11" borderId="15" xfId="0" applyFont="1" applyFill="1" applyBorder="1" applyAlignment="1" applyProtection="1">
      <alignment horizontal="center" vertical="center" wrapText="1"/>
    </xf>
    <xf numFmtId="0" fontId="4" fillId="9" borderId="15" xfId="0" applyFont="1" applyFill="1" applyBorder="1" applyAlignment="1" applyProtection="1">
      <alignment horizontal="left" vertical="center" wrapText="1"/>
    </xf>
    <xf numFmtId="0" fontId="12" fillId="7" borderId="15" xfId="0" applyFont="1" applyFill="1" applyBorder="1" applyAlignment="1" applyProtection="1">
      <alignment horizontal="left" vertical="center" wrapText="1"/>
    </xf>
    <xf numFmtId="0" fontId="4" fillId="11" borderId="43" xfId="0" applyFont="1" applyFill="1" applyBorder="1" applyAlignment="1" applyProtection="1">
      <alignment horizontal="left" vertical="center" wrapText="1"/>
    </xf>
    <xf numFmtId="14" fontId="14" fillId="11" borderId="14" xfId="0" applyNumberFormat="1" applyFont="1" applyFill="1" applyBorder="1" applyAlignment="1" applyProtection="1">
      <alignment horizontal="left" vertical="center" wrapText="1"/>
    </xf>
    <xf numFmtId="0" fontId="14" fillId="11" borderId="15" xfId="0" applyFont="1" applyFill="1" applyBorder="1" applyAlignment="1" applyProtection="1">
      <alignment horizontal="center" vertical="center" wrapText="1"/>
    </xf>
    <xf numFmtId="14" fontId="4" fillId="11" borderId="33" xfId="0" applyNumberFormat="1" applyFont="1" applyFill="1" applyBorder="1" applyAlignment="1" applyProtection="1">
      <alignment horizontal="center" vertical="center" wrapText="1"/>
    </xf>
    <xf numFmtId="14" fontId="4" fillId="11" borderId="51" xfId="0" applyNumberFormat="1" applyFont="1" applyFill="1" applyBorder="1" applyAlignment="1" applyProtection="1">
      <alignment horizontal="justify" vertical="top" wrapText="1"/>
    </xf>
    <xf numFmtId="0" fontId="6" fillId="11" borderId="15" xfId="0" applyFont="1" applyFill="1" applyBorder="1" applyAlignment="1" applyProtection="1">
      <alignment horizontal="justify" vertical="top" wrapText="1"/>
    </xf>
    <xf numFmtId="0" fontId="6" fillId="11" borderId="33" xfId="0" applyFont="1" applyFill="1" applyBorder="1" applyAlignment="1" applyProtection="1">
      <alignment horizontal="justify" vertical="top" wrapText="1"/>
    </xf>
    <xf numFmtId="0" fontId="4" fillId="0" borderId="0" xfId="0" applyFont="1" applyAlignment="1" applyProtection="1">
      <alignment horizontal="justify" vertical="center" wrapText="1"/>
    </xf>
    <xf numFmtId="10" fontId="4" fillId="0" borderId="0" xfId="0" applyNumberFormat="1" applyFont="1" applyAlignment="1" applyProtection="1">
      <alignment horizontal="justify" vertical="center" wrapText="1"/>
    </xf>
    <xf numFmtId="9" fontId="4" fillId="0" borderId="0" xfId="0" applyNumberFormat="1" applyFont="1" applyAlignment="1" applyProtection="1">
      <alignment horizontal="justify" vertical="center" wrapText="1"/>
    </xf>
    <xf numFmtId="1" fontId="4" fillId="3" borderId="0" xfId="0" applyNumberFormat="1" applyFont="1" applyFill="1" applyBorder="1" applyAlignment="1" applyProtection="1">
      <alignment horizontal="center" vertical="top" wrapText="1"/>
    </xf>
    <xf numFmtId="0" fontId="6" fillId="0" borderId="0" xfId="0" applyFont="1" applyAlignment="1" applyProtection="1">
      <alignment horizontal="center" vertical="center" wrapText="1"/>
    </xf>
    <xf numFmtId="0" fontId="6" fillId="0" borderId="0" xfId="0" applyFont="1" applyAlignment="1" applyProtection="1">
      <alignment horizontal="justify" vertical="center" wrapText="1"/>
    </xf>
    <xf numFmtId="0" fontId="6" fillId="0" borderId="0" xfId="0" applyFont="1" applyAlignment="1" applyProtection="1">
      <alignment horizontal="left" vertical="center" wrapText="1"/>
    </xf>
    <xf numFmtId="0" fontId="2" fillId="0" borderId="0" xfId="0" applyFont="1" applyAlignment="1" applyProtection="1">
      <alignment horizontal="justify" vertical="center" wrapText="1"/>
    </xf>
    <xf numFmtId="0" fontId="6" fillId="0" borderId="0" xfId="0" applyFont="1" applyAlignment="1" applyProtection="1">
      <alignment horizontal="right" vertical="center" wrapText="1"/>
    </xf>
    <xf numFmtId="0" fontId="5" fillId="0" borderId="0" xfId="0" applyFont="1" applyAlignment="1" applyProtection="1">
      <alignment horizontal="right" vertical="center" wrapText="1"/>
    </xf>
    <xf numFmtId="0" fontId="5" fillId="0" borderId="0" xfId="0" applyFont="1" applyAlignment="1" applyProtection="1">
      <alignment vertical="center" wrapText="1"/>
    </xf>
    <xf numFmtId="0" fontId="6" fillId="0" borderId="0" xfId="0" applyFont="1" applyBorder="1" applyAlignment="1" applyProtection="1">
      <alignment horizontal="center" vertical="center" wrapText="1"/>
    </xf>
    <xf numFmtId="10" fontId="5" fillId="0" borderId="0" xfId="0" applyNumberFormat="1" applyFont="1" applyAlignment="1" applyProtection="1">
      <alignment horizontal="center" vertical="center" wrapText="1"/>
    </xf>
    <xf numFmtId="9" fontId="5" fillId="0" borderId="0" xfId="0" applyNumberFormat="1" applyFont="1" applyAlignment="1" applyProtection="1">
      <alignment horizontal="justify" vertical="center" wrapText="1"/>
    </xf>
    <xf numFmtId="0" fontId="0" fillId="0" borderId="0" xfId="0" applyAlignment="1" applyProtection="1">
      <alignment horizontal="left" vertical="center"/>
    </xf>
    <xf numFmtId="0" fontId="4" fillId="9" borderId="16" xfId="0" applyFont="1" applyFill="1" applyBorder="1" applyAlignment="1" applyProtection="1">
      <alignment horizontal="center" vertical="center" wrapText="1"/>
    </xf>
    <xf numFmtId="0" fontId="6" fillId="9" borderId="13" xfId="0" applyFont="1" applyFill="1" applyBorder="1" applyAlignment="1" applyProtection="1">
      <alignment horizontal="center" vertical="center" wrapText="1"/>
    </xf>
    <xf numFmtId="0" fontId="4" fillId="9" borderId="11"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3" fillId="9" borderId="11" xfId="0" applyFont="1" applyFill="1" applyBorder="1" applyAlignment="1" applyProtection="1">
      <alignment horizontal="center" vertical="center" textRotation="89" wrapText="1"/>
    </xf>
    <xf numFmtId="0" fontId="3" fillId="9" borderId="4" xfId="0" applyFont="1" applyFill="1" applyBorder="1" applyAlignment="1" applyProtection="1">
      <alignment horizontal="center" vertical="center" textRotation="89" wrapText="1"/>
    </xf>
    <xf numFmtId="0" fontId="6" fillId="9" borderId="4" xfId="0" applyFont="1" applyFill="1" applyBorder="1" applyAlignment="1" applyProtection="1">
      <alignment horizontal="left" vertical="center" wrapText="1"/>
    </xf>
    <xf numFmtId="0" fontId="11" fillId="5" borderId="26" xfId="0" applyFont="1" applyFill="1" applyBorder="1" applyAlignment="1" applyProtection="1">
      <alignment horizontal="center" vertical="center" wrapText="1"/>
    </xf>
    <xf numFmtId="0" fontId="11" fillId="5" borderId="48"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14" fillId="10" borderId="13" xfId="0" applyFont="1" applyFill="1" applyBorder="1" applyAlignment="1" applyProtection="1">
      <alignment horizontal="justify" vertical="center" wrapText="1"/>
    </xf>
    <xf numFmtId="0" fontId="11" fillId="2" borderId="26"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10" fontId="4" fillId="14" borderId="4" xfId="0" applyNumberFormat="1" applyFont="1" applyFill="1" applyBorder="1" applyAlignment="1" applyProtection="1">
      <alignment horizontal="center" vertical="center" wrapText="1"/>
    </xf>
    <xf numFmtId="0" fontId="4" fillId="5" borderId="4" xfId="0" applyFont="1" applyFill="1" applyBorder="1" applyAlignment="1" applyProtection="1">
      <alignment horizontal="left" vertical="center" wrapText="1"/>
    </xf>
    <xf numFmtId="0" fontId="3" fillId="5" borderId="4" xfId="0" applyFont="1" applyFill="1" applyBorder="1" applyAlignment="1" applyProtection="1">
      <alignment horizontal="center" vertical="center" textRotation="89" wrapText="1"/>
    </xf>
    <xf numFmtId="0" fontId="4" fillId="15" borderId="13" xfId="0" applyFont="1" applyFill="1" applyBorder="1" applyAlignment="1" applyProtection="1">
      <alignment horizontal="center" vertical="center" wrapText="1"/>
    </xf>
    <xf numFmtId="0" fontId="4" fillId="14" borderId="13" xfId="0" applyFont="1" applyFill="1" applyBorder="1" applyAlignment="1" applyProtection="1">
      <alignment horizontal="center" vertical="center" wrapText="1"/>
    </xf>
    <xf numFmtId="0" fontId="14" fillId="16" borderId="24" xfId="0" applyFont="1" applyFill="1" applyBorder="1" applyAlignment="1" applyProtection="1">
      <alignment horizontal="center" vertical="center" wrapText="1"/>
    </xf>
    <xf numFmtId="0" fontId="14" fillId="16" borderId="8" xfId="0" applyFont="1" applyFill="1" applyBorder="1" applyAlignment="1" applyProtection="1">
      <alignment horizontal="center" vertical="center" wrapText="1"/>
    </xf>
    <xf numFmtId="0" fontId="14" fillId="10" borderId="24" xfId="0" applyFont="1" applyFill="1" applyBorder="1" applyAlignment="1" applyProtection="1">
      <alignment horizontal="center" vertical="center" wrapText="1"/>
    </xf>
    <xf numFmtId="0" fontId="14" fillId="10" borderId="21" xfId="0" applyFont="1" applyFill="1" applyBorder="1" applyAlignment="1" applyProtection="1">
      <alignment horizontal="center" vertical="center" wrapText="1"/>
    </xf>
    <xf numFmtId="0" fontId="14" fillId="10" borderId="8" xfId="0" applyFont="1" applyFill="1" applyBorder="1" applyAlignment="1" applyProtection="1">
      <alignment horizontal="center" vertical="center" wrapText="1"/>
    </xf>
    <xf numFmtId="0" fontId="14" fillId="11" borderId="24" xfId="0" applyFont="1" applyFill="1" applyBorder="1" applyAlignment="1" applyProtection="1">
      <alignment horizontal="center" vertical="center" wrapText="1"/>
    </xf>
    <xf numFmtId="0" fontId="14" fillId="11" borderId="21" xfId="0" applyFont="1" applyFill="1" applyBorder="1" applyAlignment="1" applyProtection="1">
      <alignment horizontal="center" vertical="center" wrapText="1"/>
    </xf>
    <xf numFmtId="0" fontId="14" fillId="11" borderId="8" xfId="0" applyFont="1" applyFill="1" applyBorder="1" applyAlignment="1" applyProtection="1">
      <alignment horizontal="center" vertical="center" wrapText="1"/>
    </xf>
    <xf numFmtId="0" fontId="14" fillId="9" borderId="38" xfId="0" applyFont="1" applyFill="1" applyBorder="1" applyAlignment="1" applyProtection="1">
      <alignment horizontal="center" vertical="center" wrapText="1"/>
    </xf>
    <xf numFmtId="0" fontId="14" fillId="9" borderId="21" xfId="0" applyFont="1" applyFill="1" applyBorder="1" applyAlignment="1" applyProtection="1">
      <alignment horizontal="center" vertical="center" wrapText="1"/>
    </xf>
    <xf numFmtId="0" fontId="14" fillId="9" borderId="8" xfId="0" applyFont="1" applyFill="1" applyBorder="1" applyAlignment="1" applyProtection="1">
      <alignment horizontal="center" vertical="center" wrapText="1"/>
    </xf>
    <xf numFmtId="0" fontId="3" fillId="17" borderId="4" xfId="0" applyFont="1" applyFill="1" applyBorder="1" applyAlignment="1" applyProtection="1">
      <alignment horizontal="center" vertical="center" textRotation="89" wrapText="1"/>
    </xf>
    <xf numFmtId="10" fontId="4" fillId="8" borderId="4" xfId="0" applyNumberFormat="1"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3" fillId="4" borderId="26"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4" fillId="17" borderId="4" xfId="0" applyFont="1" applyFill="1" applyBorder="1" applyAlignment="1" applyProtection="1">
      <alignment horizontal="left" vertical="center" wrapText="1"/>
    </xf>
    <xf numFmtId="0" fontId="4" fillId="12" borderId="13" xfId="0" applyFont="1" applyFill="1" applyBorder="1" applyAlignment="1" applyProtection="1">
      <alignment horizontal="center" vertical="center" wrapText="1"/>
    </xf>
    <xf numFmtId="0" fontId="6" fillId="16" borderId="13" xfId="0" applyFont="1" applyFill="1" applyBorder="1" applyAlignment="1" applyProtection="1">
      <alignment horizontal="justify" vertical="center" wrapText="1"/>
    </xf>
    <xf numFmtId="0" fontId="3" fillId="16" borderId="4" xfId="0" applyFont="1" applyFill="1" applyBorder="1" applyAlignment="1" applyProtection="1">
      <alignment horizontal="center" vertical="center" textRotation="89" wrapText="1"/>
    </xf>
    <xf numFmtId="0" fontId="4" fillId="16" borderId="4" xfId="0" applyFont="1" applyFill="1" applyBorder="1" applyAlignment="1" applyProtection="1">
      <alignment horizontal="left" vertical="center" wrapText="1"/>
    </xf>
    <xf numFmtId="0" fontId="4" fillId="16" borderId="13" xfId="0" applyFont="1" applyFill="1" applyBorder="1" applyAlignment="1" applyProtection="1">
      <alignment horizontal="center" vertical="center" wrapText="1"/>
    </xf>
    <xf numFmtId="10" fontId="4" fillId="16" borderId="4" xfId="0" applyNumberFormat="1" applyFont="1" applyFill="1" applyBorder="1" applyAlignment="1" applyProtection="1">
      <alignment horizontal="center" vertical="center" wrapText="1"/>
    </xf>
    <xf numFmtId="10" fontId="4" fillId="17" borderId="4" xfId="0" applyNumberFormat="1" applyFont="1" applyFill="1" applyBorder="1" applyAlignment="1" applyProtection="1">
      <alignment horizontal="center" vertical="center" wrapText="1"/>
    </xf>
    <xf numFmtId="0" fontId="4" fillId="12" borderId="4" xfId="0" applyFont="1" applyFill="1" applyBorder="1" applyAlignment="1" applyProtection="1">
      <alignment horizontal="left" vertical="center" wrapText="1"/>
    </xf>
    <xf numFmtId="0" fontId="3" fillId="12" borderId="4" xfId="0" applyFont="1" applyFill="1" applyBorder="1" applyAlignment="1" applyProtection="1">
      <alignment horizontal="center" vertical="center" textRotation="89" wrapText="1"/>
    </xf>
    <xf numFmtId="10" fontId="4" fillId="12" borderId="4" xfId="0" applyNumberFormat="1"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xf>
    <xf numFmtId="0" fontId="4" fillId="11" borderId="13"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textRotation="89" wrapText="1"/>
    </xf>
    <xf numFmtId="0" fontId="4" fillId="8" borderId="13"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5" fillId="0" borderId="0" xfId="0" applyFont="1" applyAlignment="1" applyProtection="1">
      <alignment horizontal="right" vertical="center" wrapText="1"/>
    </xf>
    <xf numFmtId="0" fontId="4" fillId="13" borderId="13" xfId="0" applyFont="1" applyFill="1" applyBorder="1" applyAlignment="1" applyProtection="1">
      <alignment horizontal="center" vertical="center" wrapText="1"/>
    </xf>
    <xf numFmtId="0" fontId="4" fillId="13" borderId="4" xfId="0" applyFont="1" applyFill="1" applyBorder="1" applyAlignment="1" applyProtection="1">
      <alignment horizontal="left" vertical="center" wrapText="1"/>
    </xf>
    <xf numFmtId="0" fontId="18" fillId="0" borderId="0" xfId="0" applyFont="1" applyAlignment="1" applyProtection="1">
      <alignment horizontal="left" vertical="center" wrapText="1"/>
    </xf>
    <xf numFmtId="0" fontId="4" fillId="15" borderId="4" xfId="0" applyFont="1" applyFill="1" applyBorder="1" applyAlignment="1" applyProtection="1">
      <alignment horizontal="left" vertical="center" wrapText="1"/>
    </xf>
    <xf numFmtId="0" fontId="10" fillId="2" borderId="40"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10" fontId="4" fillId="9" borderId="11" xfId="0" applyNumberFormat="1" applyFont="1" applyFill="1" applyBorder="1" applyAlignment="1" applyProtection="1">
      <alignment horizontal="center" vertical="center" wrapText="1"/>
    </xf>
    <xf numFmtId="10" fontId="4" fillId="9" borderId="4" xfId="0" applyNumberFormat="1" applyFont="1" applyFill="1" applyBorder="1" applyAlignment="1" applyProtection="1">
      <alignment horizontal="center" vertical="center" wrapText="1"/>
    </xf>
    <xf numFmtId="9" fontId="4" fillId="0" borderId="0" xfId="0" applyNumberFormat="1" applyFont="1" applyAlignment="1" applyProtection="1">
      <alignment horizontal="left" vertical="center" wrapText="1"/>
    </xf>
    <xf numFmtId="0" fontId="6" fillId="0" borderId="0" xfId="0" applyFont="1" applyAlignment="1" applyProtection="1">
      <alignment horizontal="left" vertical="center" wrapText="1"/>
    </xf>
    <xf numFmtId="0" fontId="6" fillId="11" borderId="14" xfId="0" applyFont="1" applyFill="1" applyBorder="1" applyAlignment="1" applyProtection="1">
      <alignment horizontal="center" vertical="center" wrapText="1"/>
    </xf>
    <xf numFmtId="0" fontId="4" fillId="11" borderId="4" xfId="0" applyFont="1" applyFill="1" applyBorder="1" applyAlignment="1" applyProtection="1">
      <alignment horizontal="left" vertical="center" wrapText="1"/>
    </xf>
    <xf numFmtId="0" fontId="4" fillId="11" borderId="15" xfId="0" applyFont="1" applyFill="1" applyBorder="1" applyAlignment="1" applyProtection="1">
      <alignment horizontal="left" vertical="center" wrapText="1"/>
    </xf>
    <xf numFmtId="0" fontId="3" fillId="11" borderId="4" xfId="0" applyFont="1" applyFill="1" applyBorder="1" applyAlignment="1" applyProtection="1">
      <alignment horizontal="center" vertical="center" textRotation="89" wrapText="1"/>
    </xf>
    <xf numFmtId="0" fontId="3" fillId="11" borderId="15" xfId="0" applyFont="1" applyFill="1" applyBorder="1" applyAlignment="1" applyProtection="1">
      <alignment horizontal="center" vertical="center" textRotation="89" wrapText="1"/>
    </xf>
    <xf numFmtId="0" fontId="6" fillId="11" borderId="15" xfId="0" applyFont="1" applyFill="1" applyBorder="1" applyAlignment="1" applyProtection="1">
      <alignment horizontal="left" vertical="center" wrapText="1"/>
    </xf>
    <xf numFmtId="10" fontId="4" fillId="11" borderId="4" xfId="0" applyNumberFormat="1" applyFont="1" applyFill="1" applyBorder="1" applyAlignment="1" applyProtection="1">
      <alignment horizontal="center" vertical="center" wrapText="1"/>
    </xf>
    <xf numFmtId="10" fontId="4" fillId="11" borderId="15" xfId="0" applyNumberFormat="1" applyFont="1" applyFill="1" applyBorder="1" applyAlignment="1" applyProtection="1">
      <alignment horizontal="center" vertical="center" wrapText="1"/>
    </xf>
    <xf numFmtId="0" fontId="1" fillId="0" borderId="31" xfId="0" applyFont="1" applyBorder="1" applyAlignment="1" applyProtection="1">
      <alignment horizontal="left" vertical="center"/>
    </xf>
    <xf numFmtId="0" fontId="1" fillId="0" borderId="44" xfId="0" applyFont="1" applyBorder="1" applyAlignment="1" applyProtection="1">
      <alignment horizontal="left" vertical="center"/>
    </xf>
    <xf numFmtId="0" fontId="1" fillId="0" borderId="43" xfId="0" applyFont="1" applyBorder="1" applyAlignment="1" applyProtection="1">
      <alignment horizontal="left" vertical="center"/>
    </xf>
    <xf numFmtId="0" fontId="1" fillId="0" borderId="45" xfId="0" applyFont="1" applyBorder="1" applyAlignment="1" applyProtection="1">
      <alignment horizontal="left" vertical="center"/>
    </xf>
    <xf numFmtId="0" fontId="1" fillId="0" borderId="46" xfId="0" applyFont="1" applyBorder="1" applyAlignment="1" applyProtection="1">
      <alignment horizontal="left" vertical="center"/>
    </xf>
    <xf numFmtId="0" fontId="12" fillId="0" borderId="14"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 fillId="0" borderId="9" xfId="0" applyFont="1" applyBorder="1" applyAlignment="1" applyProtection="1">
      <alignment horizontal="left"/>
    </xf>
    <xf numFmtId="0" fontId="1" fillId="0" borderId="44" xfId="0" applyFont="1" applyBorder="1" applyAlignment="1" applyProtection="1">
      <alignment horizontal="left"/>
    </xf>
    <xf numFmtId="0" fontId="1" fillId="0" borderId="10" xfId="0" applyFont="1" applyBorder="1" applyAlignment="1" applyProtection="1">
      <alignment horizontal="left" vertical="center"/>
    </xf>
    <xf numFmtId="0" fontId="12" fillId="0" borderId="13" xfId="0" applyFont="1" applyBorder="1" applyAlignment="1" applyProtection="1">
      <alignment horizontal="left"/>
    </xf>
    <xf numFmtId="0" fontId="12" fillId="0" borderId="4" xfId="0" applyFont="1" applyBorder="1" applyAlignment="1" applyProtection="1">
      <alignment horizontal="left"/>
    </xf>
    <xf numFmtId="0" fontId="1" fillId="0" borderId="1"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2" xfId="0" applyFont="1" applyBorder="1" applyAlignment="1" applyProtection="1">
      <alignment horizontal="left" vertical="center"/>
    </xf>
    <xf numFmtId="14" fontId="1" fillId="0" borderId="1" xfId="0" applyNumberFormat="1" applyFont="1" applyBorder="1" applyAlignment="1" applyProtection="1">
      <alignment horizontal="left" vertical="center"/>
    </xf>
    <xf numFmtId="0" fontId="1" fillId="0" borderId="3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4" fillId="9" borderId="16" xfId="0" applyFont="1" applyFill="1" applyBorder="1" applyAlignment="1" applyProtection="1">
      <alignment horizontal="justify" vertical="center" wrapText="1"/>
    </xf>
    <xf numFmtId="0" fontId="14" fillId="9" borderId="13" xfId="0" applyFont="1" applyFill="1" applyBorder="1" applyAlignment="1" applyProtection="1">
      <alignment horizontal="justify" vertical="center" wrapText="1"/>
    </xf>
    <xf numFmtId="0" fontId="3" fillId="5" borderId="26"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10" fillId="4" borderId="37" xfId="0" applyFont="1" applyFill="1" applyBorder="1" applyAlignment="1" applyProtection="1">
      <alignment horizontal="center" vertical="center" wrapText="1"/>
    </xf>
    <xf numFmtId="0" fontId="10" fillId="4" borderId="38"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10" fillId="5" borderId="36" xfId="0" applyFont="1" applyFill="1" applyBorder="1" applyAlignment="1" applyProtection="1">
      <alignment horizontal="center" vertical="center" wrapText="1"/>
    </xf>
    <xf numFmtId="0" fontId="10" fillId="5" borderId="35" xfId="0" applyFont="1" applyFill="1" applyBorder="1" applyAlignment="1" applyProtection="1">
      <alignment horizontal="center" vertical="center" wrapText="1"/>
    </xf>
    <xf numFmtId="10" fontId="4" fillId="5" borderId="4" xfId="0" applyNumberFormat="1" applyFont="1" applyFill="1" applyBorder="1" applyAlignment="1" applyProtection="1">
      <alignment horizontal="center" vertical="center" wrapText="1"/>
    </xf>
    <xf numFmtId="0" fontId="4" fillId="10" borderId="13" xfId="0" applyFont="1" applyFill="1" applyBorder="1" applyAlignment="1" applyProtection="1">
      <alignment horizontal="center" vertical="center" wrapText="1"/>
    </xf>
    <xf numFmtId="0" fontId="6" fillId="11" borderId="25" xfId="0" applyFont="1" applyFill="1" applyBorder="1" applyAlignment="1" applyProtection="1">
      <alignment horizontal="left" vertical="center" wrapText="1"/>
    </xf>
    <xf numFmtId="0" fontId="6" fillId="11" borderId="47" xfId="0" applyFont="1" applyFill="1" applyBorder="1" applyAlignment="1" applyProtection="1">
      <alignment horizontal="left" vertical="center" wrapText="1"/>
    </xf>
    <xf numFmtId="0" fontId="6" fillId="11" borderId="17" xfId="0" applyFont="1" applyFill="1" applyBorder="1" applyAlignment="1" applyProtection="1">
      <alignment horizontal="left" vertical="center" wrapText="1"/>
    </xf>
    <xf numFmtId="0" fontId="4" fillId="14" borderId="4" xfId="0" applyFont="1" applyFill="1" applyBorder="1" applyAlignment="1" applyProtection="1">
      <alignment horizontal="left" vertical="center" wrapText="1"/>
    </xf>
    <xf numFmtId="0" fontId="3" fillId="14" borderId="4" xfId="0" applyFont="1" applyFill="1" applyBorder="1" applyAlignment="1" applyProtection="1">
      <alignment horizontal="center" vertical="center" textRotation="89" wrapText="1"/>
    </xf>
    <xf numFmtId="0" fontId="4" fillId="10" borderId="4" xfId="0" applyFont="1" applyFill="1" applyBorder="1" applyAlignment="1" applyProtection="1">
      <alignment horizontal="left" vertical="center" wrapText="1"/>
    </xf>
    <xf numFmtId="0" fontId="3" fillId="15" borderId="4" xfId="0" applyFont="1" applyFill="1" applyBorder="1" applyAlignment="1" applyProtection="1">
      <alignment horizontal="center" vertical="center" textRotation="89" wrapText="1"/>
    </xf>
    <xf numFmtId="10" fontId="4" fillId="15" borderId="4" xfId="0" applyNumberFormat="1"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textRotation="89" wrapText="1"/>
    </xf>
    <xf numFmtId="10" fontId="4" fillId="10" borderId="4" xfId="0" applyNumberFormat="1" applyFont="1" applyFill="1" applyBorder="1" applyAlignment="1" applyProtection="1">
      <alignment horizontal="center" vertical="center" wrapText="1"/>
    </xf>
    <xf numFmtId="0" fontId="3" fillId="13" borderId="4" xfId="0" applyFont="1" applyFill="1" applyBorder="1" applyAlignment="1" applyProtection="1">
      <alignment horizontal="center" vertical="center" textRotation="89" wrapText="1"/>
    </xf>
    <xf numFmtId="10" fontId="4" fillId="13" borderId="4" xfId="0" applyNumberFormat="1" applyFont="1" applyFill="1" applyBorder="1" applyAlignment="1" applyProtection="1">
      <alignment horizontal="center" vertical="center" wrapText="1"/>
    </xf>
    <xf numFmtId="0" fontId="5" fillId="0" borderId="0" xfId="0" applyFont="1" applyBorder="1" applyAlignment="1" applyProtection="1">
      <alignment horizontal="right"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0"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857250</xdr:colOff>
      <xdr:row>120</xdr:row>
      <xdr:rowOff>84666</xdr:rowOff>
    </xdr:from>
    <xdr:to>
      <xdr:col>8</xdr:col>
      <xdr:colOff>287444</xdr:colOff>
      <xdr:row>122</xdr:row>
      <xdr:rowOff>12911</xdr:rowOff>
    </xdr:to>
    <xdr:pic>
      <xdr:nvPicPr>
        <xdr:cNvPr id="2" name="Imagen 1">
          <a:extLst>
            <a:ext uri="{FF2B5EF4-FFF2-40B4-BE49-F238E27FC236}">
              <a16:creationId xmlns:a16="http://schemas.microsoft.com/office/drawing/2014/main" id="{81542F94-37C3-4032-8D9C-C8BA564EE4BF}"/>
            </a:ext>
          </a:extLst>
        </xdr:cNvPr>
        <xdr:cNvPicPr/>
      </xdr:nvPicPr>
      <xdr:blipFill rotWithShape="1">
        <a:blip xmlns:r="http://schemas.openxmlformats.org/officeDocument/2006/relationships" r:embed="rId1"/>
        <a:srcRect l="28343" t="39831" r="67923" b="54135"/>
        <a:stretch/>
      </xdr:blipFill>
      <xdr:spPr bwMode="auto">
        <a:xfrm>
          <a:off x="17642417" y="119612833"/>
          <a:ext cx="340360" cy="30924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1291167</xdr:colOff>
      <xdr:row>120</xdr:row>
      <xdr:rowOff>179917</xdr:rowOff>
    </xdr:from>
    <xdr:to>
      <xdr:col>13</xdr:col>
      <xdr:colOff>1685926</xdr:colOff>
      <xdr:row>122</xdr:row>
      <xdr:rowOff>89112</xdr:rowOff>
    </xdr:to>
    <xdr:pic>
      <xdr:nvPicPr>
        <xdr:cNvPr id="3" name="Imagen 2"/>
        <xdr:cNvPicPr/>
      </xdr:nvPicPr>
      <xdr:blipFill rotWithShape="1">
        <a:blip xmlns:r="http://schemas.openxmlformats.org/officeDocument/2006/relationships" r:embed="rId2"/>
        <a:srcRect l="36830" t="33508" r="34657" b="58643"/>
        <a:stretch/>
      </xdr:blipFill>
      <xdr:spPr bwMode="auto">
        <a:xfrm>
          <a:off x="24013584" y="119708084"/>
          <a:ext cx="1876425" cy="2901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0"/>
  <sheetViews>
    <sheetView showGridLines="0" tabSelected="1" view="pageBreakPreview" topLeftCell="O51" zoomScale="90" zoomScaleNormal="90" zoomScaleSheetLayoutView="90" zoomScalePageLayoutView="55" workbookViewId="0">
      <selection activeCell="Q52" sqref="Q52"/>
    </sheetView>
  </sheetViews>
  <sheetFormatPr baseColWidth="10" defaultRowHeight="15" x14ac:dyDescent="0.25"/>
  <cols>
    <col min="1" max="1" width="11.42578125" style="8"/>
    <col min="2" max="2" width="92" style="8" customWidth="1"/>
    <col min="3" max="3" width="11.85546875" style="8" customWidth="1"/>
    <col min="4" max="4" width="38.85546875" style="8" customWidth="1"/>
    <col min="5" max="5" width="11.42578125" style="8" customWidth="1"/>
    <col min="6" max="6" width="70.140625" style="8" customWidth="1"/>
    <col min="7" max="7" width="15.85546875" style="8" customWidth="1"/>
    <col min="8" max="8" width="13.5703125" style="8" customWidth="1"/>
    <col min="9" max="9" width="11.42578125" style="9" customWidth="1"/>
    <col min="10" max="10" width="13.85546875" style="9" customWidth="1"/>
    <col min="11" max="11" width="34.28515625" style="8" customWidth="1"/>
    <col min="12" max="12" width="15.85546875" style="8" customWidth="1"/>
    <col min="13" max="13" width="22.140625" style="8" customWidth="1"/>
    <col min="14" max="14" width="46.42578125" style="272" customWidth="1"/>
    <col min="15" max="15" width="22.85546875" style="8" customWidth="1"/>
    <col min="16" max="16" width="29.7109375" style="8" customWidth="1"/>
    <col min="17" max="17" width="127.42578125" style="8" customWidth="1"/>
    <col min="18" max="18" width="17.140625" style="8" customWidth="1"/>
    <col min="19" max="19" width="15.7109375" style="8" customWidth="1"/>
    <col min="20" max="21" width="11.42578125" style="8"/>
    <col min="22" max="22" width="16.28515625" style="8" customWidth="1"/>
    <col min="23" max="16384" width="11.42578125" style="8"/>
  </cols>
  <sheetData>
    <row r="1" spans="1:22" ht="15.75" thickBot="1" x14ac:dyDescent="0.3">
      <c r="N1" s="8"/>
    </row>
    <row r="2" spans="1:22" x14ac:dyDescent="0.25">
      <c r="A2" s="361" t="s">
        <v>0</v>
      </c>
      <c r="B2" s="362"/>
      <c r="C2" s="354" t="s">
        <v>122</v>
      </c>
      <c r="D2" s="363"/>
      <c r="E2" s="363"/>
      <c r="F2" s="363"/>
      <c r="G2" s="363"/>
      <c r="H2" s="363"/>
      <c r="I2" s="355"/>
      <c r="J2" s="354" t="s">
        <v>1</v>
      </c>
      <c r="K2" s="355"/>
      <c r="L2" s="10" t="s">
        <v>124</v>
      </c>
      <c r="M2" s="11"/>
      <c r="N2" s="11"/>
      <c r="O2" s="11"/>
      <c r="P2" s="11"/>
      <c r="Q2" s="11"/>
      <c r="R2" s="11"/>
      <c r="S2" s="11"/>
      <c r="T2" s="11"/>
      <c r="U2" s="11"/>
      <c r="V2" s="12"/>
    </row>
    <row r="3" spans="1:22" x14ac:dyDescent="0.25">
      <c r="A3" s="364" t="s">
        <v>2</v>
      </c>
      <c r="B3" s="365"/>
      <c r="C3" s="366" t="s">
        <v>123</v>
      </c>
      <c r="D3" s="367"/>
      <c r="E3" s="367"/>
      <c r="F3" s="367"/>
      <c r="G3" s="367"/>
      <c r="H3" s="367"/>
      <c r="I3" s="368"/>
      <c r="J3" s="366" t="s">
        <v>3</v>
      </c>
      <c r="K3" s="368"/>
      <c r="L3" s="369">
        <v>43952</v>
      </c>
      <c r="M3" s="367"/>
      <c r="N3" s="367"/>
      <c r="O3" s="367"/>
      <c r="P3" s="367"/>
      <c r="Q3" s="367"/>
      <c r="R3" s="367"/>
      <c r="S3" s="367"/>
      <c r="T3" s="367"/>
      <c r="U3" s="367"/>
      <c r="V3" s="370"/>
    </row>
    <row r="4" spans="1:22" x14ac:dyDescent="0.25">
      <c r="A4" s="364" t="s">
        <v>4</v>
      </c>
      <c r="B4" s="365"/>
      <c r="C4" s="371" t="s">
        <v>165</v>
      </c>
      <c r="D4" s="372"/>
      <c r="E4" s="372"/>
      <c r="F4" s="372"/>
      <c r="G4" s="372"/>
      <c r="H4" s="372"/>
      <c r="I4" s="373"/>
      <c r="J4" s="371" t="s">
        <v>5</v>
      </c>
      <c r="K4" s="373"/>
      <c r="L4" s="369">
        <v>44926</v>
      </c>
      <c r="M4" s="367"/>
      <c r="N4" s="367"/>
      <c r="O4" s="367"/>
      <c r="P4" s="367"/>
      <c r="Q4" s="367"/>
      <c r="R4" s="367"/>
      <c r="S4" s="367"/>
      <c r="T4" s="367"/>
      <c r="U4" s="367"/>
      <c r="V4" s="370"/>
    </row>
    <row r="5" spans="1:22" x14ac:dyDescent="0.25">
      <c r="A5" s="364" t="s">
        <v>6</v>
      </c>
      <c r="B5" s="365"/>
      <c r="C5" s="13" t="s">
        <v>87</v>
      </c>
      <c r="D5" s="14"/>
      <c r="E5" s="14"/>
      <c r="F5" s="14"/>
      <c r="G5" s="14"/>
      <c r="H5" s="14"/>
      <c r="I5" s="15"/>
      <c r="J5" s="15"/>
      <c r="K5" s="14"/>
      <c r="L5" s="15"/>
      <c r="M5" s="15"/>
      <c r="N5" s="15"/>
      <c r="O5" s="15"/>
      <c r="P5" s="15"/>
      <c r="Q5" s="15"/>
      <c r="R5" s="15"/>
      <c r="S5" s="15"/>
      <c r="T5" s="15"/>
      <c r="U5" s="15"/>
      <c r="V5" s="16"/>
    </row>
    <row r="6" spans="1:22" ht="26.25" customHeight="1" thickBot="1" x14ac:dyDescent="0.3">
      <c r="A6" s="359" t="s">
        <v>42</v>
      </c>
      <c r="B6" s="360"/>
      <c r="C6" s="356" t="s">
        <v>152</v>
      </c>
      <c r="D6" s="357"/>
      <c r="E6" s="357"/>
      <c r="F6" s="357"/>
      <c r="G6" s="357"/>
      <c r="H6" s="357"/>
      <c r="I6" s="357"/>
      <c r="J6" s="357"/>
      <c r="K6" s="357"/>
      <c r="L6" s="357"/>
      <c r="M6" s="357"/>
      <c r="N6" s="357"/>
      <c r="O6" s="357"/>
      <c r="P6" s="357"/>
      <c r="Q6" s="357"/>
      <c r="R6" s="357"/>
      <c r="S6" s="357"/>
      <c r="T6" s="357"/>
      <c r="U6" s="357"/>
      <c r="V6" s="358"/>
    </row>
    <row r="7" spans="1:22" ht="28.5" customHeight="1" thickBot="1" x14ac:dyDescent="0.3">
      <c r="A7" s="337" t="s">
        <v>40</v>
      </c>
      <c r="B7" s="338"/>
      <c r="C7" s="338"/>
      <c r="D7" s="338"/>
      <c r="E7" s="338"/>
      <c r="F7" s="338"/>
      <c r="G7" s="338"/>
      <c r="H7" s="338"/>
      <c r="I7" s="338"/>
      <c r="J7" s="338"/>
      <c r="K7" s="338"/>
      <c r="L7" s="338"/>
      <c r="M7" s="338"/>
      <c r="N7" s="338"/>
      <c r="O7" s="338"/>
      <c r="P7" s="339"/>
      <c r="Q7" s="381" t="s">
        <v>39</v>
      </c>
      <c r="R7" s="382"/>
      <c r="S7" s="17"/>
      <c r="T7" s="378" t="s">
        <v>38</v>
      </c>
      <c r="U7" s="379"/>
      <c r="V7" s="380"/>
    </row>
    <row r="8" spans="1:22" ht="28.5" customHeight="1" thickBot="1" x14ac:dyDescent="0.3">
      <c r="A8" s="286" t="s">
        <v>7</v>
      </c>
      <c r="B8" s="286" t="s">
        <v>8</v>
      </c>
      <c r="C8" s="286" t="s">
        <v>44</v>
      </c>
      <c r="D8" s="286" t="s">
        <v>9</v>
      </c>
      <c r="E8" s="286" t="s">
        <v>58</v>
      </c>
      <c r="F8" s="286" t="s">
        <v>10</v>
      </c>
      <c r="G8" s="288" t="s">
        <v>11</v>
      </c>
      <c r="H8" s="289"/>
      <c r="I8" s="286" t="s">
        <v>12</v>
      </c>
      <c r="J8" s="286" t="s">
        <v>13</v>
      </c>
      <c r="K8" s="284" t="s">
        <v>14</v>
      </c>
      <c r="L8" s="286" t="s">
        <v>15</v>
      </c>
      <c r="M8" s="286" t="s">
        <v>16</v>
      </c>
      <c r="N8" s="286" t="s">
        <v>104</v>
      </c>
      <c r="O8" s="286" t="s">
        <v>17</v>
      </c>
      <c r="P8" s="340" t="s">
        <v>20</v>
      </c>
      <c r="Q8" s="376" t="s">
        <v>37</v>
      </c>
      <c r="R8" s="376" t="s">
        <v>43</v>
      </c>
      <c r="S8" s="280" t="s">
        <v>151</v>
      </c>
      <c r="T8" s="312" t="s">
        <v>18</v>
      </c>
      <c r="U8" s="310" t="s">
        <v>19</v>
      </c>
      <c r="V8" s="308" t="s">
        <v>41</v>
      </c>
    </row>
    <row r="9" spans="1:22" ht="28.5" customHeight="1" thickBot="1" x14ac:dyDescent="0.3">
      <c r="A9" s="287"/>
      <c r="B9" s="287"/>
      <c r="C9" s="287"/>
      <c r="D9" s="287"/>
      <c r="E9" s="287"/>
      <c r="F9" s="287"/>
      <c r="G9" s="18" t="s">
        <v>21</v>
      </c>
      <c r="H9" s="19" t="s">
        <v>22</v>
      </c>
      <c r="I9" s="287"/>
      <c r="J9" s="287"/>
      <c r="K9" s="285"/>
      <c r="L9" s="287"/>
      <c r="M9" s="287"/>
      <c r="N9" s="287"/>
      <c r="O9" s="287"/>
      <c r="P9" s="341"/>
      <c r="Q9" s="377"/>
      <c r="R9" s="377"/>
      <c r="S9" s="281"/>
      <c r="T9" s="313"/>
      <c r="U9" s="311"/>
      <c r="V9" s="309"/>
    </row>
    <row r="10" spans="1:22" ht="40.5" customHeight="1" x14ac:dyDescent="0.25">
      <c r="A10" s="273">
        <v>1</v>
      </c>
      <c r="B10" s="275" t="s">
        <v>153</v>
      </c>
      <c r="C10" s="277" t="s">
        <v>45</v>
      </c>
      <c r="D10" s="275" t="s">
        <v>88</v>
      </c>
      <c r="E10" s="20" t="s">
        <v>59</v>
      </c>
      <c r="F10" s="21" t="s">
        <v>99</v>
      </c>
      <c r="G10" s="22">
        <v>43998</v>
      </c>
      <c r="H10" s="22">
        <v>44055</v>
      </c>
      <c r="I10" s="23">
        <f>(H10-G10)/7</f>
        <v>8.1428571428571423</v>
      </c>
      <c r="J10" s="24">
        <v>2.7779999999999999E-2</v>
      </c>
      <c r="K10" s="25" t="s">
        <v>100</v>
      </c>
      <c r="L10" s="342">
        <f>SUM(J10:J12)</f>
        <v>8.3339999999999997E-2</v>
      </c>
      <c r="M10" s="20">
        <v>0</v>
      </c>
      <c r="N10" s="25" t="s">
        <v>128</v>
      </c>
      <c r="O10" s="26" t="s">
        <v>129</v>
      </c>
      <c r="P10" s="27" t="s">
        <v>145</v>
      </c>
      <c r="Q10" s="374" t="s">
        <v>384</v>
      </c>
      <c r="R10" s="303" t="s">
        <v>406</v>
      </c>
      <c r="S10" s="28">
        <v>44055</v>
      </c>
      <c r="T10" s="29"/>
      <c r="U10" s="30"/>
      <c r="V10" s="31"/>
    </row>
    <row r="11" spans="1:22" ht="38.25" x14ac:dyDescent="0.25">
      <c r="A11" s="274"/>
      <c r="B11" s="276"/>
      <c r="C11" s="278"/>
      <c r="D11" s="279"/>
      <c r="E11" s="32" t="s">
        <v>60</v>
      </c>
      <c r="F11" s="33" t="s">
        <v>97</v>
      </c>
      <c r="G11" s="34">
        <v>44058</v>
      </c>
      <c r="H11" s="34">
        <v>44068</v>
      </c>
      <c r="I11" s="35">
        <f t="shared" ref="I11:I56" si="0">(H11-G11)/7</f>
        <v>1.4285714285714286</v>
      </c>
      <c r="J11" s="36">
        <v>2.7779999999999999E-2</v>
      </c>
      <c r="K11" s="37" t="s">
        <v>101</v>
      </c>
      <c r="L11" s="343"/>
      <c r="M11" s="38">
        <v>0</v>
      </c>
      <c r="N11" s="39" t="s">
        <v>128</v>
      </c>
      <c r="O11" s="40" t="s">
        <v>129</v>
      </c>
      <c r="P11" s="41" t="s">
        <v>106</v>
      </c>
      <c r="Q11" s="375"/>
      <c r="R11" s="304"/>
      <c r="S11" s="42">
        <v>44068</v>
      </c>
      <c r="T11" s="43"/>
      <c r="U11" s="44"/>
      <c r="V11" s="45"/>
    </row>
    <row r="12" spans="1:22" ht="81" customHeight="1" x14ac:dyDescent="0.25">
      <c r="A12" s="274"/>
      <c r="B12" s="276"/>
      <c r="C12" s="278"/>
      <c r="D12" s="279"/>
      <c r="E12" s="32" t="s">
        <v>61</v>
      </c>
      <c r="F12" s="33" t="s">
        <v>105</v>
      </c>
      <c r="G12" s="34">
        <v>44075</v>
      </c>
      <c r="H12" s="34">
        <v>44175</v>
      </c>
      <c r="I12" s="35">
        <f t="shared" si="0"/>
        <v>14.285714285714286</v>
      </c>
      <c r="J12" s="36">
        <v>2.7779999999999999E-2</v>
      </c>
      <c r="K12" s="37" t="s">
        <v>130</v>
      </c>
      <c r="L12" s="343"/>
      <c r="M12" s="38">
        <v>0</v>
      </c>
      <c r="N12" s="39" t="s">
        <v>128</v>
      </c>
      <c r="O12" s="40" t="s">
        <v>129</v>
      </c>
      <c r="P12" s="41" t="s">
        <v>143</v>
      </c>
      <c r="Q12" s="375"/>
      <c r="R12" s="305"/>
      <c r="S12" s="42">
        <v>44175</v>
      </c>
      <c r="T12" s="43"/>
      <c r="U12" s="44"/>
      <c r="V12" s="45"/>
    </row>
    <row r="13" spans="1:22" ht="66.75" customHeight="1" x14ac:dyDescent="0.25">
      <c r="A13" s="327">
        <v>2</v>
      </c>
      <c r="B13" s="326" t="s">
        <v>154</v>
      </c>
      <c r="C13" s="349" t="s">
        <v>46</v>
      </c>
      <c r="D13" s="326" t="s">
        <v>89</v>
      </c>
      <c r="E13" s="46" t="s">
        <v>59</v>
      </c>
      <c r="F13" s="47" t="s">
        <v>107</v>
      </c>
      <c r="G13" s="48">
        <v>43892</v>
      </c>
      <c r="H13" s="48">
        <v>44053</v>
      </c>
      <c r="I13" s="49">
        <f t="shared" si="0"/>
        <v>23</v>
      </c>
      <c r="J13" s="50">
        <v>8.3000000000000001E-3</v>
      </c>
      <c r="K13" s="51" t="s">
        <v>241</v>
      </c>
      <c r="L13" s="352">
        <f>SUM(J13:J22)</f>
        <v>4.2900000000000001E-2</v>
      </c>
      <c r="M13" s="46">
        <v>0</v>
      </c>
      <c r="N13" s="39" t="s">
        <v>128</v>
      </c>
      <c r="O13" s="40" t="s">
        <v>129</v>
      </c>
      <c r="P13" s="52" t="s">
        <v>143</v>
      </c>
      <c r="Q13" s="385" t="s">
        <v>383</v>
      </c>
      <c r="R13" s="300" t="s">
        <v>406</v>
      </c>
      <c r="S13" s="53">
        <v>44053</v>
      </c>
      <c r="T13" s="54"/>
      <c r="U13" s="55"/>
      <c r="V13" s="56"/>
    </row>
    <row r="14" spans="1:22" ht="38.25" x14ac:dyDescent="0.25">
      <c r="A14" s="327"/>
      <c r="B14" s="326"/>
      <c r="C14" s="349"/>
      <c r="D14" s="326"/>
      <c r="E14" s="46" t="s">
        <v>60</v>
      </c>
      <c r="F14" s="47" t="s">
        <v>108</v>
      </c>
      <c r="G14" s="48">
        <v>43988</v>
      </c>
      <c r="H14" s="48">
        <v>44084</v>
      </c>
      <c r="I14" s="49">
        <f t="shared" si="0"/>
        <v>13.714285714285714</v>
      </c>
      <c r="J14" s="50">
        <v>8.3000000000000001E-3</v>
      </c>
      <c r="K14" s="57" t="s">
        <v>110</v>
      </c>
      <c r="L14" s="352"/>
      <c r="M14" s="46">
        <v>0</v>
      </c>
      <c r="N14" s="39" t="s">
        <v>128</v>
      </c>
      <c r="O14" s="40" t="s">
        <v>129</v>
      </c>
      <c r="P14" s="52" t="s">
        <v>143</v>
      </c>
      <c r="Q14" s="386"/>
      <c r="R14" s="301"/>
      <c r="S14" s="53">
        <v>44084</v>
      </c>
      <c r="T14" s="54"/>
      <c r="U14" s="55"/>
      <c r="V14" s="56"/>
    </row>
    <row r="15" spans="1:22" ht="44.25" customHeight="1" x14ac:dyDescent="0.25">
      <c r="A15" s="327"/>
      <c r="B15" s="326"/>
      <c r="C15" s="349"/>
      <c r="D15" s="326"/>
      <c r="E15" s="46" t="s">
        <v>61</v>
      </c>
      <c r="F15" s="47" t="s">
        <v>378</v>
      </c>
      <c r="G15" s="48">
        <v>44089</v>
      </c>
      <c r="H15" s="48">
        <v>44126</v>
      </c>
      <c r="I15" s="49">
        <f t="shared" si="0"/>
        <v>5.2857142857142856</v>
      </c>
      <c r="J15" s="50">
        <v>8.3000000000000001E-3</v>
      </c>
      <c r="K15" s="57" t="s">
        <v>111</v>
      </c>
      <c r="L15" s="352"/>
      <c r="M15" s="46">
        <v>0</v>
      </c>
      <c r="N15" s="39" t="s">
        <v>128</v>
      </c>
      <c r="O15" s="40" t="s">
        <v>129</v>
      </c>
      <c r="P15" s="52" t="s">
        <v>150</v>
      </c>
      <c r="Q15" s="386"/>
      <c r="R15" s="301"/>
      <c r="S15" s="53">
        <v>44126</v>
      </c>
      <c r="T15" s="54"/>
      <c r="U15" s="55"/>
      <c r="V15" s="56"/>
    </row>
    <row r="16" spans="1:22" ht="42.75" customHeight="1" x14ac:dyDescent="0.25">
      <c r="A16" s="327"/>
      <c r="B16" s="326"/>
      <c r="C16" s="349"/>
      <c r="D16" s="326"/>
      <c r="E16" s="58" t="s">
        <v>118</v>
      </c>
      <c r="F16" s="47" t="s">
        <v>125</v>
      </c>
      <c r="G16" s="48">
        <v>44096</v>
      </c>
      <c r="H16" s="48">
        <v>44134</v>
      </c>
      <c r="I16" s="49">
        <f t="shared" si="0"/>
        <v>5.4285714285714288</v>
      </c>
      <c r="J16" s="50">
        <v>8.3000000000000001E-3</v>
      </c>
      <c r="K16" s="51" t="s">
        <v>102</v>
      </c>
      <c r="L16" s="352"/>
      <c r="M16" s="46">
        <v>0</v>
      </c>
      <c r="N16" s="39" t="s">
        <v>128</v>
      </c>
      <c r="O16" s="40" t="s">
        <v>129</v>
      </c>
      <c r="P16" s="52" t="s">
        <v>149</v>
      </c>
      <c r="Q16" s="386"/>
      <c r="R16" s="301"/>
      <c r="S16" s="53">
        <v>44134</v>
      </c>
      <c r="T16" s="54"/>
      <c r="U16" s="55"/>
      <c r="V16" s="56"/>
    </row>
    <row r="17" spans="1:22" ht="46.5" customHeight="1" x14ac:dyDescent="0.25">
      <c r="A17" s="327"/>
      <c r="B17" s="326"/>
      <c r="C17" s="349"/>
      <c r="D17" s="326"/>
      <c r="E17" s="58" t="s">
        <v>119</v>
      </c>
      <c r="F17" s="47" t="s">
        <v>109</v>
      </c>
      <c r="G17" s="48">
        <v>44138</v>
      </c>
      <c r="H17" s="48">
        <v>44175</v>
      </c>
      <c r="I17" s="49">
        <f t="shared" si="0"/>
        <v>5.2857142857142856</v>
      </c>
      <c r="J17" s="50">
        <v>8.3000000000000001E-3</v>
      </c>
      <c r="K17" s="51" t="s">
        <v>242</v>
      </c>
      <c r="L17" s="352"/>
      <c r="M17" s="46">
        <v>0</v>
      </c>
      <c r="N17" s="39" t="s">
        <v>128</v>
      </c>
      <c r="O17" s="40" t="s">
        <v>129</v>
      </c>
      <c r="P17" s="52" t="s">
        <v>148</v>
      </c>
      <c r="Q17" s="387"/>
      <c r="R17" s="302"/>
      <c r="S17" s="53">
        <v>44175</v>
      </c>
      <c r="T17" s="54"/>
      <c r="U17" s="55"/>
      <c r="V17" s="56"/>
    </row>
    <row r="18" spans="1:22" ht="216" customHeight="1" x14ac:dyDescent="0.25">
      <c r="A18" s="327"/>
      <c r="B18" s="326"/>
      <c r="C18" s="349"/>
      <c r="D18" s="326"/>
      <c r="E18" s="58" t="s">
        <v>120</v>
      </c>
      <c r="F18" s="59" t="s">
        <v>169</v>
      </c>
      <c r="G18" s="48">
        <v>44409</v>
      </c>
      <c r="H18" s="48">
        <v>44926</v>
      </c>
      <c r="I18" s="49">
        <f t="shared" si="0"/>
        <v>73.857142857142861</v>
      </c>
      <c r="J18" s="50">
        <v>1.4E-3</v>
      </c>
      <c r="K18" s="51" t="s">
        <v>174</v>
      </c>
      <c r="L18" s="352"/>
      <c r="M18" s="46">
        <v>0</v>
      </c>
      <c r="N18" s="39" t="s">
        <v>128</v>
      </c>
      <c r="O18" s="40" t="s">
        <v>129</v>
      </c>
      <c r="P18" s="60" t="s">
        <v>363</v>
      </c>
      <c r="Q18" s="61" t="s">
        <v>411</v>
      </c>
      <c r="R18" s="62" t="s">
        <v>406</v>
      </c>
      <c r="S18" s="53">
        <v>44926</v>
      </c>
      <c r="T18" s="54"/>
      <c r="U18" s="55"/>
      <c r="V18" s="56"/>
    </row>
    <row r="19" spans="1:22" ht="40.5" customHeight="1" x14ac:dyDescent="0.25">
      <c r="A19" s="327"/>
      <c r="B19" s="326"/>
      <c r="C19" s="349"/>
      <c r="D19" s="326"/>
      <c r="E19" s="58" t="s">
        <v>121</v>
      </c>
      <c r="F19" s="59" t="s">
        <v>170</v>
      </c>
      <c r="G19" s="48">
        <v>44562</v>
      </c>
      <c r="H19" s="48">
        <v>44926</v>
      </c>
      <c r="I19" s="49">
        <f t="shared" si="0"/>
        <v>52</v>
      </c>
      <c r="J19" s="50">
        <v>0</v>
      </c>
      <c r="K19" s="51" t="s">
        <v>175</v>
      </c>
      <c r="L19" s="352"/>
      <c r="M19" s="46">
        <v>0</v>
      </c>
      <c r="N19" s="39" t="s">
        <v>128</v>
      </c>
      <c r="O19" s="40" t="s">
        <v>129</v>
      </c>
      <c r="P19" s="60" t="s">
        <v>336</v>
      </c>
      <c r="Q19" s="63" t="s">
        <v>381</v>
      </c>
      <c r="R19" s="62" t="s">
        <v>406</v>
      </c>
      <c r="S19" s="53">
        <v>44926</v>
      </c>
      <c r="T19" s="54"/>
      <c r="U19" s="55"/>
      <c r="V19" s="56"/>
    </row>
    <row r="20" spans="1:22" ht="119.25" customHeight="1" x14ac:dyDescent="0.25">
      <c r="A20" s="327"/>
      <c r="B20" s="326"/>
      <c r="C20" s="349"/>
      <c r="D20" s="326"/>
      <c r="E20" s="58" t="s">
        <v>166</v>
      </c>
      <c r="F20" s="59" t="s">
        <v>171</v>
      </c>
      <c r="G20" s="48">
        <v>44409</v>
      </c>
      <c r="H20" s="48">
        <v>44926</v>
      </c>
      <c r="I20" s="49">
        <f t="shared" si="0"/>
        <v>73.857142857142861</v>
      </c>
      <c r="J20" s="50">
        <v>0</v>
      </c>
      <c r="K20" s="51" t="s">
        <v>176</v>
      </c>
      <c r="L20" s="352"/>
      <c r="M20" s="46">
        <v>0</v>
      </c>
      <c r="N20" s="39" t="s">
        <v>128</v>
      </c>
      <c r="O20" s="40" t="s">
        <v>129</v>
      </c>
      <c r="P20" s="60" t="s">
        <v>365</v>
      </c>
      <c r="Q20" s="64" t="s">
        <v>412</v>
      </c>
      <c r="R20" s="62" t="s">
        <v>406</v>
      </c>
      <c r="S20" s="53">
        <v>44926</v>
      </c>
      <c r="T20" s="54"/>
      <c r="U20" s="55"/>
      <c r="V20" s="56"/>
    </row>
    <row r="21" spans="1:22" ht="40.5" customHeight="1" x14ac:dyDescent="0.25">
      <c r="A21" s="327"/>
      <c r="B21" s="326"/>
      <c r="C21" s="349"/>
      <c r="D21" s="326"/>
      <c r="E21" s="58" t="s">
        <v>167</v>
      </c>
      <c r="F21" s="59" t="s">
        <v>172</v>
      </c>
      <c r="G21" s="48">
        <v>44562</v>
      </c>
      <c r="H21" s="48">
        <v>44926</v>
      </c>
      <c r="I21" s="49">
        <f t="shared" si="0"/>
        <v>52</v>
      </c>
      <c r="J21" s="50">
        <v>0</v>
      </c>
      <c r="K21" s="51" t="s">
        <v>177</v>
      </c>
      <c r="L21" s="352"/>
      <c r="M21" s="46">
        <v>0</v>
      </c>
      <c r="N21" s="39" t="s">
        <v>128</v>
      </c>
      <c r="O21" s="40" t="s">
        <v>129</v>
      </c>
      <c r="P21" s="60" t="s">
        <v>143</v>
      </c>
      <c r="Q21" s="65" t="s">
        <v>381</v>
      </c>
      <c r="R21" s="62" t="s">
        <v>406</v>
      </c>
      <c r="S21" s="53">
        <v>44926</v>
      </c>
      <c r="T21" s="54"/>
      <c r="U21" s="55"/>
      <c r="V21" s="56"/>
    </row>
    <row r="22" spans="1:22" ht="41.25" customHeight="1" x14ac:dyDescent="0.25">
      <c r="A22" s="327"/>
      <c r="B22" s="326"/>
      <c r="C22" s="349"/>
      <c r="D22" s="326"/>
      <c r="E22" s="58" t="s">
        <v>168</v>
      </c>
      <c r="F22" s="59" t="s">
        <v>173</v>
      </c>
      <c r="G22" s="48">
        <v>44593</v>
      </c>
      <c r="H22" s="48">
        <v>44926</v>
      </c>
      <c r="I22" s="49">
        <f t="shared" si="0"/>
        <v>47.571428571428569</v>
      </c>
      <c r="J22" s="50">
        <v>0</v>
      </c>
      <c r="K22" s="51" t="s">
        <v>178</v>
      </c>
      <c r="L22" s="352"/>
      <c r="M22" s="46">
        <v>0</v>
      </c>
      <c r="N22" s="39" t="s">
        <v>128</v>
      </c>
      <c r="O22" s="40" t="s">
        <v>129</v>
      </c>
      <c r="P22" s="60" t="s">
        <v>337</v>
      </c>
      <c r="Q22" s="65" t="s">
        <v>382</v>
      </c>
      <c r="R22" s="62" t="s">
        <v>406</v>
      </c>
      <c r="S22" s="53">
        <v>44926</v>
      </c>
      <c r="T22" s="54"/>
      <c r="U22" s="55"/>
      <c r="V22" s="56"/>
    </row>
    <row r="23" spans="1:22" ht="313.5" customHeight="1" x14ac:dyDescent="0.25">
      <c r="A23" s="330">
        <v>3</v>
      </c>
      <c r="B23" s="328" t="s">
        <v>155</v>
      </c>
      <c r="C23" s="329" t="s">
        <v>47</v>
      </c>
      <c r="D23" s="328" t="s">
        <v>90</v>
      </c>
      <c r="E23" s="66" t="s">
        <v>59</v>
      </c>
      <c r="F23" s="67" t="s">
        <v>243</v>
      </c>
      <c r="G23" s="68">
        <v>44203</v>
      </c>
      <c r="H23" s="68">
        <v>44561</v>
      </c>
      <c r="I23" s="69">
        <f t="shared" si="0"/>
        <v>51.142857142857146</v>
      </c>
      <c r="J23" s="70">
        <v>1.9E-3</v>
      </c>
      <c r="K23" s="71" t="s">
        <v>249</v>
      </c>
      <c r="L23" s="307">
        <f>SUM(J23:J44)</f>
        <v>3.8999999999999998E-3</v>
      </c>
      <c r="M23" s="66">
        <v>0</v>
      </c>
      <c r="N23" s="39" t="s">
        <v>128</v>
      </c>
      <c r="O23" s="40" t="s">
        <v>129</v>
      </c>
      <c r="P23" s="72" t="s">
        <v>366</v>
      </c>
      <c r="Q23" s="73" t="s">
        <v>413</v>
      </c>
      <c r="R23" s="74" t="s">
        <v>406</v>
      </c>
      <c r="S23" s="75">
        <v>44561</v>
      </c>
      <c r="T23" s="76"/>
      <c r="U23" s="77"/>
      <c r="V23" s="78"/>
    </row>
    <row r="24" spans="1:22" ht="171" customHeight="1" x14ac:dyDescent="0.25">
      <c r="A24" s="330"/>
      <c r="B24" s="328"/>
      <c r="C24" s="329"/>
      <c r="D24" s="328"/>
      <c r="E24" s="66" t="s">
        <v>60</v>
      </c>
      <c r="F24" s="67" t="s">
        <v>244</v>
      </c>
      <c r="G24" s="68">
        <v>44203</v>
      </c>
      <c r="H24" s="68">
        <v>44561</v>
      </c>
      <c r="I24" s="69">
        <f t="shared" si="0"/>
        <v>51.142857142857146</v>
      </c>
      <c r="J24" s="70">
        <v>0</v>
      </c>
      <c r="K24" s="79" t="s">
        <v>250</v>
      </c>
      <c r="L24" s="307"/>
      <c r="M24" s="66">
        <v>0</v>
      </c>
      <c r="N24" s="39" t="s">
        <v>128</v>
      </c>
      <c r="O24" s="40" t="s">
        <v>129</v>
      </c>
      <c r="P24" s="72" t="s">
        <v>345</v>
      </c>
      <c r="Q24" s="80" t="s">
        <v>414</v>
      </c>
      <c r="R24" s="74" t="s">
        <v>406</v>
      </c>
      <c r="S24" s="75">
        <v>44561</v>
      </c>
      <c r="T24" s="76"/>
      <c r="U24" s="77"/>
      <c r="V24" s="78"/>
    </row>
    <row r="25" spans="1:22" ht="74.25" customHeight="1" x14ac:dyDescent="0.25">
      <c r="A25" s="330"/>
      <c r="B25" s="328"/>
      <c r="C25" s="329"/>
      <c r="D25" s="328"/>
      <c r="E25" s="66" t="s">
        <v>61</v>
      </c>
      <c r="F25" s="67" t="s">
        <v>112</v>
      </c>
      <c r="G25" s="68">
        <v>44476</v>
      </c>
      <c r="H25" s="68">
        <v>44926</v>
      </c>
      <c r="I25" s="69">
        <f t="shared" si="0"/>
        <v>64.285714285714292</v>
      </c>
      <c r="J25" s="70">
        <v>0</v>
      </c>
      <c r="K25" s="79" t="s">
        <v>211</v>
      </c>
      <c r="L25" s="307"/>
      <c r="M25" s="66">
        <v>0</v>
      </c>
      <c r="N25" s="39" t="s">
        <v>128</v>
      </c>
      <c r="O25" s="40" t="s">
        <v>129</v>
      </c>
      <c r="P25" s="72" t="s">
        <v>143</v>
      </c>
      <c r="Q25" s="81" t="s">
        <v>415</v>
      </c>
      <c r="R25" s="74" t="s">
        <v>406</v>
      </c>
      <c r="S25" s="75">
        <v>44926</v>
      </c>
      <c r="T25" s="76"/>
      <c r="U25" s="77"/>
      <c r="V25" s="78"/>
    </row>
    <row r="26" spans="1:22" ht="226.5" customHeight="1" x14ac:dyDescent="0.25">
      <c r="A26" s="330"/>
      <c r="B26" s="328"/>
      <c r="C26" s="329"/>
      <c r="D26" s="328"/>
      <c r="E26" s="66" t="s">
        <v>118</v>
      </c>
      <c r="F26" s="67" t="s">
        <v>245</v>
      </c>
      <c r="G26" s="68">
        <v>44476</v>
      </c>
      <c r="H26" s="68">
        <v>44926</v>
      </c>
      <c r="I26" s="69">
        <f t="shared" si="0"/>
        <v>64.285714285714292</v>
      </c>
      <c r="J26" s="70">
        <v>5.9999999999999995E-4</v>
      </c>
      <c r="K26" s="79" t="s">
        <v>211</v>
      </c>
      <c r="L26" s="307"/>
      <c r="M26" s="66">
        <v>0</v>
      </c>
      <c r="N26" s="39" t="s">
        <v>128</v>
      </c>
      <c r="O26" s="40" t="s">
        <v>129</v>
      </c>
      <c r="P26" s="72" t="s">
        <v>347</v>
      </c>
      <c r="Q26" s="82" t="s">
        <v>416</v>
      </c>
      <c r="R26" s="74" t="s">
        <v>406</v>
      </c>
      <c r="S26" s="75">
        <v>44926</v>
      </c>
      <c r="T26" s="76"/>
      <c r="U26" s="77"/>
      <c r="V26" s="78"/>
    </row>
    <row r="27" spans="1:22" ht="187.5" customHeight="1" x14ac:dyDescent="0.25">
      <c r="A27" s="330"/>
      <c r="B27" s="328"/>
      <c r="C27" s="329"/>
      <c r="D27" s="328"/>
      <c r="E27" s="83" t="s">
        <v>119</v>
      </c>
      <c r="F27" s="84" t="s">
        <v>246</v>
      </c>
      <c r="G27" s="68">
        <v>44387</v>
      </c>
      <c r="H27" s="68">
        <v>44773</v>
      </c>
      <c r="I27" s="69">
        <f t="shared" si="0"/>
        <v>55.142857142857146</v>
      </c>
      <c r="J27" s="70">
        <v>8.0000000000000004E-4</v>
      </c>
      <c r="K27" s="71" t="s">
        <v>211</v>
      </c>
      <c r="L27" s="307"/>
      <c r="M27" s="66">
        <v>0</v>
      </c>
      <c r="N27" s="39" t="s">
        <v>128</v>
      </c>
      <c r="O27" s="40" t="s">
        <v>129</v>
      </c>
      <c r="P27" s="72" t="s">
        <v>346</v>
      </c>
      <c r="Q27" s="73" t="s">
        <v>417</v>
      </c>
      <c r="R27" s="74" t="s">
        <v>406</v>
      </c>
      <c r="S27" s="75">
        <v>44773</v>
      </c>
      <c r="T27" s="76"/>
      <c r="U27" s="77"/>
      <c r="V27" s="78"/>
    </row>
    <row r="28" spans="1:22" ht="74.25" customHeight="1" x14ac:dyDescent="0.25">
      <c r="A28" s="330"/>
      <c r="B28" s="328"/>
      <c r="C28" s="329"/>
      <c r="D28" s="328"/>
      <c r="E28" s="83" t="s">
        <v>120</v>
      </c>
      <c r="F28" s="84" t="s">
        <v>247</v>
      </c>
      <c r="G28" s="68">
        <v>44752</v>
      </c>
      <c r="H28" s="68">
        <v>44773</v>
      </c>
      <c r="I28" s="69">
        <f t="shared" si="0"/>
        <v>3</v>
      </c>
      <c r="J28" s="70">
        <v>0</v>
      </c>
      <c r="K28" s="71" t="s">
        <v>211</v>
      </c>
      <c r="L28" s="307"/>
      <c r="M28" s="66">
        <v>0</v>
      </c>
      <c r="N28" s="39" t="s">
        <v>128</v>
      </c>
      <c r="O28" s="40" t="s">
        <v>129</v>
      </c>
      <c r="P28" s="72" t="s">
        <v>143</v>
      </c>
      <c r="Q28" s="80" t="s">
        <v>418</v>
      </c>
      <c r="R28" s="74" t="s">
        <v>406</v>
      </c>
      <c r="S28" s="75">
        <v>44773</v>
      </c>
      <c r="T28" s="76"/>
      <c r="U28" s="77"/>
      <c r="V28" s="78"/>
    </row>
    <row r="29" spans="1:22" ht="70.5" customHeight="1" x14ac:dyDescent="0.25">
      <c r="A29" s="330"/>
      <c r="B29" s="328"/>
      <c r="C29" s="329"/>
      <c r="D29" s="328"/>
      <c r="E29" s="83" t="s">
        <v>121</v>
      </c>
      <c r="F29" s="84" t="s">
        <v>248</v>
      </c>
      <c r="G29" s="68">
        <v>44752</v>
      </c>
      <c r="H29" s="68">
        <v>44865</v>
      </c>
      <c r="I29" s="69">
        <f t="shared" si="0"/>
        <v>16.142857142857142</v>
      </c>
      <c r="J29" s="70">
        <v>0</v>
      </c>
      <c r="K29" s="71" t="s">
        <v>211</v>
      </c>
      <c r="L29" s="307"/>
      <c r="M29" s="66">
        <v>0</v>
      </c>
      <c r="N29" s="39" t="s">
        <v>128</v>
      </c>
      <c r="O29" s="40" t="s">
        <v>129</v>
      </c>
      <c r="P29" s="72" t="s">
        <v>367</v>
      </c>
      <c r="Q29" s="80" t="s">
        <v>419</v>
      </c>
      <c r="R29" s="74" t="s">
        <v>406</v>
      </c>
      <c r="S29" s="75">
        <v>44865</v>
      </c>
      <c r="T29" s="76"/>
      <c r="U29" s="77"/>
      <c r="V29" s="78"/>
    </row>
    <row r="30" spans="1:22" ht="89.25" customHeight="1" x14ac:dyDescent="0.25">
      <c r="A30" s="330"/>
      <c r="B30" s="328"/>
      <c r="C30" s="329"/>
      <c r="D30" s="328"/>
      <c r="E30" s="83" t="s">
        <v>166</v>
      </c>
      <c r="F30" s="84" t="s">
        <v>191</v>
      </c>
      <c r="G30" s="68">
        <v>44752</v>
      </c>
      <c r="H30" s="68">
        <v>44926</v>
      </c>
      <c r="I30" s="69">
        <f t="shared" si="0"/>
        <v>24.857142857142858</v>
      </c>
      <c r="J30" s="70">
        <v>0</v>
      </c>
      <c r="K30" s="71" t="s">
        <v>205</v>
      </c>
      <c r="L30" s="307"/>
      <c r="M30" s="66">
        <v>0</v>
      </c>
      <c r="N30" s="39" t="s">
        <v>128</v>
      </c>
      <c r="O30" s="40" t="s">
        <v>129</v>
      </c>
      <c r="P30" s="85" t="s">
        <v>143</v>
      </c>
      <c r="Q30" s="80" t="s">
        <v>420</v>
      </c>
      <c r="R30" s="74" t="s">
        <v>406</v>
      </c>
      <c r="S30" s="75">
        <v>44926</v>
      </c>
      <c r="T30" s="76"/>
      <c r="U30" s="77"/>
      <c r="V30" s="78"/>
    </row>
    <row r="31" spans="1:22" ht="36" x14ac:dyDescent="0.25">
      <c r="A31" s="330"/>
      <c r="B31" s="328"/>
      <c r="C31" s="329"/>
      <c r="D31" s="328"/>
      <c r="E31" s="83" t="s">
        <v>167</v>
      </c>
      <c r="F31" s="84" t="s">
        <v>192</v>
      </c>
      <c r="G31" s="68">
        <v>44752</v>
      </c>
      <c r="H31" s="68">
        <v>44926</v>
      </c>
      <c r="I31" s="69">
        <f t="shared" si="0"/>
        <v>24.857142857142858</v>
      </c>
      <c r="J31" s="70">
        <v>0</v>
      </c>
      <c r="K31" s="71" t="s">
        <v>206</v>
      </c>
      <c r="L31" s="307"/>
      <c r="M31" s="66">
        <v>0</v>
      </c>
      <c r="N31" s="39" t="s">
        <v>128</v>
      </c>
      <c r="O31" s="40" t="s">
        <v>129</v>
      </c>
      <c r="P31" s="85" t="s">
        <v>338</v>
      </c>
      <c r="Q31" s="86" t="s">
        <v>385</v>
      </c>
      <c r="R31" s="74" t="s">
        <v>406</v>
      </c>
      <c r="S31" s="75">
        <v>44926</v>
      </c>
      <c r="T31" s="76"/>
      <c r="U31" s="77"/>
      <c r="V31" s="78"/>
    </row>
    <row r="32" spans="1:22" ht="36" x14ac:dyDescent="0.25">
      <c r="A32" s="330"/>
      <c r="B32" s="328"/>
      <c r="C32" s="329"/>
      <c r="D32" s="328"/>
      <c r="E32" s="83" t="s">
        <v>168</v>
      </c>
      <c r="F32" s="84" t="s">
        <v>193</v>
      </c>
      <c r="G32" s="68">
        <v>44752</v>
      </c>
      <c r="H32" s="68">
        <v>44926</v>
      </c>
      <c r="I32" s="69">
        <f t="shared" si="0"/>
        <v>24.857142857142858</v>
      </c>
      <c r="J32" s="70">
        <v>0</v>
      </c>
      <c r="K32" s="71" t="s">
        <v>206</v>
      </c>
      <c r="L32" s="307"/>
      <c r="M32" s="66">
        <v>0</v>
      </c>
      <c r="N32" s="39" t="s">
        <v>128</v>
      </c>
      <c r="O32" s="40" t="s">
        <v>129</v>
      </c>
      <c r="P32" s="85" t="s">
        <v>338</v>
      </c>
      <c r="Q32" s="86" t="s">
        <v>385</v>
      </c>
      <c r="R32" s="74" t="s">
        <v>406</v>
      </c>
      <c r="S32" s="75">
        <v>44926</v>
      </c>
      <c r="T32" s="76"/>
      <c r="U32" s="77"/>
      <c r="V32" s="78"/>
    </row>
    <row r="33" spans="1:22" ht="36" x14ac:dyDescent="0.25">
      <c r="A33" s="330"/>
      <c r="B33" s="328"/>
      <c r="C33" s="329"/>
      <c r="D33" s="328"/>
      <c r="E33" s="83" t="s">
        <v>179</v>
      </c>
      <c r="F33" s="84" t="s">
        <v>194</v>
      </c>
      <c r="G33" s="68">
        <v>44752</v>
      </c>
      <c r="H33" s="68">
        <v>44926</v>
      </c>
      <c r="I33" s="69">
        <f t="shared" si="0"/>
        <v>24.857142857142858</v>
      </c>
      <c r="J33" s="70">
        <v>0</v>
      </c>
      <c r="K33" s="71" t="s">
        <v>206</v>
      </c>
      <c r="L33" s="307"/>
      <c r="M33" s="66">
        <v>0</v>
      </c>
      <c r="N33" s="39" t="s">
        <v>128</v>
      </c>
      <c r="O33" s="40" t="s">
        <v>129</v>
      </c>
      <c r="P33" s="85" t="s">
        <v>338</v>
      </c>
      <c r="Q33" s="86" t="s">
        <v>385</v>
      </c>
      <c r="R33" s="74" t="s">
        <v>406</v>
      </c>
      <c r="S33" s="75">
        <v>44926</v>
      </c>
      <c r="T33" s="76"/>
      <c r="U33" s="77"/>
      <c r="V33" s="78"/>
    </row>
    <row r="34" spans="1:22" ht="36" x14ac:dyDescent="0.25">
      <c r="A34" s="330"/>
      <c r="B34" s="328"/>
      <c r="C34" s="329"/>
      <c r="D34" s="328"/>
      <c r="E34" s="83" t="s">
        <v>180</v>
      </c>
      <c r="F34" s="84" t="s">
        <v>195</v>
      </c>
      <c r="G34" s="68">
        <v>44752</v>
      </c>
      <c r="H34" s="68">
        <v>44926</v>
      </c>
      <c r="I34" s="69">
        <f t="shared" si="0"/>
        <v>24.857142857142858</v>
      </c>
      <c r="J34" s="70">
        <v>0</v>
      </c>
      <c r="K34" s="71" t="s">
        <v>206</v>
      </c>
      <c r="L34" s="307"/>
      <c r="M34" s="66">
        <v>0</v>
      </c>
      <c r="N34" s="39" t="s">
        <v>128</v>
      </c>
      <c r="O34" s="40" t="s">
        <v>129</v>
      </c>
      <c r="P34" s="85" t="s">
        <v>338</v>
      </c>
      <c r="Q34" s="86" t="s">
        <v>385</v>
      </c>
      <c r="R34" s="74" t="s">
        <v>406</v>
      </c>
      <c r="S34" s="75">
        <v>44926</v>
      </c>
      <c r="T34" s="76"/>
      <c r="U34" s="77"/>
      <c r="V34" s="78"/>
    </row>
    <row r="35" spans="1:22" ht="36" x14ac:dyDescent="0.25">
      <c r="A35" s="330"/>
      <c r="B35" s="328"/>
      <c r="C35" s="329"/>
      <c r="D35" s="328"/>
      <c r="E35" s="83" t="s">
        <v>181</v>
      </c>
      <c r="F35" s="84" t="s">
        <v>196</v>
      </c>
      <c r="G35" s="68">
        <v>44752</v>
      </c>
      <c r="H35" s="68">
        <v>44926</v>
      </c>
      <c r="I35" s="69">
        <f t="shared" si="0"/>
        <v>24.857142857142858</v>
      </c>
      <c r="J35" s="70">
        <v>0</v>
      </c>
      <c r="K35" s="71" t="s">
        <v>206</v>
      </c>
      <c r="L35" s="307"/>
      <c r="M35" s="66">
        <v>0</v>
      </c>
      <c r="N35" s="39" t="s">
        <v>128</v>
      </c>
      <c r="O35" s="40" t="s">
        <v>129</v>
      </c>
      <c r="P35" s="85" t="s">
        <v>338</v>
      </c>
      <c r="Q35" s="86" t="s">
        <v>385</v>
      </c>
      <c r="R35" s="74" t="s">
        <v>406</v>
      </c>
      <c r="S35" s="75">
        <v>44926</v>
      </c>
      <c r="T35" s="76"/>
      <c r="U35" s="77"/>
      <c r="V35" s="78"/>
    </row>
    <row r="36" spans="1:22" ht="36" x14ac:dyDescent="0.25">
      <c r="A36" s="330"/>
      <c r="B36" s="328"/>
      <c r="C36" s="329"/>
      <c r="D36" s="328"/>
      <c r="E36" s="83" t="s">
        <v>182</v>
      </c>
      <c r="F36" s="84" t="s">
        <v>197</v>
      </c>
      <c r="G36" s="68">
        <v>44752</v>
      </c>
      <c r="H36" s="68">
        <v>44926</v>
      </c>
      <c r="I36" s="69">
        <f t="shared" si="0"/>
        <v>24.857142857142858</v>
      </c>
      <c r="J36" s="70">
        <v>0</v>
      </c>
      <c r="K36" s="71" t="s">
        <v>206</v>
      </c>
      <c r="L36" s="307"/>
      <c r="M36" s="66">
        <v>0</v>
      </c>
      <c r="N36" s="39" t="s">
        <v>128</v>
      </c>
      <c r="O36" s="40" t="s">
        <v>129</v>
      </c>
      <c r="P36" s="85" t="s">
        <v>338</v>
      </c>
      <c r="Q36" s="86" t="s">
        <v>385</v>
      </c>
      <c r="R36" s="74" t="s">
        <v>406</v>
      </c>
      <c r="S36" s="75">
        <v>44926</v>
      </c>
      <c r="T36" s="76"/>
      <c r="U36" s="77"/>
      <c r="V36" s="78"/>
    </row>
    <row r="37" spans="1:22" ht="36" x14ac:dyDescent="0.25">
      <c r="A37" s="330"/>
      <c r="B37" s="328"/>
      <c r="C37" s="329"/>
      <c r="D37" s="328"/>
      <c r="E37" s="83" t="s">
        <v>183</v>
      </c>
      <c r="F37" s="84" t="s">
        <v>198</v>
      </c>
      <c r="G37" s="68">
        <v>44752</v>
      </c>
      <c r="H37" s="68">
        <v>44926</v>
      </c>
      <c r="I37" s="69">
        <f t="shared" si="0"/>
        <v>24.857142857142858</v>
      </c>
      <c r="J37" s="70">
        <v>0</v>
      </c>
      <c r="K37" s="71" t="s">
        <v>206</v>
      </c>
      <c r="L37" s="307"/>
      <c r="M37" s="66">
        <v>0</v>
      </c>
      <c r="N37" s="39" t="s">
        <v>128</v>
      </c>
      <c r="O37" s="40" t="s">
        <v>129</v>
      </c>
      <c r="P37" s="85" t="s">
        <v>348</v>
      </c>
      <c r="Q37" s="86" t="s">
        <v>385</v>
      </c>
      <c r="R37" s="74" t="s">
        <v>406</v>
      </c>
      <c r="S37" s="75">
        <v>44926</v>
      </c>
      <c r="T37" s="76"/>
      <c r="U37" s="77"/>
      <c r="V37" s="78"/>
    </row>
    <row r="38" spans="1:22" ht="36" x14ac:dyDescent="0.25">
      <c r="A38" s="330"/>
      <c r="B38" s="328"/>
      <c r="C38" s="329"/>
      <c r="D38" s="328"/>
      <c r="E38" s="83" t="s">
        <v>184</v>
      </c>
      <c r="F38" s="84" t="s">
        <v>199</v>
      </c>
      <c r="G38" s="68">
        <v>44752</v>
      </c>
      <c r="H38" s="68">
        <v>44926</v>
      </c>
      <c r="I38" s="69">
        <f t="shared" si="0"/>
        <v>24.857142857142858</v>
      </c>
      <c r="J38" s="70">
        <v>0</v>
      </c>
      <c r="K38" s="71" t="s">
        <v>206</v>
      </c>
      <c r="L38" s="307"/>
      <c r="M38" s="66">
        <v>0</v>
      </c>
      <c r="N38" s="39" t="s">
        <v>128</v>
      </c>
      <c r="O38" s="40" t="s">
        <v>129</v>
      </c>
      <c r="P38" s="85" t="s">
        <v>338</v>
      </c>
      <c r="Q38" s="86" t="s">
        <v>385</v>
      </c>
      <c r="R38" s="74" t="s">
        <v>406</v>
      </c>
      <c r="S38" s="75">
        <v>44926</v>
      </c>
      <c r="T38" s="76"/>
      <c r="U38" s="77"/>
      <c r="V38" s="78"/>
    </row>
    <row r="39" spans="1:22" ht="36" x14ac:dyDescent="0.25">
      <c r="A39" s="330"/>
      <c r="B39" s="328"/>
      <c r="C39" s="329"/>
      <c r="D39" s="328"/>
      <c r="E39" s="83" t="s">
        <v>185</v>
      </c>
      <c r="F39" s="84" t="s">
        <v>349</v>
      </c>
      <c r="G39" s="68">
        <v>44566</v>
      </c>
      <c r="H39" s="68">
        <v>44926</v>
      </c>
      <c r="I39" s="69">
        <f t="shared" si="0"/>
        <v>51.428571428571431</v>
      </c>
      <c r="J39" s="70">
        <v>0</v>
      </c>
      <c r="K39" s="71" t="s">
        <v>207</v>
      </c>
      <c r="L39" s="307"/>
      <c r="M39" s="66">
        <v>0</v>
      </c>
      <c r="N39" s="39" t="s">
        <v>128</v>
      </c>
      <c r="O39" s="40" t="s">
        <v>129</v>
      </c>
      <c r="P39" s="85" t="s">
        <v>364</v>
      </c>
      <c r="Q39" s="86" t="s">
        <v>386</v>
      </c>
      <c r="R39" s="74" t="s">
        <v>406</v>
      </c>
      <c r="S39" s="75">
        <v>44926</v>
      </c>
      <c r="T39" s="76"/>
      <c r="U39" s="77"/>
      <c r="V39" s="78"/>
    </row>
    <row r="40" spans="1:22" ht="108.75" customHeight="1" x14ac:dyDescent="0.25">
      <c r="A40" s="330"/>
      <c r="B40" s="328"/>
      <c r="C40" s="329"/>
      <c r="D40" s="328"/>
      <c r="E40" s="83" t="s">
        <v>186</v>
      </c>
      <c r="F40" s="84" t="s">
        <v>200</v>
      </c>
      <c r="G40" s="68">
        <v>44387</v>
      </c>
      <c r="H40" s="68">
        <v>44926</v>
      </c>
      <c r="I40" s="69">
        <f t="shared" si="0"/>
        <v>77</v>
      </c>
      <c r="J40" s="70">
        <v>0</v>
      </c>
      <c r="K40" s="71" t="s">
        <v>208</v>
      </c>
      <c r="L40" s="307"/>
      <c r="M40" s="66">
        <v>0</v>
      </c>
      <c r="N40" s="39" t="s">
        <v>128</v>
      </c>
      <c r="O40" s="40" t="s">
        <v>129</v>
      </c>
      <c r="P40" s="85" t="s">
        <v>351</v>
      </c>
      <c r="Q40" s="80" t="s">
        <v>421</v>
      </c>
      <c r="R40" s="74" t="s">
        <v>406</v>
      </c>
      <c r="S40" s="75">
        <v>44926</v>
      </c>
      <c r="T40" s="76"/>
      <c r="U40" s="77"/>
      <c r="V40" s="78"/>
    </row>
    <row r="41" spans="1:22" ht="108.75" customHeight="1" x14ac:dyDescent="0.25">
      <c r="A41" s="330"/>
      <c r="B41" s="328"/>
      <c r="C41" s="329"/>
      <c r="D41" s="328"/>
      <c r="E41" s="83" t="s">
        <v>187</v>
      </c>
      <c r="F41" s="84" t="s">
        <v>201</v>
      </c>
      <c r="G41" s="68">
        <v>44387</v>
      </c>
      <c r="H41" s="68">
        <v>44926</v>
      </c>
      <c r="I41" s="69">
        <f t="shared" si="0"/>
        <v>77</v>
      </c>
      <c r="J41" s="70">
        <v>0</v>
      </c>
      <c r="K41" s="71" t="s">
        <v>209</v>
      </c>
      <c r="L41" s="307"/>
      <c r="M41" s="66">
        <v>0</v>
      </c>
      <c r="N41" s="39" t="s">
        <v>128</v>
      </c>
      <c r="O41" s="40" t="s">
        <v>129</v>
      </c>
      <c r="P41" s="85" t="s">
        <v>368</v>
      </c>
      <c r="Q41" s="80" t="s">
        <v>421</v>
      </c>
      <c r="R41" s="87" t="s">
        <v>406</v>
      </c>
      <c r="S41" s="75">
        <v>44926</v>
      </c>
      <c r="T41" s="76"/>
      <c r="U41" s="77"/>
      <c r="V41" s="78"/>
    </row>
    <row r="42" spans="1:22" ht="108.75" customHeight="1" x14ac:dyDescent="0.25">
      <c r="A42" s="330"/>
      <c r="B42" s="328"/>
      <c r="C42" s="329"/>
      <c r="D42" s="328"/>
      <c r="E42" s="83" t="s">
        <v>188</v>
      </c>
      <c r="F42" s="84" t="s">
        <v>202</v>
      </c>
      <c r="G42" s="68">
        <v>44206</v>
      </c>
      <c r="H42" s="68">
        <v>44926</v>
      </c>
      <c r="I42" s="69">
        <f>(H42-G42)/7</f>
        <v>102.85714285714286</v>
      </c>
      <c r="J42" s="70">
        <v>0</v>
      </c>
      <c r="K42" s="71" t="s">
        <v>210</v>
      </c>
      <c r="L42" s="307"/>
      <c r="M42" s="66">
        <v>0</v>
      </c>
      <c r="N42" s="39" t="s">
        <v>128</v>
      </c>
      <c r="O42" s="40" t="s">
        <v>129</v>
      </c>
      <c r="P42" s="85" t="s">
        <v>365</v>
      </c>
      <c r="Q42" s="80" t="s">
        <v>422</v>
      </c>
      <c r="R42" s="74" t="s">
        <v>406</v>
      </c>
      <c r="S42" s="75">
        <v>44926</v>
      </c>
      <c r="T42" s="76"/>
      <c r="U42" s="77"/>
      <c r="V42" s="78"/>
    </row>
    <row r="43" spans="1:22" ht="230.25" customHeight="1" x14ac:dyDescent="0.25">
      <c r="A43" s="330"/>
      <c r="B43" s="328"/>
      <c r="C43" s="329"/>
      <c r="D43" s="328"/>
      <c r="E43" s="83" t="s">
        <v>189</v>
      </c>
      <c r="F43" s="84" t="s">
        <v>203</v>
      </c>
      <c r="G43" s="68">
        <v>44387</v>
      </c>
      <c r="H43" s="68">
        <v>44926</v>
      </c>
      <c r="I43" s="69">
        <f t="shared" si="0"/>
        <v>77</v>
      </c>
      <c r="J43" s="70">
        <v>5.9999999999999995E-4</v>
      </c>
      <c r="K43" s="71" t="s">
        <v>211</v>
      </c>
      <c r="L43" s="307"/>
      <c r="M43" s="66">
        <v>0</v>
      </c>
      <c r="N43" s="39" t="s">
        <v>128</v>
      </c>
      <c r="O43" s="40" t="s">
        <v>129</v>
      </c>
      <c r="P43" s="85" t="s">
        <v>339</v>
      </c>
      <c r="Q43" s="73" t="s">
        <v>423</v>
      </c>
      <c r="R43" s="88" t="s">
        <v>406</v>
      </c>
      <c r="S43" s="75">
        <v>44926</v>
      </c>
      <c r="T43" s="76"/>
      <c r="U43" s="77"/>
      <c r="V43" s="78"/>
    </row>
    <row r="44" spans="1:22" ht="36" x14ac:dyDescent="0.25">
      <c r="A44" s="330"/>
      <c r="B44" s="328"/>
      <c r="C44" s="329"/>
      <c r="D44" s="328"/>
      <c r="E44" s="83" t="s">
        <v>190</v>
      </c>
      <c r="F44" s="84" t="s">
        <v>204</v>
      </c>
      <c r="G44" s="68">
        <v>44752</v>
      </c>
      <c r="H44" s="68">
        <v>44926</v>
      </c>
      <c r="I44" s="69">
        <f t="shared" si="0"/>
        <v>24.857142857142858</v>
      </c>
      <c r="J44" s="70">
        <v>0</v>
      </c>
      <c r="K44" s="71" t="s">
        <v>205</v>
      </c>
      <c r="L44" s="307"/>
      <c r="M44" s="66">
        <v>0</v>
      </c>
      <c r="N44" s="39" t="s">
        <v>128</v>
      </c>
      <c r="O44" s="40" t="s">
        <v>129</v>
      </c>
      <c r="P44" s="85" t="s">
        <v>143</v>
      </c>
      <c r="Q44" s="86" t="s">
        <v>385</v>
      </c>
      <c r="R44" s="74" t="s">
        <v>406</v>
      </c>
      <c r="S44" s="75">
        <v>44926</v>
      </c>
      <c r="T44" s="76"/>
      <c r="U44" s="77"/>
      <c r="V44" s="78"/>
    </row>
    <row r="45" spans="1:22" ht="69" customHeight="1" x14ac:dyDescent="0.25">
      <c r="A45" s="333">
        <v>4</v>
      </c>
      <c r="B45" s="334" t="s">
        <v>156</v>
      </c>
      <c r="C45" s="395" t="s">
        <v>48</v>
      </c>
      <c r="D45" s="334" t="s">
        <v>91</v>
      </c>
      <c r="E45" s="89" t="s">
        <v>59</v>
      </c>
      <c r="F45" s="90" t="s">
        <v>234</v>
      </c>
      <c r="G45" s="91">
        <v>44774</v>
      </c>
      <c r="H45" s="91">
        <v>44926</v>
      </c>
      <c r="I45" s="92">
        <f t="shared" si="0"/>
        <v>21.714285714285715</v>
      </c>
      <c r="J45" s="93">
        <v>0</v>
      </c>
      <c r="K45" s="94" t="s">
        <v>379</v>
      </c>
      <c r="L45" s="396">
        <f>SUM(J45:J51)</f>
        <v>0</v>
      </c>
      <c r="M45" s="89">
        <v>0</v>
      </c>
      <c r="N45" s="39" t="s">
        <v>128</v>
      </c>
      <c r="O45" s="40" t="s">
        <v>129</v>
      </c>
      <c r="P45" s="95" t="s">
        <v>350</v>
      </c>
      <c r="Q45" s="96" t="s">
        <v>424</v>
      </c>
      <c r="R45" s="97" t="s">
        <v>406</v>
      </c>
      <c r="S45" s="98">
        <v>44926</v>
      </c>
      <c r="T45" s="99"/>
      <c r="U45" s="100"/>
      <c r="V45" s="101"/>
    </row>
    <row r="46" spans="1:22" ht="66.75" customHeight="1" x14ac:dyDescent="0.25">
      <c r="A46" s="333"/>
      <c r="B46" s="334"/>
      <c r="C46" s="395"/>
      <c r="D46" s="334"/>
      <c r="E46" s="89" t="s">
        <v>60</v>
      </c>
      <c r="F46" s="90" t="s">
        <v>235</v>
      </c>
      <c r="G46" s="91">
        <v>44774</v>
      </c>
      <c r="H46" s="91">
        <v>44926</v>
      </c>
      <c r="I46" s="92">
        <f t="shared" si="0"/>
        <v>21.714285714285715</v>
      </c>
      <c r="J46" s="93">
        <v>0</v>
      </c>
      <c r="K46" s="94" t="s">
        <v>239</v>
      </c>
      <c r="L46" s="396"/>
      <c r="M46" s="89">
        <v>0</v>
      </c>
      <c r="N46" s="39" t="s">
        <v>128</v>
      </c>
      <c r="O46" s="40" t="s">
        <v>129</v>
      </c>
      <c r="P46" s="95" t="s">
        <v>350</v>
      </c>
      <c r="Q46" s="96" t="s">
        <v>424</v>
      </c>
      <c r="R46" s="97" t="s">
        <v>406</v>
      </c>
      <c r="S46" s="98">
        <v>44926</v>
      </c>
      <c r="T46" s="99"/>
      <c r="U46" s="100"/>
      <c r="V46" s="101"/>
    </row>
    <row r="47" spans="1:22" ht="69.75" customHeight="1" x14ac:dyDescent="0.25">
      <c r="A47" s="333"/>
      <c r="B47" s="334"/>
      <c r="C47" s="395"/>
      <c r="D47" s="334"/>
      <c r="E47" s="102" t="s">
        <v>61</v>
      </c>
      <c r="F47" s="103" t="s">
        <v>236</v>
      </c>
      <c r="G47" s="91">
        <v>44774</v>
      </c>
      <c r="H47" s="91">
        <v>44926</v>
      </c>
      <c r="I47" s="92">
        <f t="shared" si="0"/>
        <v>21.714285714285715</v>
      </c>
      <c r="J47" s="93">
        <v>0</v>
      </c>
      <c r="K47" s="104" t="s">
        <v>239</v>
      </c>
      <c r="L47" s="396"/>
      <c r="M47" s="89">
        <v>0</v>
      </c>
      <c r="N47" s="39" t="s">
        <v>128</v>
      </c>
      <c r="O47" s="40" t="s">
        <v>129</v>
      </c>
      <c r="P47" s="95" t="s">
        <v>350</v>
      </c>
      <c r="Q47" s="96" t="s">
        <v>424</v>
      </c>
      <c r="R47" s="97" t="s">
        <v>406</v>
      </c>
      <c r="S47" s="98">
        <v>44926</v>
      </c>
      <c r="T47" s="99"/>
      <c r="U47" s="100"/>
      <c r="V47" s="101"/>
    </row>
    <row r="48" spans="1:22" ht="73.5" customHeight="1" x14ac:dyDescent="0.25">
      <c r="A48" s="333"/>
      <c r="B48" s="334"/>
      <c r="C48" s="395"/>
      <c r="D48" s="334"/>
      <c r="E48" s="102" t="s">
        <v>118</v>
      </c>
      <c r="F48" s="103" t="s">
        <v>237</v>
      </c>
      <c r="G48" s="91">
        <v>44774</v>
      </c>
      <c r="H48" s="91">
        <v>44926</v>
      </c>
      <c r="I48" s="92">
        <f t="shared" si="0"/>
        <v>21.714285714285715</v>
      </c>
      <c r="J48" s="93">
        <v>0</v>
      </c>
      <c r="K48" s="104" t="s">
        <v>239</v>
      </c>
      <c r="L48" s="396"/>
      <c r="M48" s="89">
        <v>0</v>
      </c>
      <c r="N48" s="39" t="s">
        <v>128</v>
      </c>
      <c r="O48" s="40" t="s">
        <v>129</v>
      </c>
      <c r="P48" s="95" t="s">
        <v>350</v>
      </c>
      <c r="Q48" s="96" t="s">
        <v>424</v>
      </c>
      <c r="R48" s="97" t="s">
        <v>406</v>
      </c>
      <c r="S48" s="98">
        <v>44926</v>
      </c>
      <c r="T48" s="99"/>
      <c r="U48" s="100"/>
      <c r="V48" s="101"/>
    </row>
    <row r="49" spans="1:22" ht="66" customHeight="1" x14ac:dyDescent="0.25">
      <c r="A49" s="333"/>
      <c r="B49" s="334"/>
      <c r="C49" s="395"/>
      <c r="D49" s="334"/>
      <c r="E49" s="102" t="s">
        <v>119</v>
      </c>
      <c r="F49" s="103" t="s">
        <v>238</v>
      </c>
      <c r="G49" s="91">
        <v>44561</v>
      </c>
      <c r="H49" s="91">
        <v>44926</v>
      </c>
      <c r="I49" s="92">
        <f t="shared" si="0"/>
        <v>52.142857142857146</v>
      </c>
      <c r="J49" s="93">
        <v>0</v>
      </c>
      <c r="K49" s="104" t="s">
        <v>240</v>
      </c>
      <c r="L49" s="396"/>
      <c r="M49" s="89">
        <v>0</v>
      </c>
      <c r="N49" s="39" t="s">
        <v>128</v>
      </c>
      <c r="O49" s="40" t="s">
        <v>129</v>
      </c>
      <c r="P49" s="95" t="s">
        <v>350</v>
      </c>
      <c r="Q49" s="96" t="s">
        <v>425</v>
      </c>
      <c r="R49" s="97" t="s">
        <v>406</v>
      </c>
      <c r="S49" s="98">
        <v>44926</v>
      </c>
      <c r="T49" s="99"/>
      <c r="U49" s="100"/>
      <c r="V49" s="101"/>
    </row>
    <row r="50" spans="1:22" ht="67.5" customHeight="1" x14ac:dyDescent="0.25">
      <c r="A50" s="333"/>
      <c r="B50" s="334"/>
      <c r="C50" s="395"/>
      <c r="D50" s="334"/>
      <c r="E50" s="102" t="s">
        <v>120</v>
      </c>
      <c r="F50" s="103" t="s">
        <v>212</v>
      </c>
      <c r="G50" s="91">
        <v>44561</v>
      </c>
      <c r="H50" s="91">
        <v>44926</v>
      </c>
      <c r="I50" s="92">
        <f t="shared" si="0"/>
        <v>52.142857142857146</v>
      </c>
      <c r="J50" s="93">
        <v>0</v>
      </c>
      <c r="K50" s="104" t="s">
        <v>214</v>
      </c>
      <c r="L50" s="396"/>
      <c r="M50" s="89">
        <v>0</v>
      </c>
      <c r="N50" s="39" t="s">
        <v>128</v>
      </c>
      <c r="O50" s="40" t="s">
        <v>129</v>
      </c>
      <c r="P50" s="105" t="s">
        <v>350</v>
      </c>
      <c r="Q50" s="96" t="s">
        <v>426</v>
      </c>
      <c r="R50" s="97" t="s">
        <v>406</v>
      </c>
      <c r="S50" s="98">
        <v>44926</v>
      </c>
      <c r="T50" s="99"/>
      <c r="U50" s="100"/>
      <c r="V50" s="101"/>
    </row>
    <row r="51" spans="1:22" ht="35.25" customHeight="1" x14ac:dyDescent="0.25">
      <c r="A51" s="333"/>
      <c r="B51" s="334"/>
      <c r="C51" s="395"/>
      <c r="D51" s="334"/>
      <c r="E51" s="102" t="s">
        <v>121</v>
      </c>
      <c r="F51" s="103" t="s">
        <v>213</v>
      </c>
      <c r="G51" s="91">
        <v>44561</v>
      </c>
      <c r="H51" s="91">
        <v>44926</v>
      </c>
      <c r="I51" s="92">
        <f t="shared" si="0"/>
        <v>52.142857142857146</v>
      </c>
      <c r="J51" s="93">
        <v>0</v>
      </c>
      <c r="K51" s="104" t="s">
        <v>214</v>
      </c>
      <c r="L51" s="396"/>
      <c r="M51" s="89">
        <v>0</v>
      </c>
      <c r="N51" s="39" t="s">
        <v>128</v>
      </c>
      <c r="O51" s="40" t="s">
        <v>129</v>
      </c>
      <c r="P51" s="105" t="s">
        <v>350</v>
      </c>
      <c r="Q51" s="106" t="s">
        <v>387</v>
      </c>
      <c r="R51" s="97" t="s">
        <v>406</v>
      </c>
      <c r="S51" s="98">
        <v>44926</v>
      </c>
      <c r="T51" s="99"/>
      <c r="U51" s="100"/>
      <c r="V51" s="101"/>
    </row>
    <row r="52" spans="1:22" ht="208.5" customHeight="1" x14ac:dyDescent="0.25">
      <c r="A52" s="294">
        <v>5</v>
      </c>
      <c r="B52" s="388" t="s">
        <v>157</v>
      </c>
      <c r="C52" s="389" t="s">
        <v>49</v>
      </c>
      <c r="D52" s="388" t="s">
        <v>92</v>
      </c>
      <c r="E52" s="107" t="s">
        <v>215</v>
      </c>
      <c r="F52" s="108" t="s">
        <v>216</v>
      </c>
      <c r="G52" s="109">
        <v>44387</v>
      </c>
      <c r="H52" s="109">
        <v>44752</v>
      </c>
      <c r="I52" s="110">
        <f t="shared" si="0"/>
        <v>52.142857142857146</v>
      </c>
      <c r="J52" s="111">
        <v>3.3E-3</v>
      </c>
      <c r="K52" s="112" t="s">
        <v>352</v>
      </c>
      <c r="L52" s="290">
        <f>SUM(J52:J56)</f>
        <v>6.0999999999999995E-3</v>
      </c>
      <c r="M52" s="107">
        <v>0</v>
      </c>
      <c r="N52" s="39" t="s">
        <v>128</v>
      </c>
      <c r="O52" s="40" t="s">
        <v>129</v>
      </c>
      <c r="P52" s="113" t="s">
        <v>369</v>
      </c>
      <c r="Q52" s="114" t="s">
        <v>427</v>
      </c>
      <c r="R52" s="115" t="s">
        <v>406</v>
      </c>
      <c r="S52" s="116">
        <v>44752</v>
      </c>
      <c r="T52" s="117"/>
      <c r="U52" s="118"/>
      <c r="V52" s="119"/>
    </row>
    <row r="53" spans="1:22" ht="256.5" customHeight="1" x14ac:dyDescent="0.25">
      <c r="A53" s="294"/>
      <c r="B53" s="388"/>
      <c r="C53" s="389"/>
      <c r="D53" s="388"/>
      <c r="E53" s="107" t="s">
        <v>217</v>
      </c>
      <c r="F53" s="108" t="s">
        <v>218</v>
      </c>
      <c r="G53" s="109">
        <v>44439</v>
      </c>
      <c r="H53" s="109">
        <v>44926</v>
      </c>
      <c r="I53" s="110">
        <f t="shared" si="0"/>
        <v>69.571428571428569</v>
      </c>
      <c r="J53" s="111">
        <v>2.8E-3</v>
      </c>
      <c r="K53" s="112" t="s">
        <v>206</v>
      </c>
      <c r="L53" s="290"/>
      <c r="M53" s="107">
        <v>0</v>
      </c>
      <c r="N53" s="39" t="s">
        <v>128</v>
      </c>
      <c r="O53" s="40" t="s">
        <v>129</v>
      </c>
      <c r="P53" s="113" t="s">
        <v>370</v>
      </c>
      <c r="Q53" s="120" t="s">
        <v>428</v>
      </c>
      <c r="R53" s="115" t="s">
        <v>406</v>
      </c>
      <c r="S53" s="116">
        <v>44926</v>
      </c>
      <c r="T53" s="117"/>
      <c r="U53" s="118"/>
      <c r="V53" s="119"/>
    </row>
    <row r="54" spans="1:22" ht="36" x14ac:dyDescent="0.25">
      <c r="A54" s="294"/>
      <c r="B54" s="388"/>
      <c r="C54" s="389"/>
      <c r="D54" s="388"/>
      <c r="E54" s="107" t="s">
        <v>61</v>
      </c>
      <c r="F54" s="108" t="s">
        <v>219</v>
      </c>
      <c r="G54" s="109">
        <v>44500</v>
      </c>
      <c r="H54" s="109">
        <v>44926</v>
      </c>
      <c r="I54" s="110">
        <f t="shared" si="0"/>
        <v>60.857142857142854</v>
      </c>
      <c r="J54" s="111">
        <v>0</v>
      </c>
      <c r="K54" s="112" t="s">
        <v>222</v>
      </c>
      <c r="L54" s="290"/>
      <c r="M54" s="107">
        <v>0</v>
      </c>
      <c r="N54" s="39" t="s">
        <v>128</v>
      </c>
      <c r="O54" s="40" t="s">
        <v>129</v>
      </c>
      <c r="P54" s="113" t="s">
        <v>351</v>
      </c>
      <c r="Q54" s="121" t="s">
        <v>389</v>
      </c>
      <c r="R54" s="115" t="s">
        <v>406</v>
      </c>
      <c r="S54" s="116">
        <v>44926</v>
      </c>
      <c r="T54" s="117"/>
      <c r="U54" s="118"/>
      <c r="V54" s="119"/>
    </row>
    <row r="55" spans="1:22" ht="36" x14ac:dyDescent="0.25">
      <c r="A55" s="294"/>
      <c r="B55" s="388"/>
      <c r="C55" s="389"/>
      <c r="D55" s="388"/>
      <c r="E55" s="107" t="s">
        <v>118</v>
      </c>
      <c r="F55" s="108" t="s">
        <v>220</v>
      </c>
      <c r="G55" s="109">
        <v>44500</v>
      </c>
      <c r="H55" s="109">
        <v>44905</v>
      </c>
      <c r="I55" s="110">
        <f t="shared" si="0"/>
        <v>57.857142857142854</v>
      </c>
      <c r="J55" s="111">
        <v>0</v>
      </c>
      <c r="K55" s="112" t="s">
        <v>223</v>
      </c>
      <c r="L55" s="290"/>
      <c r="M55" s="107">
        <v>0</v>
      </c>
      <c r="N55" s="39" t="s">
        <v>128</v>
      </c>
      <c r="O55" s="40" t="s">
        <v>129</v>
      </c>
      <c r="P55" s="113" t="s">
        <v>351</v>
      </c>
      <c r="Q55" s="121" t="s">
        <v>389</v>
      </c>
      <c r="R55" s="115" t="s">
        <v>406</v>
      </c>
      <c r="S55" s="116">
        <v>44905</v>
      </c>
      <c r="T55" s="117"/>
      <c r="U55" s="118"/>
      <c r="V55" s="119"/>
    </row>
    <row r="56" spans="1:22" ht="111.75" customHeight="1" x14ac:dyDescent="0.25">
      <c r="A56" s="294"/>
      <c r="B56" s="388"/>
      <c r="C56" s="389"/>
      <c r="D56" s="388"/>
      <c r="E56" s="107" t="s">
        <v>119</v>
      </c>
      <c r="F56" s="108" t="s">
        <v>221</v>
      </c>
      <c r="G56" s="109">
        <v>44207</v>
      </c>
      <c r="H56" s="109">
        <v>44841</v>
      </c>
      <c r="I56" s="110">
        <f t="shared" si="0"/>
        <v>90.571428571428569</v>
      </c>
      <c r="J56" s="111">
        <v>0</v>
      </c>
      <c r="K56" s="112" t="s">
        <v>206</v>
      </c>
      <c r="L56" s="290"/>
      <c r="M56" s="107">
        <v>0</v>
      </c>
      <c r="N56" s="39" t="s">
        <v>128</v>
      </c>
      <c r="O56" s="40" t="s">
        <v>129</v>
      </c>
      <c r="P56" s="113" t="s">
        <v>371</v>
      </c>
      <c r="Q56" s="122" t="s">
        <v>429</v>
      </c>
      <c r="R56" s="115" t="s">
        <v>406</v>
      </c>
      <c r="S56" s="116">
        <v>44841</v>
      </c>
      <c r="T56" s="117"/>
      <c r="U56" s="118"/>
      <c r="V56" s="119"/>
    </row>
    <row r="57" spans="1:22" ht="36" customHeight="1" x14ac:dyDescent="0.25">
      <c r="A57" s="384">
        <v>6</v>
      </c>
      <c r="B57" s="390" t="s">
        <v>158</v>
      </c>
      <c r="C57" s="393" t="s">
        <v>50</v>
      </c>
      <c r="D57" s="390" t="s">
        <v>93</v>
      </c>
      <c r="E57" s="123" t="s">
        <v>59</v>
      </c>
      <c r="F57" s="124" t="s">
        <v>113</v>
      </c>
      <c r="G57" s="125">
        <v>43906</v>
      </c>
      <c r="H57" s="125">
        <v>43966</v>
      </c>
      <c r="I57" s="126">
        <f t="shared" ref="I57:I116" si="1">(H57-G57)/7</f>
        <v>8.5714285714285712</v>
      </c>
      <c r="J57" s="127">
        <v>1.389E-2</v>
      </c>
      <c r="K57" s="128" t="s">
        <v>114</v>
      </c>
      <c r="L57" s="394">
        <f>SUM(J57:J62)</f>
        <v>8.3339999999999997E-2</v>
      </c>
      <c r="M57" s="123">
        <v>0</v>
      </c>
      <c r="N57" s="39" t="s">
        <v>128</v>
      </c>
      <c r="O57" s="40" t="s">
        <v>129</v>
      </c>
      <c r="P57" s="129" t="s">
        <v>143</v>
      </c>
      <c r="Q57" s="283" t="s">
        <v>430</v>
      </c>
      <c r="R57" s="297" t="s">
        <v>406</v>
      </c>
      <c r="S57" s="130">
        <v>43966</v>
      </c>
      <c r="T57" s="131"/>
      <c r="U57" s="132"/>
      <c r="V57" s="133"/>
    </row>
    <row r="58" spans="1:22" ht="58.5" customHeight="1" x14ac:dyDescent="0.25">
      <c r="A58" s="384"/>
      <c r="B58" s="390"/>
      <c r="C58" s="393"/>
      <c r="D58" s="390"/>
      <c r="E58" s="123" t="s">
        <v>60</v>
      </c>
      <c r="F58" s="124" t="s">
        <v>103</v>
      </c>
      <c r="G58" s="125">
        <v>43944</v>
      </c>
      <c r="H58" s="125">
        <v>44175</v>
      </c>
      <c r="I58" s="126">
        <f t="shared" si="1"/>
        <v>33</v>
      </c>
      <c r="J58" s="127">
        <v>1.389E-2</v>
      </c>
      <c r="K58" s="128" t="s">
        <v>134</v>
      </c>
      <c r="L58" s="394"/>
      <c r="M58" s="123">
        <v>0</v>
      </c>
      <c r="N58" s="39" t="s">
        <v>128</v>
      </c>
      <c r="O58" s="40" t="s">
        <v>129</v>
      </c>
      <c r="P58" s="129" t="s">
        <v>143</v>
      </c>
      <c r="Q58" s="283"/>
      <c r="R58" s="298"/>
      <c r="S58" s="130">
        <v>44175</v>
      </c>
      <c r="T58" s="131"/>
      <c r="U58" s="132"/>
      <c r="V58" s="133"/>
    </row>
    <row r="59" spans="1:22" ht="56.25" customHeight="1" x14ac:dyDescent="0.25">
      <c r="A59" s="384"/>
      <c r="B59" s="390"/>
      <c r="C59" s="393"/>
      <c r="D59" s="390"/>
      <c r="E59" s="123" t="s">
        <v>61</v>
      </c>
      <c r="F59" s="124" t="s">
        <v>131</v>
      </c>
      <c r="G59" s="125">
        <v>43953</v>
      </c>
      <c r="H59" s="125">
        <v>44175</v>
      </c>
      <c r="I59" s="126">
        <f t="shared" si="1"/>
        <v>31.714285714285715</v>
      </c>
      <c r="J59" s="127">
        <v>1.389E-2</v>
      </c>
      <c r="K59" s="128" t="s">
        <v>126</v>
      </c>
      <c r="L59" s="394"/>
      <c r="M59" s="123">
        <v>0</v>
      </c>
      <c r="N59" s="39" t="s">
        <v>128</v>
      </c>
      <c r="O59" s="40" t="s">
        <v>129</v>
      </c>
      <c r="P59" s="129" t="s">
        <v>143</v>
      </c>
      <c r="Q59" s="283"/>
      <c r="R59" s="298"/>
      <c r="S59" s="130">
        <v>44175</v>
      </c>
      <c r="T59" s="131"/>
      <c r="U59" s="132"/>
      <c r="V59" s="133"/>
    </row>
    <row r="60" spans="1:22" ht="40.5" customHeight="1" x14ac:dyDescent="0.25">
      <c r="A60" s="384"/>
      <c r="B60" s="390"/>
      <c r="C60" s="393"/>
      <c r="D60" s="390"/>
      <c r="E60" s="123" t="s">
        <v>118</v>
      </c>
      <c r="F60" s="124" t="s">
        <v>132</v>
      </c>
      <c r="G60" s="125">
        <v>43997</v>
      </c>
      <c r="H60" s="125">
        <v>44175</v>
      </c>
      <c r="I60" s="126">
        <f t="shared" si="1"/>
        <v>25.428571428571427</v>
      </c>
      <c r="J60" s="127">
        <v>1.389E-2</v>
      </c>
      <c r="K60" s="128" t="s">
        <v>126</v>
      </c>
      <c r="L60" s="394"/>
      <c r="M60" s="123">
        <v>0</v>
      </c>
      <c r="N60" s="39" t="s">
        <v>128</v>
      </c>
      <c r="O60" s="40" t="s">
        <v>129</v>
      </c>
      <c r="P60" s="129" t="s">
        <v>143</v>
      </c>
      <c r="Q60" s="283"/>
      <c r="R60" s="298"/>
      <c r="S60" s="130">
        <v>44175</v>
      </c>
      <c r="T60" s="131"/>
      <c r="U60" s="132"/>
      <c r="V60" s="133"/>
    </row>
    <row r="61" spans="1:22" ht="46.5" customHeight="1" x14ac:dyDescent="0.25">
      <c r="A61" s="384"/>
      <c r="B61" s="390"/>
      <c r="C61" s="393"/>
      <c r="D61" s="390"/>
      <c r="E61" s="134" t="s">
        <v>120</v>
      </c>
      <c r="F61" s="135" t="s">
        <v>133</v>
      </c>
      <c r="G61" s="125">
        <v>43966</v>
      </c>
      <c r="H61" s="125">
        <v>44175</v>
      </c>
      <c r="I61" s="126">
        <f t="shared" si="1"/>
        <v>29.857142857142858</v>
      </c>
      <c r="J61" s="127">
        <v>1.389E-2</v>
      </c>
      <c r="K61" s="136" t="s">
        <v>126</v>
      </c>
      <c r="L61" s="394"/>
      <c r="M61" s="123">
        <v>0</v>
      </c>
      <c r="N61" s="39" t="s">
        <v>128</v>
      </c>
      <c r="O61" s="40" t="s">
        <v>129</v>
      </c>
      <c r="P61" s="129" t="s">
        <v>143</v>
      </c>
      <c r="Q61" s="283"/>
      <c r="R61" s="298"/>
      <c r="S61" s="130">
        <v>44175</v>
      </c>
      <c r="T61" s="131"/>
      <c r="U61" s="132"/>
      <c r="V61" s="133"/>
    </row>
    <row r="62" spans="1:22" ht="36" x14ac:dyDescent="0.25">
      <c r="A62" s="384"/>
      <c r="B62" s="390"/>
      <c r="C62" s="393"/>
      <c r="D62" s="390"/>
      <c r="E62" s="134" t="s">
        <v>121</v>
      </c>
      <c r="F62" s="135" t="s">
        <v>224</v>
      </c>
      <c r="G62" s="125">
        <v>44198</v>
      </c>
      <c r="H62" s="125">
        <v>44290</v>
      </c>
      <c r="I62" s="126">
        <f t="shared" si="1"/>
        <v>13.142857142857142</v>
      </c>
      <c r="J62" s="127">
        <v>1.389E-2</v>
      </c>
      <c r="K62" s="136" t="s">
        <v>225</v>
      </c>
      <c r="L62" s="394"/>
      <c r="M62" s="123">
        <v>0</v>
      </c>
      <c r="N62" s="39" t="s">
        <v>128</v>
      </c>
      <c r="O62" s="40" t="s">
        <v>129</v>
      </c>
      <c r="P62" s="137" t="s">
        <v>372</v>
      </c>
      <c r="Q62" s="283"/>
      <c r="R62" s="299"/>
      <c r="S62" s="130">
        <v>44290</v>
      </c>
      <c r="T62" s="131"/>
      <c r="U62" s="132"/>
      <c r="V62" s="133"/>
    </row>
    <row r="63" spans="1:22" ht="48" customHeight="1" x14ac:dyDescent="0.25">
      <c r="A63" s="293">
        <v>7</v>
      </c>
      <c r="B63" s="336" t="s">
        <v>159</v>
      </c>
      <c r="C63" s="391" t="s">
        <v>51</v>
      </c>
      <c r="D63" s="336" t="s">
        <v>94</v>
      </c>
      <c r="E63" s="138" t="s">
        <v>59</v>
      </c>
      <c r="F63" s="139" t="s">
        <v>135</v>
      </c>
      <c r="G63" s="140">
        <v>43970</v>
      </c>
      <c r="H63" s="140">
        <v>44065</v>
      </c>
      <c r="I63" s="141">
        <f t="shared" si="1"/>
        <v>13.571428571428571</v>
      </c>
      <c r="J63" s="142">
        <v>1.1900000000000001E-2</v>
      </c>
      <c r="K63" s="143" t="s">
        <v>209</v>
      </c>
      <c r="L63" s="392">
        <f>SUM(J63:J69)</f>
        <v>2.5900000000000003E-2</v>
      </c>
      <c r="M63" s="138">
        <v>0</v>
      </c>
      <c r="N63" s="39" t="s">
        <v>128</v>
      </c>
      <c r="O63" s="40" t="s">
        <v>129</v>
      </c>
      <c r="P63" s="144" t="s">
        <v>147</v>
      </c>
      <c r="Q63" s="145" t="s">
        <v>388</v>
      </c>
      <c r="R63" s="146" t="s">
        <v>406</v>
      </c>
      <c r="S63" s="147">
        <v>44065</v>
      </c>
      <c r="T63" s="148"/>
      <c r="U63" s="149"/>
      <c r="V63" s="150"/>
    </row>
    <row r="64" spans="1:22" ht="119.25" customHeight="1" x14ac:dyDescent="0.25">
      <c r="A64" s="293"/>
      <c r="B64" s="336"/>
      <c r="C64" s="391"/>
      <c r="D64" s="336"/>
      <c r="E64" s="138" t="s">
        <v>60</v>
      </c>
      <c r="F64" s="139" t="s">
        <v>115</v>
      </c>
      <c r="G64" s="140">
        <v>43970</v>
      </c>
      <c r="H64" s="140">
        <v>44175</v>
      </c>
      <c r="I64" s="141">
        <f t="shared" si="1"/>
        <v>29.285714285714285</v>
      </c>
      <c r="J64" s="142">
        <v>5.9500000000000004E-3</v>
      </c>
      <c r="K64" s="151" t="s">
        <v>232</v>
      </c>
      <c r="L64" s="392"/>
      <c r="M64" s="138">
        <v>0</v>
      </c>
      <c r="N64" s="39" t="s">
        <v>128</v>
      </c>
      <c r="O64" s="40" t="s">
        <v>129</v>
      </c>
      <c r="P64" s="144" t="s">
        <v>353</v>
      </c>
      <c r="Q64" s="145" t="s">
        <v>399</v>
      </c>
      <c r="R64" s="146" t="s">
        <v>406</v>
      </c>
      <c r="S64" s="147">
        <v>44175</v>
      </c>
      <c r="T64" s="148"/>
      <c r="U64" s="149"/>
      <c r="V64" s="150"/>
    </row>
    <row r="65" spans="1:22" ht="116.25" customHeight="1" x14ac:dyDescent="0.25">
      <c r="A65" s="293"/>
      <c r="B65" s="336"/>
      <c r="C65" s="391"/>
      <c r="D65" s="336"/>
      <c r="E65" s="138" t="s">
        <v>61</v>
      </c>
      <c r="F65" s="139" t="s">
        <v>136</v>
      </c>
      <c r="G65" s="140">
        <v>44105</v>
      </c>
      <c r="H65" s="140">
        <v>44175</v>
      </c>
      <c r="I65" s="141">
        <f t="shared" si="1"/>
        <v>10</v>
      </c>
      <c r="J65" s="142">
        <v>7.0499999999999998E-3</v>
      </c>
      <c r="K65" s="151" t="s">
        <v>233</v>
      </c>
      <c r="L65" s="392"/>
      <c r="M65" s="138">
        <v>0</v>
      </c>
      <c r="N65" s="39" t="s">
        <v>128</v>
      </c>
      <c r="O65" s="40" t="s">
        <v>129</v>
      </c>
      <c r="P65" s="144" t="s">
        <v>146</v>
      </c>
      <c r="Q65" s="145" t="s">
        <v>400</v>
      </c>
      <c r="R65" s="152" t="s">
        <v>406</v>
      </c>
      <c r="S65" s="147">
        <v>44175</v>
      </c>
      <c r="T65" s="148"/>
      <c r="U65" s="149"/>
      <c r="V65" s="150"/>
    </row>
    <row r="66" spans="1:22" ht="366.75" customHeight="1" x14ac:dyDescent="0.25">
      <c r="A66" s="293"/>
      <c r="B66" s="336"/>
      <c r="C66" s="391"/>
      <c r="D66" s="336"/>
      <c r="E66" s="153" t="s">
        <v>118</v>
      </c>
      <c r="F66" s="154" t="s">
        <v>226</v>
      </c>
      <c r="G66" s="140">
        <v>44439</v>
      </c>
      <c r="H66" s="140">
        <v>44926</v>
      </c>
      <c r="I66" s="141">
        <f t="shared" si="1"/>
        <v>69.571428571428569</v>
      </c>
      <c r="J66" s="142">
        <v>1E-3</v>
      </c>
      <c r="K66" s="151" t="s">
        <v>352</v>
      </c>
      <c r="L66" s="392"/>
      <c r="M66" s="138">
        <v>0</v>
      </c>
      <c r="N66" s="39" t="s">
        <v>128</v>
      </c>
      <c r="O66" s="40" t="s">
        <v>129</v>
      </c>
      <c r="P66" s="155" t="s">
        <v>369</v>
      </c>
      <c r="Q66" s="156" t="s">
        <v>431</v>
      </c>
      <c r="R66" s="152" t="s">
        <v>406</v>
      </c>
      <c r="S66" s="147">
        <v>44926</v>
      </c>
      <c r="T66" s="148"/>
      <c r="U66" s="149"/>
      <c r="V66" s="150"/>
    </row>
    <row r="67" spans="1:22" ht="109.5" customHeight="1" x14ac:dyDescent="0.25">
      <c r="A67" s="293"/>
      <c r="B67" s="336"/>
      <c r="C67" s="391"/>
      <c r="D67" s="336"/>
      <c r="E67" s="153" t="s">
        <v>119</v>
      </c>
      <c r="F67" s="154" t="s">
        <v>227</v>
      </c>
      <c r="G67" s="140">
        <v>44348</v>
      </c>
      <c r="H67" s="140">
        <v>44773</v>
      </c>
      <c r="I67" s="141">
        <f t="shared" si="1"/>
        <v>60.714285714285715</v>
      </c>
      <c r="J67" s="142">
        <v>0</v>
      </c>
      <c r="K67" s="151" t="s">
        <v>230</v>
      </c>
      <c r="L67" s="392"/>
      <c r="M67" s="138">
        <v>0</v>
      </c>
      <c r="N67" s="39" t="s">
        <v>128</v>
      </c>
      <c r="O67" s="40" t="s">
        <v>129</v>
      </c>
      <c r="P67" s="155" t="s">
        <v>373</v>
      </c>
      <c r="Q67" s="157" t="s">
        <v>433</v>
      </c>
      <c r="R67" s="146" t="s">
        <v>406</v>
      </c>
      <c r="S67" s="147">
        <v>44773</v>
      </c>
      <c r="T67" s="148"/>
      <c r="U67" s="149"/>
      <c r="V67" s="150"/>
    </row>
    <row r="68" spans="1:22" ht="108" customHeight="1" x14ac:dyDescent="0.25">
      <c r="A68" s="293"/>
      <c r="B68" s="336"/>
      <c r="C68" s="391"/>
      <c r="D68" s="336"/>
      <c r="E68" s="153" t="s">
        <v>120</v>
      </c>
      <c r="F68" s="154" t="s">
        <v>228</v>
      </c>
      <c r="G68" s="140">
        <v>44347</v>
      </c>
      <c r="H68" s="140">
        <v>44926</v>
      </c>
      <c r="I68" s="141">
        <f t="shared" si="1"/>
        <v>82.714285714285708</v>
      </c>
      <c r="J68" s="142">
        <v>0</v>
      </c>
      <c r="K68" s="151" t="s">
        <v>231</v>
      </c>
      <c r="L68" s="392"/>
      <c r="M68" s="138">
        <v>0</v>
      </c>
      <c r="N68" s="39" t="s">
        <v>128</v>
      </c>
      <c r="O68" s="40" t="s">
        <v>129</v>
      </c>
      <c r="P68" s="155" t="s">
        <v>143</v>
      </c>
      <c r="Q68" s="145" t="s">
        <v>432</v>
      </c>
      <c r="R68" s="146" t="s">
        <v>406</v>
      </c>
      <c r="S68" s="147">
        <v>44926</v>
      </c>
      <c r="T68" s="148"/>
      <c r="U68" s="149"/>
      <c r="V68" s="150"/>
    </row>
    <row r="69" spans="1:22" ht="109.5" customHeight="1" x14ac:dyDescent="0.25">
      <c r="A69" s="293"/>
      <c r="B69" s="336"/>
      <c r="C69" s="391"/>
      <c r="D69" s="336"/>
      <c r="E69" s="153" t="s">
        <v>121</v>
      </c>
      <c r="F69" s="154" t="s">
        <v>229</v>
      </c>
      <c r="G69" s="140">
        <v>44378</v>
      </c>
      <c r="H69" s="140">
        <v>44926</v>
      </c>
      <c r="I69" s="141">
        <f t="shared" si="1"/>
        <v>78.285714285714292</v>
      </c>
      <c r="J69" s="142">
        <v>0</v>
      </c>
      <c r="K69" s="151" t="s">
        <v>231</v>
      </c>
      <c r="L69" s="392"/>
      <c r="M69" s="138">
        <v>0</v>
      </c>
      <c r="N69" s="39" t="s">
        <v>128</v>
      </c>
      <c r="O69" s="40" t="s">
        <v>129</v>
      </c>
      <c r="P69" s="155" t="s">
        <v>143</v>
      </c>
      <c r="Q69" s="145" t="s">
        <v>434</v>
      </c>
      <c r="R69" s="146" t="s">
        <v>406</v>
      </c>
      <c r="S69" s="147">
        <v>44926</v>
      </c>
      <c r="T69" s="148"/>
      <c r="U69" s="149"/>
      <c r="V69" s="150"/>
    </row>
    <row r="70" spans="1:22" ht="251.25" customHeight="1" x14ac:dyDescent="0.25">
      <c r="A70" s="331">
        <v>8</v>
      </c>
      <c r="B70" s="291" t="s">
        <v>160</v>
      </c>
      <c r="C70" s="292" t="s">
        <v>52</v>
      </c>
      <c r="D70" s="291" t="s">
        <v>116</v>
      </c>
      <c r="E70" s="158" t="s">
        <v>59</v>
      </c>
      <c r="F70" s="159" t="s">
        <v>137</v>
      </c>
      <c r="G70" s="160">
        <v>43997</v>
      </c>
      <c r="H70" s="160">
        <v>44545</v>
      </c>
      <c r="I70" s="161">
        <f t="shared" si="1"/>
        <v>78.285714285714292</v>
      </c>
      <c r="J70" s="162">
        <v>2.5999999999999999E-3</v>
      </c>
      <c r="K70" s="163" t="s">
        <v>266</v>
      </c>
      <c r="L70" s="383">
        <f>SUM(J70:J85)</f>
        <v>9.2399999999999999E-3</v>
      </c>
      <c r="M70" s="158">
        <v>0</v>
      </c>
      <c r="N70" s="39" t="s">
        <v>128</v>
      </c>
      <c r="O70" s="40" t="s">
        <v>129</v>
      </c>
      <c r="P70" s="164" t="s">
        <v>369</v>
      </c>
      <c r="Q70" s="165" t="s">
        <v>435</v>
      </c>
      <c r="R70" s="166" t="s">
        <v>406</v>
      </c>
      <c r="S70" s="167">
        <v>44545</v>
      </c>
      <c r="T70" s="168"/>
      <c r="U70" s="169"/>
      <c r="V70" s="170"/>
    </row>
    <row r="71" spans="1:22" ht="225.75" customHeight="1" x14ac:dyDescent="0.25">
      <c r="A71" s="331"/>
      <c r="B71" s="291"/>
      <c r="C71" s="292"/>
      <c r="D71" s="291"/>
      <c r="E71" s="158" t="s">
        <v>60</v>
      </c>
      <c r="F71" s="159" t="s">
        <v>252</v>
      </c>
      <c r="G71" s="160">
        <v>44348</v>
      </c>
      <c r="H71" s="160">
        <v>44561</v>
      </c>
      <c r="I71" s="161">
        <f t="shared" si="1"/>
        <v>30.428571428571427</v>
      </c>
      <c r="J71" s="162">
        <v>4.0000000000000001E-3</v>
      </c>
      <c r="K71" s="163" t="s">
        <v>267</v>
      </c>
      <c r="L71" s="383"/>
      <c r="M71" s="158">
        <v>0</v>
      </c>
      <c r="N71" s="39" t="s">
        <v>128</v>
      </c>
      <c r="O71" s="40" t="s">
        <v>129</v>
      </c>
      <c r="P71" s="164" t="s">
        <v>374</v>
      </c>
      <c r="Q71" s="165" t="s">
        <v>436</v>
      </c>
      <c r="R71" s="166" t="s">
        <v>406</v>
      </c>
      <c r="S71" s="167">
        <v>44561</v>
      </c>
      <c r="T71" s="168"/>
      <c r="U71" s="169"/>
      <c r="V71" s="170"/>
    </row>
    <row r="72" spans="1:22" ht="312.75" customHeight="1" x14ac:dyDescent="0.25">
      <c r="A72" s="331"/>
      <c r="B72" s="291"/>
      <c r="C72" s="292"/>
      <c r="D72" s="291"/>
      <c r="E72" s="158" t="s">
        <v>251</v>
      </c>
      <c r="F72" s="159" t="s">
        <v>355</v>
      </c>
      <c r="G72" s="160">
        <v>44440</v>
      </c>
      <c r="H72" s="160">
        <v>44926</v>
      </c>
      <c r="I72" s="161">
        <f t="shared" si="1"/>
        <v>69.428571428571431</v>
      </c>
      <c r="J72" s="162">
        <v>8.7000000000000001E-4</v>
      </c>
      <c r="K72" s="163" t="s">
        <v>354</v>
      </c>
      <c r="L72" s="383"/>
      <c r="M72" s="158">
        <v>0</v>
      </c>
      <c r="N72" s="39" t="s">
        <v>128</v>
      </c>
      <c r="O72" s="40" t="s">
        <v>129</v>
      </c>
      <c r="P72" s="164" t="s">
        <v>340</v>
      </c>
      <c r="Q72" s="165" t="s">
        <v>437</v>
      </c>
      <c r="R72" s="171" t="s">
        <v>406</v>
      </c>
      <c r="S72" s="167">
        <v>44926</v>
      </c>
      <c r="T72" s="168"/>
      <c r="U72" s="169"/>
      <c r="V72" s="170"/>
    </row>
    <row r="73" spans="1:22" ht="195" customHeight="1" x14ac:dyDescent="0.25">
      <c r="A73" s="331"/>
      <c r="B73" s="291"/>
      <c r="C73" s="292"/>
      <c r="D73" s="291"/>
      <c r="E73" s="172" t="s">
        <v>118</v>
      </c>
      <c r="F73" s="159" t="s">
        <v>253</v>
      </c>
      <c r="G73" s="160">
        <v>44469</v>
      </c>
      <c r="H73" s="160">
        <v>44926</v>
      </c>
      <c r="I73" s="161">
        <f t="shared" si="1"/>
        <v>65.285714285714292</v>
      </c>
      <c r="J73" s="162">
        <v>8.7000000000000001E-4</v>
      </c>
      <c r="K73" s="173" t="s">
        <v>268</v>
      </c>
      <c r="L73" s="383"/>
      <c r="M73" s="158">
        <v>0</v>
      </c>
      <c r="N73" s="39" t="s">
        <v>128</v>
      </c>
      <c r="O73" s="40" t="s">
        <v>129</v>
      </c>
      <c r="P73" s="164" t="s">
        <v>143</v>
      </c>
      <c r="Q73" s="165" t="s">
        <v>438</v>
      </c>
      <c r="R73" s="171" t="s">
        <v>406</v>
      </c>
      <c r="S73" s="167">
        <v>44926</v>
      </c>
      <c r="T73" s="168"/>
      <c r="U73" s="169"/>
      <c r="V73" s="170"/>
    </row>
    <row r="74" spans="1:22" ht="161.25" customHeight="1" x14ac:dyDescent="0.25">
      <c r="A74" s="331"/>
      <c r="B74" s="291"/>
      <c r="C74" s="292"/>
      <c r="D74" s="291"/>
      <c r="E74" s="172" t="s">
        <v>119</v>
      </c>
      <c r="F74" s="159" t="s">
        <v>254</v>
      </c>
      <c r="G74" s="160">
        <v>44409</v>
      </c>
      <c r="H74" s="160">
        <v>44926</v>
      </c>
      <c r="I74" s="161">
        <f t="shared" si="1"/>
        <v>73.857142857142861</v>
      </c>
      <c r="J74" s="162">
        <v>0</v>
      </c>
      <c r="K74" s="173" t="s">
        <v>269</v>
      </c>
      <c r="L74" s="383"/>
      <c r="M74" s="158">
        <v>0</v>
      </c>
      <c r="N74" s="39" t="s">
        <v>128</v>
      </c>
      <c r="O74" s="40" t="s">
        <v>129</v>
      </c>
      <c r="P74" s="164" t="s">
        <v>356</v>
      </c>
      <c r="Q74" s="174" t="s">
        <v>439</v>
      </c>
      <c r="R74" s="171" t="s">
        <v>406</v>
      </c>
      <c r="S74" s="167">
        <v>44926</v>
      </c>
      <c r="T74" s="168"/>
      <c r="U74" s="169"/>
      <c r="V74" s="170"/>
    </row>
    <row r="75" spans="1:22" ht="70.5" customHeight="1" x14ac:dyDescent="0.25">
      <c r="A75" s="331"/>
      <c r="B75" s="291"/>
      <c r="C75" s="292"/>
      <c r="D75" s="291"/>
      <c r="E75" s="172" t="s">
        <v>120</v>
      </c>
      <c r="F75" s="159" t="s">
        <v>255</v>
      </c>
      <c r="G75" s="160">
        <v>44440</v>
      </c>
      <c r="H75" s="160">
        <v>44926</v>
      </c>
      <c r="I75" s="161">
        <f t="shared" si="1"/>
        <v>69.428571428571431</v>
      </c>
      <c r="J75" s="162">
        <v>0</v>
      </c>
      <c r="K75" s="173" t="s">
        <v>270</v>
      </c>
      <c r="L75" s="383"/>
      <c r="M75" s="158">
        <v>0</v>
      </c>
      <c r="N75" s="39" t="s">
        <v>128</v>
      </c>
      <c r="O75" s="40" t="s">
        <v>129</v>
      </c>
      <c r="P75" s="175" t="s">
        <v>357</v>
      </c>
      <c r="Q75" s="174" t="s">
        <v>440</v>
      </c>
      <c r="R75" s="171" t="s">
        <v>406</v>
      </c>
      <c r="S75" s="167">
        <v>44926</v>
      </c>
      <c r="T75" s="168"/>
      <c r="U75" s="169"/>
      <c r="V75" s="170"/>
    </row>
    <row r="76" spans="1:22" ht="36" x14ac:dyDescent="0.25">
      <c r="A76" s="331"/>
      <c r="B76" s="291"/>
      <c r="C76" s="292"/>
      <c r="D76" s="291"/>
      <c r="E76" s="172" t="s">
        <v>121</v>
      </c>
      <c r="F76" s="159" t="s">
        <v>256</v>
      </c>
      <c r="G76" s="160">
        <v>44440</v>
      </c>
      <c r="H76" s="160">
        <v>44773</v>
      </c>
      <c r="I76" s="161">
        <f t="shared" si="1"/>
        <v>47.571428571428569</v>
      </c>
      <c r="J76" s="162">
        <v>0</v>
      </c>
      <c r="K76" s="173" t="s">
        <v>271</v>
      </c>
      <c r="L76" s="383"/>
      <c r="M76" s="158">
        <v>0</v>
      </c>
      <c r="N76" s="39" t="s">
        <v>128</v>
      </c>
      <c r="O76" s="40" t="s">
        <v>129</v>
      </c>
      <c r="P76" s="175" t="s">
        <v>358</v>
      </c>
      <c r="Q76" s="176" t="s">
        <v>390</v>
      </c>
      <c r="R76" s="171" t="s">
        <v>406</v>
      </c>
      <c r="S76" s="167">
        <v>44773</v>
      </c>
      <c r="T76" s="168"/>
      <c r="U76" s="169"/>
      <c r="V76" s="170"/>
    </row>
    <row r="77" spans="1:22" ht="36" x14ac:dyDescent="0.25">
      <c r="A77" s="331"/>
      <c r="B77" s="291"/>
      <c r="C77" s="292"/>
      <c r="D77" s="291"/>
      <c r="E77" s="172" t="s">
        <v>166</v>
      </c>
      <c r="F77" s="159" t="s">
        <v>257</v>
      </c>
      <c r="G77" s="160">
        <v>44440</v>
      </c>
      <c r="H77" s="160">
        <v>44926</v>
      </c>
      <c r="I77" s="161">
        <f t="shared" si="1"/>
        <v>69.428571428571431</v>
      </c>
      <c r="J77" s="162">
        <v>0</v>
      </c>
      <c r="K77" s="173" t="s">
        <v>272</v>
      </c>
      <c r="L77" s="383"/>
      <c r="M77" s="158">
        <v>0</v>
      </c>
      <c r="N77" s="39" t="s">
        <v>128</v>
      </c>
      <c r="O77" s="40" t="s">
        <v>129</v>
      </c>
      <c r="P77" s="175" t="s">
        <v>351</v>
      </c>
      <c r="Q77" s="176" t="s">
        <v>390</v>
      </c>
      <c r="R77" s="171" t="s">
        <v>406</v>
      </c>
      <c r="S77" s="167">
        <v>44926</v>
      </c>
      <c r="T77" s="168"/>
      <c r="U77" s="169"/>
      <c r="V77" s="170"/>
    </row>
    <row r="78" spans="1:22" ht="36" x14ac:dyDescent="0.25">
      <c r="A78" s="331"/>
      <c r="B78" s="291"/>
      <c r="C78" s="292"/>
      <c r="D78" s="291"/>
      <c r="E78" s="172" t="s">
        <v>167</v>
      </c>
      <c r="F78" s="159" t="s">
        <v>258</v>
      </c>
      <c r="G78" s="160">
        <v>44470</v>
      </c>
      <c r="H78" s="160">
        <v>44926</v>
      </c>
      <c r="I78" s="161">
        <f t="shared" si="1"/>
        <v>65.142857142857139</v>
      </c>
      <c r="J78" s="162">
        <v>0</v>
      </c>
      <c r="K78" s="173" t="s">
        <v>273</v>
      </c>
      <c r="L78" s="383"/>
      <c r="M78" s="158">
        <v>0</v>
      </c>
      <c r="N78" s="39" t="s">
        <v>128</v>
      </c>
      <c r="O78" s="40" t="s">
        <v>129</v>
      </c>
      <c r="P78" s="175" t="s">
        <v>341</v>
      </c>
      <c r="Q78" s="176" t="s">
        <v>391</v>
      </c>
      <c r="R78" s="171" t="s">
        <v>406</v>
      </c>
      <c r="S78" s="167">
        <v>44926</v>
      </c>
      <c r="T78" s="168"/>
      <c r="U78" s="169"/>
      <c r="V78" s="170"/>
    </row>
    <row r="79" spans="1:22" ht="36" x14ac:dyDescent="0.25">
      <c r="A79" s="331"/>
      <c r="B79" s="291"/>
      <c r="C79" s="292"/>
      <c r="D79" s="291"/>
      <c r="E79" s="172" t="s">
        <v>168</v>
      </c>
      <c r="F79" s="159" t="s">
        <v>259</v>
      </c>
      <c r="G79" s="160">
        <v>44835</v>
      </c>
      <c r="H79" s="160">
        <v>44926</v>
      </c>
      <c r="I79" s="161">
        <f t="shared" si="1"/>
        <v>13</v>
      </c>
      <c r="J79" s="162">
        <v>0</v>
      </c>
      <c r="K79" s="173" t="s">
        <v>274</v>
      </c>
      <c r="L79" s="383"/>
      <c r="M79" s="158">
        <v>0</v>
      </c>
      <c r="N79" s="39" t="s">
        <v>128</v>
      </c>
      <c r="O79" s="40" t="s">
        <v>129</v>
      </c>
      <c r="P79" s="175" t="s">
        <v>342</v>
      </c>
      <c r="Q79" s="177" t="s">
        <v>392</v>
      </c>
      <c r="R79" s="171" t="s">
        <v>406</v>
      </c>
      <c r="S79" s="167">
        <v>44926</v>
      </c>
      <c r="T79" s="168"/>
      <c r="U79" s="169"/>
      <c r="V79" s="170"/>
    </row>
    <row r="80" spans="1:22" ht="36" x14ac:dyDescent="0.25">
      <c r="A80" s="331"/>
      <c r="B80" s="291"/>
      <c r="C80" s="292"/>
      <c r="D80" s="291"/>
      <c r="E80" s="172" t="s">
        <v>179</v>
      </c>
      <c r="F80" s="159" t="s">
        <v>260</v>
      </c>
      <c r="G80" s="160">
        <v>44835</v>
      </c>
      <c r="H80" s="160">
        <v>44926</v>
      </c>
      <c r="I80" s="161">
        <f t="shared" si="1"/>
        <v>13</v>
      </c>
      <c r="J80" s="162">
        <v>0</v>
      </c>
      <c r="K80" s="173" t="s">
        <v>275</v>
      </c>
      <c r="L80" s="383"/>
      <c r="M80" s="158">
        <v>0</v>
      </c>
      <c r="N80" s="39" t="s">
        <v>128</v>
      </c>
      <c r="O80" s="40" t="s">
        <v>129</v>
      </c>
      <c r="P80" s="175" t="s">
        <v>375</v>
      </c>
      <c r="Q80" s="177" t="s">
        <v>392</v>
      </c>
      <c r="R80" s="171" t="s">
        <v>406</v>
      </c>
      <c r="S80" s="167">
        <v>44926</v>
      </c>
      <c r="T80" s="168"/>
      <c r="U80" s="169"/>
      <c r="V80" s="170"/>
    </row>
    <row r="81" spans="1:22" ht="36" x14ac:dyDescent="0.25">
      <c r="A81" s="331"/>
      <c r="B81" s="291"/>
      <c r="C81" s="292"/>
      <c r="D81" s="291"/>
      <c r="E81" s="172" t="s">
        <v>180</v>
      </c>
      <c r="F81" s="159" t="s">
        <v>261</v>
      </c>
      <c r="G81" s="160">
        <v>44835</v>
      </c>
      <c r="H81" s="160">
        <v>44926</v>
      </c>
      <c r="I81" s="161">
        <f t="shared" si="1"/>
        <v>13</v>
      </c>
      <c r="J81" s="162">
        <v>0</v>
      </c>
      <c r="K81" s="173" t="s">
        <v>175</v>
      </c>
      <c r="L81" s="383"/>
      <c r="M81" s="158">
        <v>0</v>
      </c>
      <c r="N81" s="39" t="s">
        <v>128</v>
      </c>
      <c r="O81" s="40" t="s">
        <v>129</v>
      </c>
      <c r="P81" s="175" t="s">
        <v>376</v>
      </c>
      <c r="Q81" s="177" t="s">
        <v>392</v>
      </c>
      <c r="R81" s="171" t="s">
        <v>406</v>
      </c>
      <c r="S81" s="167">
        <v>44926</v>
      </c>
      <c r="T81" s="168"/>
      <c r="U81" s="169"/>
      <c r="V81" s="170"/>
    </row>
    <row r="82" spans="1:22" ht="300.75" customHeight="1" x14ac:dyDescent="0.25">
      <c r="A82" s="331"/>
      <c r="B82" s="291"/>
      <c r="C82" s="292"/>
      <c r="D82" s="291"/>
      <c r="E82" s="172" t="s">
        <v>181</v>
      </c>
      <c r="F82" s="159" t="s">
        <v>262</v>
      </c>
      <c r="G82" s="160">
        <v>44835</v>
      </c>
      <c r="H82" s="160">
        <v>44926</v>
      </c>
      <c r="I82" s="161">
        <f t="shared" si="1"/>
        <v>13</v>
      </c>
      <c r="J82" s="162">
        <v>8.9999999999999998E-4</v>
      </c>
      <c r="K82" s="173" t="s">
        <v>205</v>
      </c>
      <c r="L82" s="383"/>
      <c r="M82" s="158">
        <v>0</v>
      </c>
      <c r="N82" s="39" t="s">
        <v>128</v>
      </c>
      <c r="O82" s="40" t="s">
        <v>129</v>
      </c>
      <c r="P82" s="175" t="s">
        <v>143</v>
      </c>
      <c r="Q82" s="178" t="s">
        <v>449</v>
      </c>
      <c r="R82" s="166" t="s">
        <v>407</v>
      </c>
      <c r="S82" s="167">
        <v>44926</v>
      </c>
      <c r="T82" s="168"/>
      <c r="U82" s="169"/>
      <c r="V82" s="170"/>
    </row>
    <row r="83" spans="1:22" ht="38.25" x14ac:dyDescent="0.25">
      <c r="A83" s="331"/>
      <c r="B83" s="291"/>
      <c r="C83" s="292"/>
      <c r="D83" s="291"/>
      <c r="E83" s="172" t="s">
        <v>182</v>
      </c>
      <c r="F83" s="159" t="s">
        <v>263</v>
      </c>
      <c r="G83" s="160">
        <v>44835</v>
      </c>
      <c r="H83" s="160">
        <v>44926</v>
      </c>
      <c r="I83" s="161">
        <f t="shared" si="1"/>
        <v>13</v>
      </c>
      <c r="J83" s="162">
        <v>0</v>
      </c>
      <c r="K83" s="173" t="s">
        <v>276</v>
      </c>
      <c r="L83" s="383"/>
      <c r="M83" s="158">
        <v>0</v>
      </c>
      <c r="N83" s="39" t="s">
        <v>128</v>
      </c>
      <c r="O83" s="40" t="s">
        <v>129</v>
      </c>
      <c r="P83" s="175" t="s">
        <v>350</v>
      </c>
      <c r="Q83" s="177" t="s">
        <v>392</v>
      </c>
      <c r="R83" s="171" t="s">
        <v>406</v>
      </c>
      <c r="S83" s="167">
        <v>44926</v>
      </c>
      <c r="T83" s="168"/>
      <c r="U83" s="169"/>
      <c r="V83" s="170"/>
    </row>
    <row r="84" spans="1:22" ht="36" x14ac:dyDescent="0.25">
      <c r="A84" s="331"/>
      <c r="B84" s="291"/>
      <c r="C84" s="292"/>
      <c r="D84" s="291"/>
      <c r="E84" s="172" t="s">
        <v>183</v>
      </c>
      <c r="F84" s="159" t="s">
        <v>264</v>
      </c>
      <c r="G84" s="160">
        <v>44470</v>
      </c>
      <c r="H84" s="160">
        <v>44926</v>
      </c>
      <c r="I84" s="161">
        <f t="shared" si="1"/>
        <v>65.142857142857139</v>
      </c>
      <c r="J84" s="162">
        <v>0</v>
      </c>
      <c r="K84" s="173" t="s">
        <v>277</v>
      </c>
      <c r="L84" s="383"/>
      <c r="M84" s="158">
        <v>0</v>
      </c>
      <c r="N84" s="39" t="s">
        <v>128</v>
      </c>
      <c r="O84" s="40" t="s">
        <v>129</v>
      </c>
      <c r="P84" s="175" t="s">
        <v>377</v>
      </c>
      <c r="Q84" s="176" t="s">
        <v>391</v>
      </c>
      <c r="R84" s="171" t="s">
        <v>406</v>
      </c>
      <c r="S84" s="167">
        <v>44926</v>
      </c>
      <c r="T84" s="168"/>
      <c r="U84" s="169"/>
      <c r="V84" s="170"/>
    </row>
    <row r="85" spans="1:22" ht="38.25" x14ac:dyDescent="0.25">
      <c r="A85" s="331"/>
      <c r="B85" s="291"/>
      <c r="C85" s="292"/>
      <c r="D85" s="291"/>
      <c r="E85" s="172" t="s">
        <v>184</v>
      </c>
      <c r="F85" s="159" t="s">
        <v>265</v>
      </c>
      <c r="G85" s="160">
        <v>44835</v>
      </c>
      <c r="H85" s="160">
        <v>44926</v>
      </c>
      <c r="I85" s="161">
        <f t="shared" si="1"/>
        <v>13</v>
      </c>
      <c r="J85" s="162">
        <v>0</v>
      </c>
      <c r="K85" s="173" t="s">
        <v>278</v>
      </c>
      <c r="L85" s="383"/>
      <c r="M85" s="158">
        <v>0</v>
      </c>
      <c r="N85" s="39" t="s">
        <v>128</v>
      </c>
      <c r="O85" s="40" t="s">
        <v>129</v>
      </c>
      <c r="P85" s="175" t="s">
        <v>143</v>
      </c>
      <c r="Q85" s="177" t="s">
        <v>392</v>
      </c>
      <c r="R85" s="171" t="s">
        <v>406</v>
      </c>
      <c r="S85" s="167">
        <v>44926</v>
      </c>
      <c r="T85" s="168"/>
      <c r="U85" s="169"/>
      <c r="V85" s="170"/>
    </row>
    <row r="86" spans="1:22" ht="71.25" customHeight="1" x14ac:dyDescent="0.25">
      <c r="A86" s="314">
        <v>9</v>
      </c>
      <c r="B86" s="315" t="s">
        <v>161</v>
      </c>
      <c r="C86" s="306" t="s">
        <v>53</v>
      </c>
      <c r="D86" s="315" t="s">
        <v>138</v>
      </c>
      <c r="E86" s="179" t="s">
        <v>59</v>
      </c>
      <c r="F86" s="180" t="s">
        <v>144</v>
      </c>
      <c r="G86" s="181">
        <v>44470</v>
      </c>
      <c r="H86" s="181">
        <v>44926</v>
      </c>
      <c r="I86" s="182">
        <f t="shared" si="1"/>
        <v>65.142857142857139</v>
      </c>
      <c r="J86" s="183">
        <v>0</v>
      </c>
      <c r="K86" s="180" t="s">
        <v>289</v>
      </c>
      <c r="L86" s="322">
        <f>SUM(J86:J95)</f>
        <v>0</v>
      </c>
      <c r="M86" s="179">
        <v>0</v>
      </c>
      <c r="N86" s="39" t="s">
        <v>128</v>
      </c>
      <c r="O86" s="40" t="s">
        <v>129</v>
      </c>
      <c r="P86" s="184" t="s">
        <v>143</v>
      </c>
      <c r="Q86" s="185" t="s">
        <v>441</v>
      </c>
      <c r="R86" s="186" t="s">
        <v>406</v>
      </c>
      <c r="S86" s="187">
        <v>44926</v>
      </c>
      <c r="T86" s="188"/>
      <c r="U86" s="189"/>
      <c r="V86" s="190"/>
    </row>
    <row r="87" spans="1:22" ht="66.75" customHeight="1" x14ac:dyDescent="0.25">
      <c r="A87" s="314"/>
      <c r="B87" s="315"/>
      <c r="C87" s="306"/>
      <c r="D87" s="315"/>
      <c r="E87" s="191" t="s">
        <v>60</v>
      </c>
      <c r="F87" s="192" t="s">
        <v>139</v>
      </c>
      <c r="G87" s="181">
        <v>44470</v>
      </c>
      <c r="H87" s="181">
        <v>44926</v>
      </c>
      <c r="I87" s="182">
        <f t="shared" si="1"/>
        <v>65.142857142857139</v>
      </c>
      <c r="J87" s="183">
        <v>0</v>
      </c>
      <c r="K87" s="193" t="s">
        <v>289</v>
      </c>
      <c r="L87" s="322"/>
      <c r="M87" s="179">
        <v>0</v>
      </c>
      <c r="N87" s="39" t="s">
        <v>128</v>
      </c>
      <c r="O87" s="40" t="s">
        <v>129</v>
      </c>
      <c r="P87" s="184" t="s">
        <v>143</v>
      </c>
      <c r="Q87" s="194" t="s">
        <v>442</v>
      </c>
      <c r="R87" s="186" t="s">
        <v>406</v>
      </c>
      <c r="S87" s="187">
        <v>44926</v>
      </c>
      <c r="T87" s="188"/>
      <c r="U87" s="189"/>
      <c r="V87" s="190"/>
    </row>
    <row r="88" spans="1:22" ht="72" customHeight="1" x14ac:dyDescent="0.25">
      <c r="A88" s="314"/>
      <c r="B88" s="315"/>
      <c r="C88" s="306"/>
      <c r="D88" s="315"/>
      <c r="E88" s="191" t="s">
        <v>61</v>
      </c>
      <c r="F88" s="192" t="s">
        <v>281</v>
      </c>
      <c r="G88" s="181">
        <v>44470</v>
      </c>
      <c r="H88" s="181">
        <v>44926</v>
      </c>
      <c r="I88" s="182">
        <f t="shared" si="1"/>
        <v>65.142857142857139</v>
      </c>
      <c r="J88" s="183">
        <v>0</v>
      </c>
      <c r="K88" s="193" t="s">
        <v>290</v>
      </c>
      <c r="L88" s="322"/>
      <c r="M88" s="179">
        <v>0</v>
      </c>
      <c r="N88" s="39" t="s">
        <v>128</v>
      </c>
      <c r="O88" s="40" t="s">
        <v>129</v>
      </c>
      <c r="P88" s="195" t="s">
        <v>143</v>
      </c>
      <c r="Q88" s="196" t="s">
        <v>443</v>
      </c>
      <c r="R88" s="186" t="s">
        <v>406</v>
      </c>
      <c r="S88" s="187">
        <v>44926</v>
      </c>
      <c r="T88" s="188"/>
      <c r="U88" s="189"/>
      <c r="V88" s="190"/>
    </row>
    <row r="89" spans="1:22" ht="37.5" customHeight="1" x14ac:dyDescent="0.25">
      <c r="A89" s="314"/>
      <c r="B89" s="315"/>
      <c r="C89" s="306"/>
      <c r="D89" s="315"/>
      <c r="E89" s="191" t="s">
        <v>118</v>
      </c>
      <c r="F89" s="192" t="s">
        <v>282</v>
      </c>
      <c r="G89" s="181">
        <v>44470</v>
      </c>
      <c r="H89" s="181">
        <v>44926</v>
      </c>
      <c r="I89" s="182">
        <f t="shared" si="1"/>
        <v>65.142857142857139</v>
      </c>
      <c r="J89" s="183">
        <v>0</v>
      </c>
      <c r="K89" s="193" t="s">
        <v>291</v>
      </c>
      <c r="L89" s="322"/>
      <c r="M89" s="179">
        <v>0</v>
      </c>
      <c r="N89" s="39" t="s">
        <v>128</v>
      </c>
      <c r="O89" s="40" t="s">
        <v>129</v>
      </c>
      <c r="P89" s="195" t="s">
        <v>143</v>
      </c>
      <c r="Q89" s="197" t="s">
        <v>391</v>
      </c>
      <c r="R89" s="186" t="s">
        <v>406</v>
      </c>
      <c r="S89" s="187">
        <v>44926</v>
      </c>
      <c r="T89" s="188"/>
      <c r="U89" s="189"/>
      <c r="V89" s="190"/>
    </row>
    <row r="90" spans="1:22" ht="36" customHeight="1" x14ac:dyDescent="0.25">
      <c r="A90" s="314"/>
      <c r="B90" s="315"/>
      <c r="C90" s="306"/>
      <c r="D90" s="315"/>
      <c r="E90" s="191" t="s">
        <v>279</v>
      </c>
      <c r="F90" s="192" t="s">
        <v>283</v>
      </c>
      <c r="G90" s="181">
        <v>44470</v>
      </c>
      <c r="H90" s="181">
        <v>44926</v>
      </c>
      <c r="I90" s="182">
        <f t="shared" si="1"/>
        <v>65.142857142857139</v>
      </c>
      <c r="J90" s="183">
        <v>0</v>
      </c>
      <c r="K90" s="193" t="s">
        <v>292</v>
      </c>
      <c r="L90" s="322"/>
      <c r="M90" s="179">
        <v>0</v>
      </c>
      <c r="N90" s="39" t="s">
        <v>128</v>
      </c>
      <c r="O90" s="40" t="s">
        <v>129</v>
      </c>
      <c r="P90" s="195" t="s">
        <v>343</v>
      </c>
      <c r="Q90" s="197" t="s">
        <v>391</v>
      </c>
      <c r="R90" s="186" t="s">
        <v>406</v>
      </c>
      <c r="S90" s="187">
        <v>44926</v>
      </c>
      <c r="T90" s="188"/>
      <c r="U90" s="189"/>
      <c r="V90" s="190"/>
    </row>
    <row r="91" spans="1:22" ht="37.5" customHeight="1" x14ac:dyDescent="0.25">
      <c r="A91" s="314"/>
      <c r="B91" s="315"/>
      <c r="C91" s="306"/>
      <c r="D91" s="315"/>
      <c r="E91" s="191" t="s">
        <v>280</v>
      </c>
      <c r="F91" s="192" t="s">
        <v>284</v>
      </c>
      <c r="G91" s="181">
        <v>44470</v>
      </c>
      <c r="H91" s="181">
        <v>44926</v>
      </c>
      <c r="I91" s="182">
        <f t="shared" si="1"/>
        <v>65.142857142857139</v>
      </c>
      <c r="J91" s="183">
        <v>0</v>
      </c>
      <c r="K91" s="193" t="s">
        <v>293</v>
      </c>
      <c r="L91" s="322"/>
      <c r="M91" s="179">
        <v>0</v>
      </c>
      <c r="N91" s="39" t="s">
        <v>128</v>
      </c>
      <c r="O91" s="40" t="s">
        <v>129</v>
      </c>
      <c r="P91" s="195" t="s">
        <v>350</v>
      </c>
      <c r="Q91" s="197" t="s">
        <v>391</v>
      </c>
      <c r="R91" s="186" t="s">
        <v>406</v>
      </c>
      <c r="S91" s="187">
        <v>44926</v>
      </c>
      <c r="T91" s="188"/>
      <c r="U91" s="189"/>
      <c r="V91" s="190"/>
    </row>
    <row r="92" spans="1:22" ht="39" customHeight="1" x14ac:dyDescent="0.25">
      <c r="A92" s="314"/>
      <c r="B92" s="315"/>
      <c r="C92" s="306"/>
      <c r="D92" s="315"/>
      <c r="E92" s="191" t="s">
        <v>121</v>
      </c>
      <c r="F92" s="192" t="s">
        <v>285</v>
      </c>
      <c r="G92" s="181">
        <v>44835</v>
      </c>
      <c r="H92" s="181">
        <v>44926</v>
      </c>
      <c r="I92" s="182">
        <f t="shared" si="1"/>
        <v>13</v>
      </c>
      <c r="J92" s="183">
        <v>0</v>
      </c>
      <c r="K92" s="193" t="s">
        <v>294</v>
      </c>
      <c r="L92" s="322"/>
      <c r="M92" s="179">
        <v>0</v>
      </c>
      <c r="N92" s="39" t="s">
        <v>128</v>
      </c>
      <c r="O92" s="40" t="s">
        <v>129</v>
      </c>
      <c r="P92" s="195" t="s">
        <v>377</v>
      </c>
      <c r="Q92" s="197" t="s">
        <v>393</v>
      </c>
      <c r="R92" s="186" t="s">
        <v>406</v>
      </c>
      <c r="S92" s="187">
        <v>44926</v>
      </c>
      <c r="T92" s="188"/>
      <c r="U92" s="189"/>
      <c r="V92" s="190"/>
    </row>
    <row r="93" spans="1:22" ht="37.5" customHeight="1" x14ac:dyDescent="0.25">
      <c r="A93" s="314"/>
      <c r="B93" s="315"/>
      <c r="C93" s="306"/>
      <c r="D93" s="315"/>
      <c r="E93" s="191" t="s">
        <v>166</v>
      </c>
      <c r="F93" s="192" t="s">
        <v>286</v>
      </c>
      <c r="G93" s="181">
        <v>44531</v>
      </c>
      <c r="H93" s="181">
        <v>44773</v>
      </c>
      <c r="I93" s="182">
        <f t="shared" si="1"/>
        <v>34.571428571428569</v>
      </c>
      <c r="J93" s="183">
        <v>0</v>
      </c>
      <c r="K93" s="193" t="s">
        <v>295</v>
      </c>
      <c r="L93" s="322"/>
      <c r="M93" s="179">
        <v>0</v>
      </c>
      <c r="N93" s="39" t="s">
        <v>128</v>
      </c>
      <c r="O93" s="40" t="s">
        <v>129</v>
      </c>
      <c r="P93" s="195" t="s">
        <v>359</v>
      </c>
      <c r="Q93" s="198" t="s">
        <v>394</v>
      </c>
      <c r="R93" s="186" t="s">
        <v>406</v>
      </c>
      <c r="S93" s="187">
        <v>44773</v>
      </c>
      <c r="T93" s="188"/>
      <c r="U93" s="189"/>
      <c r="V93" s="190"/>
    </row>
    <row r="94" spans="1:22" ht="51" customHeight="1" x14ac:dyDescent="0.25">
      <c r="A94" s="314"/>
      <c r="B94" s="315"/>
      <c r="C94" s="306"/>
      <c r="D94" s="315"/>
      <c r="E94" s="191" t="s">
        <v>167</v>
      </c>
      <c r="F94" s="192" t="s">
        <v>287</v>
      </c>
      <c r="G94" s="181">
        <v>44835</v>
      </c>
      <c r="H94" s="181">
        <v>44926</v>
      </c>
      <c r="I94" s="182">
        <f t="shared" si="1"/>
        <v>13</v>
      </c>
      <c r="J94" s="183">
        <v>0</v>
      </c>
      <c r="K94" s="193" t="s">
        <v>380</v>
      </c>
      <c r="L94" s="322"/>
      <c r="M94" s="179">
        <v>0</v>
      </c>
      <c r="N94" s="39" t="s">
        <v>128</v>
      </c>
      <c r="O94" s="40" t="s">
        <v>129</v>
      </c>
      <c r="P94" s="195" t="s">
        <v>143</v>
      </c>
      <c r="Q94" s="197" t="s">
        <v>393</v>
      </c>
      <c r="R94" s="186" t="s">
        <v>406</v>
      </c>
      <c r="S94" s="187">
        <v>44926</v>
      </c>
      <c r="T94" s="188"/>
      <c r="U94" s="189"/>
      <c r="V94" s="190"/>
    </row>
    <row r="95" spans="1:22" ht="35.25" customHeight="1" x14ac:dyDescent="0.25">
      <c r="A95" s="314"/>
      <c r="B95" s="315"/>
      <c r="C95" s="306"/>
      <c r="D95" s="315"/>
      <c r="E95" s="191" t="s">
        <v>168</v>
      </c>
      <c r="F95" s="192" t="s">
        <v>288</v>
      </c>
      <c r="G95" s="181">
        <v>44835</v>
      </c>
      <c r="H95" s="181">
        <v>44926</v>
      </c>
      <c r="I95" s="182">
        <f t="shared" si="1"/>
        <v>13</v>
      </c>
      <c r="J95" s="183">
        <v>0</v>
      </c>
      <c r="K95" s="193" t="s">
        <v>296</v>
      </c>
      <c r="L95" s="322"/>
      <c r="M95" s="179">
        <v>0</v>
      </c>
      <c r="N95" s="39" t="s">
        <v>128</v>
      </c>
      <c r="O95" s="40" t="s">
        <v>129</v>
      </c>
      <c r="P95" s="195" t="s">
        <v>344</v>
      </c>
      <c r="Q95" s="197" t="s">
        <v>393</v>
      </c>
      <c r="R95" s="186" t="s">
        <v>406</v>
      </c>
      <c r="S95" s="187">
        <v>44926</v>
      </c>
      <c r="T95" s="188"/>
      <c r="U95" s="189"/>
      <c r="V95" s="190"/>
    </row>
    <row r="96" spans="1:22" ht="76.5" customHeight="1" x14ac:dyDescent="0.25">
      <c r="A96" s="316">
        <v>10</v>
      </c>
      <c r="B96" s="323" t="s">
        <v>162</v>
      </c>
      <c r="C96" s="324" t="s">
        <v>54</v>
      </c>
      <c r="D96" s="323" t="s">
        <v>140</v>
      </c>
      <c r="E96" s="199" t="s">
        <v>59</v>
      </c>
      <c r="F96" s="200" t="s">
        <v>297</v>
      </c>
      <c r="G96" s="201">
        <v>44713</v>
      </c>
      <c r="H96" s="201">
        <v>44926</v>
      </c>
      <c r="I96" s="202">
        <f t="shared" si="1"/>
        <v>30.428571428571427</v>
      </c>
      <c r="J96" s="203">
        <v>0</v>
      </c>
      <c r="K96" s="204" t="s">
        <v>306</v>
      </c>
      <c r="L96" s="325">
        <f>SUM(J96:J104)</f>
        <v>0</v>
      </c>
      <c r="M96" s="199">
        <v>0</v>
      </c>
      <c r="N96" s="39" t="s">
        <v>128</v>
      </c>
      <c r="O96" s="40" t="s">
        <v>129</v>
      </c>
      <c r="P96" s="205" t="s">
        <v>143</v>
      </c>
      <c r="Q96" s="206" t="s">
        <v>444</v>
      </c>
      <c r="R96" s="207" t="s">
        <v>406</v>
      </c>
      <c r="S96" s="208">
        <v>44926</v>
      </c>
      <c r="T96" s="209"/>
      <c r="U96" s="210"/>
      <c r="V96" s="211"/>
    </row>
    <row r="97" spans="1:22" ht="69.75" customHeight="1" x14ac:dyDescent="0.25">
      <c r="A97" s="316"/>
      <c r="B97" s="323"/>
      <c r="C97" s="324"/>
      <c r="D97" s="323"/>
      <c r="E97" s="199" t="s">
        <v>60</v>
      </c>
      <c r="F97" s="200" t="s">
        <v>298</v>
      </c>
      <c r="G97" s="201">
        <v>44713</v>
      </c>
      <c r="H97" s="201">
        <v>44926</v>
      </c>
      <c r="I97" s="202">
        <f t="shared" si="1"/>
        <v>30.428571428571427</v>
      </c>
      <c r="J97" s="203">
        <v>0</v>
      </c>
      <c r="K97" s="212" t="s">
        <v>307</v>
      </c>
      <c r="L97" s="325"/>
      <c r="M97" s="199">
        <v>0</v>
      </c>
      <c r="N97" s="39" t="s">
        <v>128</v>
      </c>
      <c r="O97" s="40" t="s">
        <v>129</v>
      </c>
      <c r="P97" s="213" t="s">
        <v>377</v>
      </c>
      <c r="Q97" s="214" t="s">
        <v>445</v>
      </c>
      <c r="R97" s="207" t="s">
        <v>406</v>
      </c>
      <c r="S97" s="208">
        <v>44926</v>
      </c>
      <c r="T97" s="209"/>
      <c r="U97" s="210"/>
      <c r="V97" s="211"/>
    </row>
    <row r="98" spans="1:22" ht="39" customHeight="1" x14ac:dyDescent="0.25">
      <c r="A98" s="316"/>
      <c r="B98" s="323"/>
      <c r="C98" s="324"/>
      <c r="D98" s="323"/>
      <c r="E98" s="199" t="s">
        <v>61</v>
      </c>
      <c r="F98" s="200" t="s">
        <v>299</v>
      </c>
      <c r="G98" s="201">
        <v>44713</v>
      </c>
      <c r="H98" s="201">
        <v>44926</v>
      </c>
      <c r="I98" s="202">
        <f t="shared" si="1"/>
        <v>30.428571428571427</v>
      </c>
      <c r="J98" s="203">
        <v>0</v>
      </c>
      <c r="K98" s="212" t="s">
        <v>306</v>
      </c>
      <c r="L98" s="325"/>
      <c r="M98" s="199">
        <v>0</v>
      </c>
      <c r="N98" s="39" t="s">
        <v>128</v>
      </c>
      <c r="O98" s="40" t="s">
        <v>129</v>
      </c>
      <c r="P98" s="213" t="s">
        <v>143</v>
      </c>
      <c r="Q98" s="215" t="s">
        <v>395</v>
      </c>
      <c r="R98" s="207" t="s">
        <v>406</v>
      </c>
      <c r="S98" s="208">
        <v>44926</v>
      </c>
      <c r="T98" s="209"/>
      <c r="U98" s="210"/>
      <c r="V98" s="211"/>
    </row>
    <row r="99" spans="1:22" ht="39" customHeight="1" x14ac:dyDescent="0.25">
      <c r="A99" s="316"/>
      <c r="B99" s="323"/>
      <c r="C99" s="324"/>
      <c r="D99" s="323"/>
      <c r="E99" s="199" t="s">
        <v>118</v>
      </c>
      <c r="F99" s="200" t="s">
        <v>300</v>
      </c>
      <c r="G99" s="201">
        <v>44713</v>
      </c>
      <c r="H99" s="201">
        <v>44926</v>
      </c>
      <c r="I99" s="202">
        <f t="shared" si="1"/>
        <v>30.428571428571427</v>
      </c>
      <c r="J99" s="203">
        <v>0</v>
      </c>
      <c r="K99" s="212" t="s">
        <v>308</v>
      </c>
      <c r="L99" s="325"/>
      <c r="M99" s="199">
        <v>0</v>
      </c>
      <c r="N99" s="39" t="s">
        <v>128</v>
      </c>
      <c r="O99" s="40" t="s">
        <v>129</v>
      </c>
      <c r="P99" s="213" t="s">
        <v>143</v>
      </c>
      <c r="Q99" s="215" t="s">
        <v>395</v>
      </c>
      <c r="R99" s="207" t="s">
        <v>406</v>
      </c>
      <c r="S99" s="208">
        <v>44926</v>
      </c>
      <c r="T99" s="209"/>
      <c r="U99" s="210"/>
      <c r="V99" s="211"/>
    </row>
    <row r="100" spans="1:22" ht="39" customHeight="1" x14ac:dyDescent="0.25">
      <c r="A100" s="316"/>
      <c r="B100" s="323"/>
      <c r="C100" s="324"/>
      <c r="D100" s="323"/>
      <c r="E100" s="199" t="s">
        <v>119</v>
      </c>
      <c r="F100" s="200" t="s">
        <v>301</v>
      </c>
      <c r="G100" s="201">
        <v>44713</v>
      </c>
      <c r="H100" s="201">
        <v>44926</v>
      </c>
      <c r="I100" s="202">
        <f t="shared" si="1"/>
        <v>30.428571428571427</v>
      </c>
      <c r="J100" s="203">
        <v>0</v>
      </c>
      <c r="K100" s="212" t="s">
        <v>309</v>
      </c>
      <c r="L100" s="325"/>
      <c r="M100" s="199">
        <v>0</v>
      </c>
      <c r="N100" s="39" t="s">
        <v>128</v>
      </c>
      <c r="O100" s="40" t="s">
        <v>129</v>
      </c>
      <c r="P100" s="213" t="s">
        <v>143</v>
      </c>
      <c r="Q100" s="215" t="s">
        <v>395</v>
      </c>
      <c r="R100" s="207" t="s">
        <v>406</v>
      </c>
      <c r="S100" s="208">
        <v>44926</v>
      </c>
      <c r="T100" s="209"/>
      <c r="U100" s="210"/>
      <c r="V100" s="211"/>
    </row>
    <row r="101" spans="1:22" ht="39" customHeight="1" x14ac:dyDescent="0.25">
      <c r="A101" s="316"/>
      <c r="B101" s="323"/>
      <c r="C101" s="324"/>
      <c r="D101" s="323"/>
      <c r="E101" s="199" t="s">
        <v>120</v>
      </c>
      <c r="F101" s="200" t="s">
        <v>302</v>
      </c>
      <c r="G101" s="201">
        <v>44713</v>
      </c>
      <c r="H101" s="201">
        <v>44926</v>
      </c>
      <c r="I101" s="202">
        <f t="shared" si="1"/>
        <v>30.428571428571427</v>
      </c>
      <c r="J101" s="203">
        <v>0</v>
      </c>
      <c r="K101" s="212" t="s">
        <v>310</v>
      </c>
      <c r="L101" s="325"/>
      <c r="M101" s="199">
        <v>0</v>
      </c>
      <c r="N101" s="39" t="s">
        <v>128</v>
      </c>
      <c r="O101" s="40" t="s">
        <v>129</v>
      </c>
      <c r="P101" s="213" t="s">
        <v>143</v>
      </c>
      <c r="Q101" s="215" t="s">
        <v>395</v>
      </c>
      <c r="R101" s="207" t="s">
        <v>406</v>
      </c>
      <c r="S101" s="208">
        <v>44926</v>
      </c>
      <c r="T101" s="209"/>
      <c r="U101" s="210"/>
      <c r="V101" s="211"/>
    </row>
    <row r="102" spans="1:22" ht="39" customHeight="1" x14ac:dyDescent="0.25">
      <c r="A102" s="316"/>
      <c r="B102" s="323"/>
      <c r="C102" s="324"/>
      <c r="D102" s="323"/>
      <c r="E102" s="199" t="s">
        <v>121</v>
      </c>
      <c r="F102" s="200" t="s">
        <v>303</v>
      </c>
      <c r="G102" s="201">
        <v>44713</v>
      </c>
      <c r="H102" s="201">
        <v>44926</v>
      </c>
      <c r="I102" s="202">
        <f t="shared" si="1"/>
        <v>30.428571428571427</v>
      </c>
      <c r="J102" s="203">
        <v>0</v>
      </c>
      <c r="K102" s="212" t="s">
        <v>311</v>
      </c>
      <c r="L102" s="325"/>
      <c r="M102" s="199">
        <v>0</v>
      </c>
      <c r="N102" s="39" t="s">
        <v>128</v>
      </c>
      <c r="O102" s="40" t="s">
        <v>129</v>
      </c>
      <c r="P102" s="213" t="s">
        <v>143</v>
      </c>
      <c r="Q102" s="215" t="s">
        <v>395</v>
      </c>
      <c r="R102" s="207" t="s">
        <v>406</v>
      </c>
      <c r="S102" s="208">
        <v>44926</v>
      </c>
      <c r="T102" s="209"/>
      <c r="U102" s="210"/>
      <c r="V102" s="211"/>
    </row>
    <row r="103" spans="1:22" ht="39" customHeight="1" x14ac:dyDescent="0.25">
      <c r="A103" s="316"/>
      <c r="B103" s="323"/>
      <c r="C103" s="324"/>
      <c r="D103" s="323"/>
      <c r="E103" s="199" t="s">
        <v>166</v>
      </c>
      <c r="F103" s="200" t="s">
        <v>304</v>
      </c>
      <c r="G103" s="201">
        <v>44713</v>
      </c>
      <c r="H103" s="201">
        <v>44926</v>
      </c>
      <c r="I103" s="202">
        <f t="shared" si="1"/>
        <v>30.428571428571427</v>
      </c>
      <c r="J103" s="203">
        <v>0</v>
      </c>
      <c r="K103" s="212" t="s">
        <v>312</v>
      </c>
      <c r="L103" s="325"/>
      <c r="M103" s="199">
        <v>0</v>
      </c>
      <c r="N103" s="39" t="s">
        <v>128</v>
      </c>
      <c r="O103" s="40" t="s">
        <v>129</v>
      </c>
      <c r="P103" s="213" t="s">
        <v>143</v>
      </c>
      <c r="Q103" s="215" t="s">
        <v>395</v>
      </c>
      <c r="R103" s="207" t="s">
        <v>406</v>
      </c>
      <c r="S103" s="208">
        <v>44926</v>
      </c>
      <c r="T103" s="209"/>
      <c r="U103" s="210"/>
      <c r="V103" s="211"/>
    </row>
    <row r="104" spans="1:22" ht="31.5" customHeight="1" x14ac:dyDescent="0.25">
      <c r="A104" s="316"/>
      <c r="B104" s="323"/>
      <c r="C104" s="324"/>
      <c r="D104" s="323"/>
      <c r="E104" s="199" t="s">
        <v>167</v>
      </c>
      <c r="F104" s="200" t="s">
        <v>305</v>
      </c>
      <c r="G104" s="201">
        <v>44713</v>
      </c>
      <c r="H104" s="201">
        <v>44926</v>
      </c>
      <c r="I104" s="202">
        <f t="shared" si="1"/>
        <v>30.428571428571427</v>
      </c>
      <c r="J104" s="203">
        <v>0</v>
      </c>
      <c r="K104" s="212" t="s">
        <v>313</v>
      </c>
      <c r="L104" s="325"/>
      <c r="M104" s="199">
        <v>0</v>
      </c>
      <c r="N104" s="39" t="s">
        <v>128</v>
      </c>
      <c r="O104" s="40" t="s">
        <v>129</v>
      </c>
      <c r="P104" s="213" t="s">
        <v>143</v>
      </c>
      <c r="Q104" s="215" t="s">
        <v>395</v>
      </c>
      <c r="R104" s="207" t="s">
        <v>406</v>
      </c>
      <c r="S104" s="208">
        <v>44926</v>
      </c>
      <c r="T104" s="209"/>
      <c r="U104" s="210"/>
      <c r="V104" s="211"/>
    </row>
    <row r="105" spans="1:22" ht="36" customHeight="1" x14ac:dyDescent="0.25">
      <c r="A105" s="320">
        <v>11</v>
      </c>
      <c r="B105" s="319" t="s">
        <v>163</v>
      </c>
      <c r="C105" s="318" t="s">
        <v>55</v>
      </c>
      <c r="D105" s="319" t="s">
        <v>95</v>
      </c>
      <c r="E105" s="216" t="s">
        <v>59</v>
      </c>
      <c r="F105" s="217" t="s">
        <v>98</v>
      </c>
      <c r="G105" s="218">
        <v>43969</v>
      </c>
      <c r="H105" s="218">
        <v>44006</v>
      </c>
      <c r="I105" s="219">
        <f t="shared" si="1"/>
        <v>5.2857142857142856</v>
      </c>
      <c r="J105" s="220">
        <v>1.6670000000000001E-2</v>
      </c>
      <c r="K105" s="217" t="s">
        <v>317</v>
      </c>
      <c r="L105" s="321">
        <f>SUM(J105:J109)</f>
        <v>4.1679999999999995E-2</v>
      </c>
      <c r="M105" s="216">
        <v>0</v>
      </c>
      <c r="N105" s="39" t="s">
        <v>128</v>
      </c>
      <c r="O105" s="40" t="s">
        <v>129</v>
      </c>
      <c r="P105" s="221" t="s">
        <v>117</v>
      </c>
      <c r="Q105" s="317" t="s">
        <v>396</v>
      </c>
      <c r="R105" s="295" t="s">
        <v>406</v>
      </c>
      <c r="S105" s="222">
        <v>44006</v>
      </c>
      <c r="T105" s="223"/>
      <c r="U105" s="224"/>
      <c r="V105" s="225"/>
    </row>
    <row r="106" spans="1:22" ht="40.5" customHeight="1" x14ac:dyDescent="0.25">
      <c r="A106" s="320"/>
      <c r="B106" s="319"/>
      <c r="C106" s="318"/>
      <c r="D106" s="319"/>
      <c r="E106" s="226" t="s">
        <v>60</v>
      </c>
      <c r="F106" s="217" t="s">
        <v>127</v>
      </c>
      <c r="G106" s="218">
        <v>44006</v>
      </c>
      <c r="H106" s="218">
        <v>44070</v>
      </c>
      <c r="I106" s="219">
        <f t="shared" si="1"/>
        <v>9.1428571428571423</v>
      </c>
      <c r="J106" s="220">
        <v>1.6670000000000001E-2</v>
      </c>
      <c r="K106" s="217" t="s">
        <v>318</v>
      </c>
      <c r="L106" s="321"/>
      <c r="M106" s="216">
        <v>0</v>
      </c>
      <c r="N106" s="39" t="s">
        <v>128</v>
      </c>
      <c r="O106" s="40" t="s">
        <v>129</v>
      </c>
      <c r="P106" s="221" t="s">
        <v>143</v>
      </c>
      <c r="Q106" s="317"/>
      <c r="R106" s="296"/>
      <c r="S106" s="222">
        <v>44070</v>
      </c>
      <c r="T106" s="223"/>
      <c r="U106" s="224"/>
      <c r="V106" s="225"/>
    </row>
    <row r="107" spans="1:22" ht="198.75" customHeight="1" x14ac:dyDescent="0.25">
      <c r="A107" s="320"/>
      <c r="B107" s="319"/>
      <c r="C107" s="318"/>
      <c r="D107" s="319"/>
      <c r="E107" s="226" t="s">
        <v>61</v>
      </c>
      <c r="F107" s="227" t="s">
        <v>314</v>
      </c>
      <c r="G107" s="218">
        <v>44743</v>
      </c>
      <c r="H107" s="218">
        <v>44926</v>
      </c>
      <c r="I107" s="219">
        <f t="shared" si="1"/>
        <v>26.142857142857142</v>
      </c>
      <c r="J107" s="220">
        <v>2.7799999999999999E-3</v>
      </c>
      <c r="K107" s="227" t="s">
        <v>319</v>
      </c>
      <c r="L107" s="321"/>
      <c r="M107" s="216">
        <v>0</v>
      </c>
      <c r="N107" s="39" t="s">
        <v>128</v>
      </c>
      <c r="O107" s="40" t="s">
        <v>129</v>
      </c>
      <c r="P107" s="221" t="s">
        <v>143</v>
      </c>
      <c r="Q107" s="228" t="s">
        <v>446</v>
      </c>
      <c r="R107" s="229" t="s">
        <v>406</v>
      </c>
      <c r="S107" s="222">
        <v>44926</v>
      </c>
      <c r="T107" s="223"/>
      <c r="U107" s="224"/>
      <c r="V107" s="225"/>
    </row>
    <row r="108" spans="1:22" ht="145.5" customHeight="1" x14ac:dyDescent="0.25">
      <c r="A108" s="320"/>
      <c r="B108" s="319"/>
      <c r="C108" s="318"/>
      <c r="D108" s="319"/>
      <c r="E108" s="226" t="s">
        <v>118</v>
      </c>
      <c r="F108" s="230" t="s">
        <v>315</v>
      </c>
      <c r="G108" s="218">
        <v>44743</v>
      </c>
      <c r="H108" s="218">
        <v>44926</v>
      </c>
      <c r="I108" s="219">
        <f t="shared" si="1"/>
        <v>26.142857142857142</v>
      </c>
      <c r="J108" s="220">
        <v>2.7799999999999999E-3</v>
      </c>
      <c r="K108" s="231" t="s">
        <v>320</v>
      </c>
      <c r="L108" s="321"/>
      <c r="M108" s="216">
        <v>0</v>
      </c>
      <c r="N108" s="39" t="s">
        <v>128</v>
      </c>
      <c r="O108" s="40" t="s">
        <v>129</v>
      </c>
      <c r="P108" s="221" t="s">
        <v>350</v>
      </c>
      <c r="Q108" s="232" t="s">
        <v>447</v>
      </c>
      <c r="R108" s="229" t="s">
        <v>406</v>
      </c>
      <c r="S108" s="222">
        <v>44926</v>
      </c>
      <c r="T108" s="223"/>
      <c r="U108" s="224"/>
      <c r="V108" s="225"/>
    </row>
    <row r="109" spans="1:22" ht="147.75" customHeight="1" x14ac:dyDescent="0.25">
      <c r="A109" s="320"/>
      <c r="B109" s="319"/>
      <c r="C109" s="318"/>
      <c r="D109" s="319"/>
      <c r="E109" s="226" t="s">
        <v>119</v>
      </c>
      <c r="F109" s="230" t="s">
        <v>316</v>
      </c>
      <c r="G109" s="218">
        <v>44743</v>
      </c>
      <c r="H109" s="218">
        <v>44926</v>
      </c>
      <c r="I109" s="219">
        <f t="shared" si="1"/>
        <v>26.142857142857142</v>
      </c>
      <c r="J109" s="220">
        <v>2.7799999999999999E-3</v>
      </c>
      <c r="K109" s="233" t="s">
        <v>360</v>
      </c>
      <c r="L109" s="321"/>
      <c r="M109" s="216">
        <v>0</v>
      </c>
      <c r="N109" s="39" t="s">
        <v>128</v>
      </c>
      <c r="O109" s="40" t="s">
        <v>129</v>
      </c>
      <c r="P109" s="221" t="s">
        <v>143</v>
      </c>
      <c r="Q109" s="232" t="s">
        <v>447</v>
      </c>
      <c r="R109" s="229" t="s">
        <v>406</v>
      </c>
      <c r="S109" s="222">
        <v>44926</v>
      </c>
      <c r="T109" s="223"/>
      <c r="U109" s="224"/>
      <c r="V109" s="225"/>
    </row>
    <row r="110" spans="1:22" ht="216.75" customHeight="1" x14ac:dyDescent="0.25">
      <c r="A110" s="327">
        <v>12</v>
      </c>
      <c r="B110" s="347" t="s">
        <v>164</v>
      </c>
      <c r="C110" s="349" t="s">
        <v>56</v>
      </c>
      <c r="D110" s="347" t="s">
        <v>96</v>
      </c>
      <c r="E110" s="234" t="s">
        <v>59</v>
      </c>
      <c r="F110" s="235" t="s">
        <v>321</v>
      </c>
      <c r="G110" s="48">
        <v>44409</v>
      </c>
      <c r="H110" s="48">
        <v>44895</v>
      </c>
      <c r="I110" s="49">
        <f t="shared" si="1"/>
        <v>69.428571428571431</v>
      </c>
      <c r="J110" s="50">
        <v>1.98E-3</v>
      </c>
      <c r="K110" s="235" t="s">
        <v>329</v>
      </c>
      <c r="L110" s="352">
        <f>SUM(J110:J116)</f>
        <v>1.98E-3</v>
      </c>
      <c r="M110" s="46">
        <v>0</v>
      </c>
      <c r="N110" s="39" t="s">
        <v>128</v>
      </c>
      <c r="O110" s="40" t="s">
        <v>129</v>
      </c>
      <c r="P110" s="52" t="s">
        <v>142</v>
      </c>
      <c r="Q110" s="61" t="s">
        <v>408</v>
      </c>
      <c r="R110" s="236" t="s">
        <v>406</v>
      </c>
      <c r="S110" s="53">
        <v>44895</v>
      </c>
      <c r="T110" s="54"/>
      <c r="U110" s="55"/>
      <c r="V110" s="56"/>
    </row>
    <row r="111" spans="1:22" ht="67.5" customHeight="1" x14ac:dyDescent="0.25">
      <c r="A111" s="327"/>
      <c r="B111" s="347"/>
      <c r="C111" s="349"/>
      <c r="D111" s="347"/>
      <c r="E111" s="234" t="s">
        <v>60</v>
      </c>
      <c r="F111" s="235" t="s">
        <v>322</v>
      </c>
      <c r="G111" s="48">
        <v>44501</v>
      </c>
      <c r="H111" s="48">
        <v>44926</v>
      </c>
      <c r="I111" s="49">
        <f t="shared" si="1"/>
        <v>60.714285714285715</v>
      </c>
      <c r="J111" s="50">
        <v>0</v>
      </c>
      <c r="K111" s="235" t="s">
        <v>330</v>
      </c>
      <c r="L111" s="352"/>
      <c r="M111" s="46">
        <v>0</v>
      </c>
      <c r="N111" s="39" t="s">
        <v>128</v>
      </c>
      <c r="O111" s="40" t="s">
        <v>129</v>
      </c>
      <c r="P111" s="52" t="s">
        <v>141</v>
      </c>
      <c r="Q111" s="237" t="s">
        <v>409</v>
      </c>
      <c r="R111" s="62" t="s">
        <v>406</v>
      </c>
      <c r="S111" s="53">
        <v>44926</v>
      </c>
      <c r="T111" s="54"/>
      <c r="U111" s="55"/>
      <c r="V111" s="56"/>
    </row>
    <row r="112" spans="1:22" ht="70.5" customHeight="1" x14ac:dyDescent="0.25">
      <c r="A112" s="327"/>
      <c r="B112" s="347"/>
      <c r="C112" s="349"/>
      <c r="D112" s="347"/>
      <c r="E112" s="234" t="s">
        <v>323</v>
      </c>
      <c r="F112" s="238" t="s">
        <v>324</v>
      </c>
      <c r="G112" s="48">
        <v>44501</v>
      </c>
      <c r="H112" s="48">
        <v>44865</v>
      </c>
      <c r="I112" s="49">
        <f t="shared" si="1"/>
        <v>52</v>
      </c>
      <c r="J112" s="50">
        <v>0</v>
      </c>
      <c r="K112" s="239" t="s">
        <v>331</v>
      </c>
      <c r="L112" s="352"/>
      <c r="M112" s="46">
        <v>0</v>
      </c>
      <c r="N112" s="39" t="s">
        <v>128</v>
      </c>
      <c r="O112" s="40" t="s">
        <v>129</v>
      </c>
      <c r="P112" s="60" t="s">
        <v>143</v>
      </c>
      <c r="Q112" s="240" t="s">
        <v>448</v>
      </c>
      <c r="R112" s="62" t="s">
        <v>406</v>
      </c>
      <c r="S112" s="53">
        <v>44865</v>
      </c>
      <c r="T112" s="54"/>
      <c r="U112" s="55"/>
      <c r="V112" s="56"/>
    </row>
    <row r="113" spans="1:22" ht="41.25" customHeight="1" x14ac:dyDescent="0.25">
      <c r="A113" s="327"/>
      <c r="B113" s="347"/>
      <c r="C113" s="349"/>
      <c r="D113" s="347"/>
      <c r="E113" s="234" t="s">
        <v>118</v>
      </c>
      <c r="F113" s="238" t="s">
        <v>325</v>
      </c>
      <c r="G113" s="48">
        <v>44562</v>
      </c>
      <c r="H113" s="48">
        <v>44926</v>
      </c>
      <c r="I113" s="49">
        <f t="shared" si="1"/>
        <v>52</v>
      </c>
      <c r="J113" s="50">
        <v>0</v>
      </c>
      <c r="K113" s="239" t="s">
        <v>332</v>
      </c>
      <c r="L113" s="352"/>
      <c r="M113" s="46">
        <v>0</v>
      </c>
      <c r="N113" s="39" t="s">
        <v>128</v>
      </c>
      <c r="O113" s="40" t="s">
        <v>129</v>
      </c>
      <c r="P113" s="60" t="s">
        <v>361</v>
      </c>
      <c r="Q113" s="241" t="s">
        <v>397</v>
      </c>
      <c r="R113" s="62" t="s">
        <v>406</v>
      </c>
      <c r="S113" s="53">
        <v>44926</v>
      </c>
      <c r="T113" s="54"/>
      <c r="U113" s="55"/>
      <c r="V113" s="56"/>
    </row>
    <row r="114" spans="1:22" ht="36" customHeight="1" x14ac:dyDescent="0.25">
      <c r="A114" s="327"/>
      <c r="B114" s="347"/>
      <c r="C114" s="349"/>
      <c r="D114" s="347"/>
      <c r="E114" s="234" t="s">
        <v>119</v>
      </c>
      <c r="F114" s="238" t="s">
        <v>326</v>
      </c>
      <c r="G114" s="48">
        <v>44562</v>
      </c>
      <c r="H114" s="48">
        <v>44926</v>
      </c>
      <c r="I114" s="49">
        <f t="shared" si="1"/>
        <v>52</v>
      </c>
      <c r="J114" s="50">
        <v>0</v>
      </c>
      <c r="K114" s="239" t="s">
        <v>333</v>
      </c>
      <c r="L114" s="352"/>
      <c r="M114" s="46">
        <v>0</v>
      </c>
      <c r="N114" s="39" t="s">
        <v>128</v>
      </c>
      <c r="O114" s="40" t="s">
        <v>129</v>
      </c>
      <c r="P114" s="60" t="s">
        <v>362</v>
      </c>
      <c r="Q114" s="241" t="s">
        <v>381</v>
      </c>
      <c r="R114" s="62" t="s">
        <v>406</v>
      </c>
      <c r="S114" s="53">
        <v>44926</v>
      </c>
      <c r="T114" s="54"/>
      <c r="U114" s="55"/>
      <c r="V114" s="56"/>
    </row>
    <row r="115" spans="1:22" ht="45.75" customHeight="1" x14ac:dyDescent="0.25">
      <c r="A115" s="327"/>
      <c r="B115" s="347"/>
      <c r="C115" s="349"/>
      <c r="D115" s="347"/>
      <c r="E115" s="234" t="s">
        <v>120</v>
      </c>
      <c r="F115" s="238" t="s">
        <v>327</v>
      </c>
      <c r="G115" s="48">
        <v>44773</v>
      </c>
      <c r="H115" s="48">
        <v>44926</v>
      </c>
      <c r="I115" s="49">
        <f t="shared" si="1"/>
        <v>21.857142857142858</v>
      </c>
      <c r="J115" s="50">
        <v>0</v>
      </c>
      <c r="K115" s="239" t="s">
        <v>334</v>
      </c>
      <c r="L115" s="352"/>
      <c r="M115" s="46">
        <v>0</v>
      </c>
      <c r="N115" s="39" t="s">
        <v>128</v>
      </c>
      <c r="O115" s="40" t="s">
        <v>129</v>
      </c>
      <c r="P115" s="60" t="s">
        <v>143</v>
      </c>
      <c r="Q115" s="241" t="s">
        <v>398</v>
      </c>
      <c r="R115" s="62" t="s">
        <v>406</v>
      </c>
      <c r="S115" s="53">
        <v>44926</v>
      </c>
      <c r="T115" s="54"/>
      <c r="U115" s="55"/>
      <c r="V115" s="56"/>
    </row>
    <row r="116" spans="1:22" ht="44.25" customHeight="1" thickBot="1" x14ac:dyDescent="0.3">
      <c r="A116" s="346"/>
      <c r="B116" s="348"/>
      <c r="C116" s="350"/>
      <c r="D116" s="351"/>
      <c r="E116" s="242" t="s">
        <v>121</v>
      </c>
      <c r="F116" s="243" t="s">
        <v>328</v>
      </c>
      <c r="G116" s="244">
        <v>44773</v>
      </c>
      <c r="H116" s="244">
        <v>44926</v>
      </c>
      <c r="I116" s="245">
        <f t="shared" si="1"/>
        <v>21.857142857142858</v>
      </c>
      <c r="J116" s="246">
        <v>0</v>
      </c>
      <c r="K116" s="247" t="s">
        <v>335</v>
      </c>
      <c r="L116" s="353"/>
      <c r="M116" s="248">
        <v>0</v>
      </c>
      <c r="N116" s="249" t="s">
        <v>128</v>
      </c>
      <c r="O116" s="250" t="s">
        <v>129</v>
      </c>
      <c r="P116" s="251" t="s">
        <v>143</v>
      </c>
      <c r="Q116" s="252" t="s">
        <v>398</v>
      </c>
      <c r="R116" s="253" t="s">
        <v>406</v>
      </c>
      <c r="S116" s="254">
        <v>44926</v>
      </c>
      <c r="T116" s="255"/>
      <c r="U116" s="256"/>
      <c r="V116" s="257"/>
    </row>
    <row r="117" spans="1:22" ht="19.5" customHeight="1" x14ac:dyDescent="0.25">
      <c r="A117" s="397" t="s">
        <v>23</v>
      </c>
      <c r="B117" s="397"/>
      <c r="C117" s="397"/>
      <c r="D117" s="397"/>
      <c r="E117" s="258" t="s">
        <v>24</v>
      </c>
      <c r="F117" s="259">
        <f>L10</f>
        <v>8.3339999999999997E-2</v>
      </c>
      <c r="G117" s="260"/>
      <c r="H117" s="260"/>
      <c r="I117" s="261"/>
      <c r="J117" s="262"/>
      <c r="K117" s="263"/>
      <c r="L117" s="263"/>
      <c r="M117" s="263"/>
      <c r="N117" s="264"/>
      <c r="O117" s="263"/>
      <c r="P117" s="263"/>
      <c r="Q117" s="263"/>
      <c r="R117" s="263"/>
      <c r="S117" s="263"/>
      <c r="T117" s="265"/>
      <c r="U117" s="265"/>
      <c r="V117" s="265"/>
    </row>
    <row r="118" spans="1:22" ht="14.25" customHeight="1" x14ac:dyDescent="0.25">
      <c r="A118" s="335" t="s">
        <v>410</v>
      </c>
      <c r="B118" s="335"/>
      <c r="C118" s="266"/>
      <c r="D118" s="266"/>
      <c r="E118" s="258" t="s">
        <v>25</v>
      </c>
      <c r="F118" s="259">
        <f>L13</f>
        <v>4.2900000000000001E-2</v>
      </c>
      <c r="G118" s="260"/>
      <c r="H118" s="260"/>
      <c r="I118" s="261"/>
      <c r="J118" s="262"/>
      <c r="K118" s="263"/>
      <c r="L118" s="263"/>
      <c r="M118" s="263"/>
      <c r="N118" s="264"/>
      <c r="O118" s="263"/>
      <c r="P118" s="263"/>
      <c r="Q118" s="263"/>
      <c r="R118" s="263"/>
      <c r="S118" s="263"/>
      <c r="T118" s="265"/>
      <c r="U118" s="265"/>
      <c r="V118" s="265"/>
    </row>
    <row r="119" spans="1:22" x14ac:dyDescent="0.25">
      <c r="A119" s="267"/>
      <c r="B119" s="268"/>
      <c r="C119" s="266"/>
      <c r="D119" s="266"/>
      <c r="E119" s="258" t="s">
        <v>26</v>
      </c>
      <c r="F119" s="259">
        <f>L23</f>
        <v>3.8999999999999998E-3</v>
      </c>
      <c r="G119" s="260"/>
      <c r="H119" s="260"/>
      <c r="I119" s="261"/>
      <c r="J119" s="262"/>
      <c r="K119" s="263"/>
      <c r="L119" s="263"/>
      <c r="M119" s="263"/>
      <c r="N119" s="264"/>
      <c r="O119" s="263"/>
      <c r="P119" s="263"/>
      <c r="Q119" s="263"/>
      <c r="R119" s="263"/>
      <c r="S119" s="263"/>
      <c r="T119" s="265"/>
      <c r="U119" s="265"/>
      <c r="V119" s="265"/>
    </row>
    <row r="120" spans="1:22" x14ac:dyDescent="0.25">
      <c r="A120" s="267"/>
      <c r="B120" s="268"/>
      <c r="C120" s="266"/>
      <c r="D120" s="266"/>
      <c r="E120" s="258" t="s">
        <v>27</v>
      </c>
      <c r="F120" s="259">
        <f>L45</f>
        <v>0</v>
      </c>
      <c r="G120" s="260"/>
      <c r="H120" s="260"/>
      <c r="I120" s="261"/>
      <c r="J120" s="262"/>
      <c r="K120" s="263"/>
      <c r="L120" s="263"/>
      <c r="M120" s="263"/>
      <c r="N120" s="264"/>
      <c r="O120" s="263"/>
      <c r="P120" s="263"/>
      <c r="Q120" s="263"/>
      <c r="R120" s="263"/>
      <c r="S120" s="263"/>
      <c r="T120" s="265"/>
      <c r="U120" s="265"/>
      <c r="V120" s="265"/>
    </row>
    <row r="121" spans="1:22" x14ac:dyDescent="0.25">
      <c r="A121" s="267"/>
      <c r="B121" s="267"/>
      <c r="C121" s="266"/>
      <c r="D121" s="266"/>
      <c r="E121" s="258" t="s">
        <v>28</v>
      </c>
      <c r="F121" s="259">
        <f>L52</f>
        <v>6.0999999999999995E-3</v>
      </c>
      <c r="G121" s="260"/>
      <c r="H121" s="260"/>
      <c r="I121" s="261"/>
      <c r="J121" s="262"/>
      <c r="K121" s="263"/>
      <c r="L121" s="263"/>
      <c r="M121" s="263"/>
      <c r="N121" s="264"/>
      <c r="O121" s="263"/>
      <c r="P121" s="263"/>
      <c r="Q121" s="263"/>
      <c r="R121" s="263"/>
      <c r="S121" s="263"/>
      <c r="T121" s="265"/>
      <c r="U121" s="265"/>
      <c r="V121" s="265"/>
    </row>
    <row r="122" spans="1:22" x14ac:dyDescent="0.25">
      <c r="A122" s="267"/>
      <c r="B122" s="267"/>
      <c r="C122" s="266"/>
      <c r="D122" s="266"/>
      <c r="E122" s="258" t="s">
        <v>29</v>
      </c>
      <c r="F122" s="259">
        <f>L57</f>
        <v>8.3339999999999997E-2</v>
      </c>
      <c r="G122" s="260"/>
      <c r="H122" s="260"/>
      <c r="I122" s="261"/>
      <c r="J122" s="262"/>
      <c r="K122" s="263"/>
      <c r="L122" s="263"/>
      <c r="M122" s="282"/>
      <c r="N122" s="282"/>
      <c r="O122" s="263"/>
      <c r="P122" s="263"/>
      <c r="Q122" s="263"/>
      <c r="R122" s="263"/>
      <c r="S122" s="263"/>
      <c r="T122" s="265"/>
      <c r="U122" s="265"/>
      <c r="V122" s="265"/>
    </row>
    <row r="123" spans="1:22" ht="25.5" customHeight="1" x14ac:dyDescent="0.25">
      <c r="A123" s="267"/>
      <c r="B123" s="267"/>
      <c r="C123" s="266"/>
      <c r="D123" s="266"/>
      <c r="E123" s="258" t="s">
        <v>30</v>
      </c>
      <c r="F123" s="259">
        <f>L63</f>
        <v>2.5900000000000003E-2</v>
      </c>
      <c r="G123" s="344" t="s">
        <v>402</v>
      </c>
      <c r="H123" s="344"/>
      <c r="I123" s="344"/>
      <c r="J123" s="344"/>
      <c r="K123" s="263"/>
      <c r="L123" s="263"/>
      <c r="M123" s="345" t="s">
        <v>404</v>
      </c>
      <c r="N123" s="345"/>
      <c r="O123" s="263"/>
      <c r="P123" s="263"/>
      <c r="Q123" s="263"/>
      <c r="R123" s="263"/>
      <c r="S123" s="263"/>
      <c r="T123" s="265"/>
      <c r="U123" s="265"/>
      <c r="V123" s="265"/>
    </row>
    <row r="124" spans="1:22" ht="22.5" customHeight="1" x14ac:dyDescent="0.25">
      <c r="A124" s="267"/>
      <c r="B124" s="267"/>
      <c r="C124" s="266"/>
      <c r="D124" s="266"/>
      <c r="E124" s="258" t="s">
        <v>31</v>
      </c>
      <c r="F124" s="259">
        <f>L70</f>
        <v>9.2399999999999999E-3</v>
      </c>
      <c r="G124" s="344" t="s">
        <v>403</v>
      </c>
      <c r="H124" s="344"/>
      <c r="I124" s="344"/>
      <c r="J124" s="344"/>
      <c r="K124" s="344"/>
      <c r="L124" s="263"/>
      <c r="M124" s="345" t="s">
        <v>405</v>
      </c>
      <c r="N124" s="345"/>
      <c r="O124" s="263"/>
      <c r="P124" s="263"/>
      <c r="Q124" s="263"/>
      <c r="R124" s="263"/>
      <c r="S124" s="263"/>
      <c r="T124" s="265"/>
      <c r="U124" s="265"/>
      <c r="V124" s="265"/>
    </row>
    <row r="125" spans="1:22" x14ac:dyDescent="0.25">
      <c r="A125" s="267"/>
      <c r="B125" s="267"/>
      <c r="C125" s="266"/>
      <c r="D125" s="266"/>
      <c r="E125" s="258" t="s">
        <v>32</v>
      </c>
      <c r="F125" s="259">
        <f>L86</f>
        <v>0</v>
      </c>
      <c r="G125" s="260"/>
      <c r="H125" s="260"/>
      <c r="I125" s="261"/>
      <c r="J125" s="262"/>
      <c r="K125" s="263"/>
      <c r="L125" s="263"/>
      <c r="M125" s="263"/>
      <c r="N125" s="264"/>
      <c r="O125" s="263"/>
      <c r="P125" s="263"/>
      <c r="Q125" s="263"/>
      <c r="R125" s="263"/>
      <c r="S125" s="263"/>
      <c r="T125" s="265"/>
      <c r="U125" s="265"/>
      <c r="V125" s="265"/>
    </row>
    <row r="126" spans="1:22" x14ac:dyDescent="0.25">
      <c r="A126" s="267"/>
      <c r="B126" s="267"/>
      <c r="C126" s="266"/>
      <c r="D126" s="266"/>
      <c r="E126" s="258" t="s">
        <v>33</v>
      </c>
      <c r="F126" s="259">
        <f>L96</f>
        <v>0</v>
      </c>
      <c r="G126" s="260"/>
      <c r="H126" s="260"/>
      <c r="I126" s="261"/>
      <c r="J126" s="269"/>
      <c r="K126" s="263"/>
      <c r="L126" s="263"/>
      <c r="M126" s="263"/>
      <c r="N126" s="264"/>
      <c r="O126" s="263"/>
      <c r="P126" s="263"/>
      <c r="Q126" s="263"/>
      <c r="R126" s="263"/>
      <c r="S126" s="263"/>
      <c r="T126" s="265"/>
      <c r="U126" s="265"/>
      <c r="V126" s="265"/>
    </row>
    <row r="127" spans="1:22" x14ac:dyDescent="0.25">
      <c r="A127" s="267"/>
      <c r="B127" s="267"/>
      <c r="C127" s="266"/>
      <c r="D127" s="266"/>
      <c r="E127" s="258" t="s">
        <v>34</v>
      </c>
      <c r="F127" s="259">
        <f>L105</f>
        <v>4.1679999999999995E-2</v>
      </c>
      <c r="G127" s="260"/>
      <c r="H127" s="260"/>
      <c r="I127" s="261"/>
      <c r="J127" s="269"/>
      <c r="K127" s="263"/>
      <c r="L127" s="263"/>
      <c r="M127" s="263"/>
      <c r="N127" s="264"/>
      <c r="O127" s="263"/>
      <c r="P127" s="263"/>
      <c r="Q127" s="263"/>
      <c r="R127" s="263"/>
      <c r="S127" s="263"/>
      <c r="T127" s="265"/>
      <c r="U127" s="265"/>
      <c r="V127" s="265"/>
    </row>
    <row r="128" spans="1:22" x14ac:dyDescent="0.25">
      <c r="A128" s="267"/>
      <c r="B128" s="267"/>
      <c r="C128" s="266"/>
      <c r="D128" s="266"/>
      <c r="E128" s="258" t="s">
        <v>35</v>
      </c>
      <c r="F128" s="259">
        <f>L110</f>
        <v>1.98E-3</v>
      </c>
      <c r="G128" s="260"/>
      <c r="H128" s="260"/>
      <c r="I128" s="261"/>
      <c r="J128" s="269"/>
      <c r="K128" s="263"/>
      <c r="L128" s="263"/>
      <c r="M128" s="263"/>
      <c r="N128" s="264"/>
      <c r="O128" s="263"/>
      <c r="P128" s="263"/>
      <c r="Q128" s="263"/>
      <c r="R128" s="263"/>
      <c r="S128" s="263"/>
      <c r="T128" s="265"/>
      <c r="U128" s="265"/>
      <c r="V128" s="265"/>
    </row>
    <row r="129" spans="1:22" x14ac:dyDescent="0.25">
      <c r="A129" s="267"/>
      <c r="B129" s="267"/>
      <c r="C129" s="266"/>
      <c r="D129" s="266"/>
      <c r="E129" s="258"/>
      <c r="F129" s="259"/>
      <c r="G129" s="260"/>
      <c r="H129" s="260"/>
      <c r="I129" s="261"/>
      <c r="J129" s="269"/>
      <c r="K129" s="263"/>
      <c r="L129" s="263"/>
      <c r="M129" s="263"/>
      <c r="N129" s="264"/>
      <c r="O129" s="263"/>
      <c r="P129" s="263"/>
      <c r="Q129" s="263"/>
      <c r="R129" s="263"/>
      <c r="S129" s="263"/>
      <c r="T129" s="265"/>
      <c r="U129" s="265"/>
      <c r="V129" s="265"/>
    </row>
    <row r="130" spans="1:22" x14ac:dyDescent="0.25">
      <c r="A130" s="332" t="s">
        <v>36</v>
      </c>
      <c r="B130" s="332"/>
      <c r="C130" s="332"/>
      <c r="D130" s="332"/>
      <c r="E130" s="270">
        <f>SUM(F117:F128)</f>
        <v>0.29837999999999998</v>
      </c>
      <c r="F130" s="271" t="s">
        <v>401</v>
      </c>
      <c r="G130" s="260"/>
      <c r="H130" s="260"/>
      <c r="I130" s="261"/>
      <c r="J130" s="269"/>
      <c r="K130" s="263"/>
      <c r="L130" s="263"/>
      <c r="M130" s="263"/>
      <c r="N130" s="264"/>
      <c r="O130" s="263"/>
      <c r="P130" s="263"/>
      <c r="Q130" s="263"/>
      <c r="R130" s="263"/>
      <c r="S130" s="263"/>
      <c r="T130" s="265"/>
      <c r="U130" s="265"/>
      <c r="V130" s="265"/>
    </row>
  </sheetData>
  <sheetProtection algorithmName="SHA-512" hashValue="qC3QadYHYps6Gf1v4TnuxgfzeVNVZ0SeFVJ7rTXPozUoybuSsEIwZYDmDQNUzorwtHDUPIDvm1r0bi4izpGOrQ==" saltValue="3HvWO3Je1wh3nIRR2xGDYw==" spinCount="100000" sheet="1" objects="1" scenarios="1"/>
  <mergeCells count="114">
    <mergeCell ref="L70:L85"/>
    <mergeCell ref="A57:A62"/>
    <mergeCell ref="G123:J123"/>
    <mergeCell ref="Q13:Q17"/>
    <mergeCell ref="D52:D56"/>
    <mergeCell ref="C52:C56"/>
    <mergeCell ref="B57:B62"/>
    <mergeCell ref="B52:B56"/>
    <mergeCell ref="C63:C69"/>
    <mergeCell ref="D63:D69"/>
    <mergeCell ref="L63:L69"/>
    <mergeCell ref="C57:C62"/>
    <mergeCell ref="D57:D62"/>
    <mergeCell ref="L57:L62"/>
    <mergeCell ref="C45:C51"/>
    <mergeCell ref="D45:D51"/>
    <mergeCell ref="L45:L51"/>
    <mergeCell ref="A117:D117"/>
    <mergeCell ref="J2:K2"/>
    <mergeCell ref="C13:C22"/>
    <mergeCell ref="D13:D22"/>
    <mergeCell ref="L13:L22"/>
    <mergeCell ref="C6:V6"/>
    <mergeCell ref="A6:B6"/>
    <mergeCell ref="B8:B9"/>
    <mergeCell ref="A2:B2"/>
    <mergeCell ref="C2:I2"/>
    <mergeCell ref="A3:B3"/>
    <mergeCell ref="C3:I3"/>
    <mergeCell ref="J3:K3"/>
    <mergeCell ref="L3:V3"/>
    <mergeCell ref="A4:B4"/>
    <mergeCell ref="C4:I4"/>
    <mergeCell ref="J4:K4"/>
    <mergeCell ref="L4:V4"/>
    <mergeCell ref="Q10:Q12"/>
    <mergeCell ref="A5:B5"/>
    <mergeCell ref="D8:D9"/>
    <mergeCell ref="Q8:Q9"/>
    <mergeCell ref="T7:V7"/>
    <mergeCell ref="Q7:R7"/>
    <mergeCell ref="R8:R9"/>
    <mergeCell ref="A130:D130"/>
    <mergeCell ref="D86:D95"/>
    <mergeCell ref="A45:A51"/>
    <mergeCell ref="B45:B51"/>
    <mergeCell ref="A118:B118"/>
    <mergeCell ref="B63:B69"/>
    <mergeCell ref="F8:F9"/>
    <mergeCell ref="O8:O9"/>
    <mergeCell ref="A7:P7"/>
    <mergeCell ref="P8:P9"/>
    <mergeCell ref="I8:I9"/>
    <mergeCell ref="J8:J9"/>
    <mergeCell ref="L10:L12"/>
    <mergeCell ref="A8:A9"/>
    <mergeCell ref="M8:M9"/>
    <mergeCell ref="G124:K124"/>
    <mergeCell ref="M123:N123"/>
    <mergeCell ref="M124:N124"/>
    <mergeCell ref="A110:A116"/>
    <mergeCell ref="B110:B116"/>
    <mergeCell ref="C110:C116"/>
    <mergeCell ref="D110:D116"/>
    <mergeCell ref="B96:B104"/>
    <mergeCell ref="L110:L116"/>
    <mergeCell ref="V8:V9"/>
    <mergeCell ref="U8:U9"/>
    <mergeCell ref="T8:T9"/>
    <mergeCell ref="E8:E9"/>
    <mergeCell ref="A86:A95"/>
    <mergeCell ref="B86:B95"/>
    <mergeCell ref="A96:A104"/>
    <mergeCell ref="Q105:Q106"/>
    <mergeCell ref="C105:C109"/>
    <mergeCell ref="B105:B109"/>
    <mergeCell ref="A105:A109"/>
    <mergeCell ref="D105:D109"/>
    <mergeCell ref="L105:L109"/>
    <mergeCell ref="L86:L95"/>
    <mergeCell ref="D96:D104"/>
    <mergeCell ref="C96:C104"/>
    <mergeCell ref="L96:L104"/>
    <mergeCell ref="B13:B22"/>
    <mergeCell ref="A13:A22"/>
    <mergeCell ref="D23:D44"/>
    <mergeCell ref="C23:C44"/>
    <mergeCell ref="B23:B44"/>
    <mergeCell ref="A23:A44"/>
    <mergeCell ref="A70:A85"/>
    <mergeCell ref="A10:A12"/>
    <mergeCell ref="B10:B12"/>
    <mergeCell ref="C10:C12"/>
    <mergeCell ref="D10:D12"/>
    <mergeCell ref="S8:S9"/>
    <mergeCell ref="M122:N122"/>
    <mergeCell ref="Q57:Q62"/>
    <mergeCell ref="K8:K9"/>
    <mergeCell ref="N8:N9"/>
    <mergeCell ref="L8:L9"/>
    <mergeCell ref="C8:C9"/>
    <mergeCell ref="G8:H8"/>
    <mergeCell ref="L52:L56"/>
    <mergeCell ref="B70:B85"/>
    <mergeCell ref="C70:C85"/>
    <mergeCell ref="D70:D85"/>
    <mergeCell ref="A63:A69"/>
    <mergeCell ref="A52:A56"/>
    <mergeCell ref="R105:R106"/>
    <mergeCell ref="R57:R62"/>
    <mergeCell ref="R13:R17"/>
    <mergeCell ref="R10:R12"/>
    <mergeCell ref="C86:C95"/>
    <mergeCell ref="L23:L44"/>
  </mergeCells>
  <conditionalFormatting sqref="L10:L12 L86 L57 L52 L96 L105 L110:L116">
    <cfRule type="cellIs" dxfId="7" priority="13" operator="greaterThan">
      <formula>1</formula>
    </cfRule>
  </conditionalFormatting>
  <conditionalFormatting sqref="L13">
    <cfRule type="cellIs" dxfId="6" priority="12" operator="greaterThan">
      <formula>1</formula>
    </cfRule>
  </conditionalFormatting>
  <conditionalFormatting sqref="L23">
    <cfRule type="cellIs" dxfId="5" priority="10" operator="greaterThan">
      <formula>1</formula>
    </cfRule>
    <cfRule type="cellIs" dxfId="4" priority="11" operator="greaterThan">
      <formula>100</formula>
    </cfRule>
  </conditionalFormatting>
  <conditionalFormatting sqref="L45">
    <cfRule type="cellIs" dxfId="3" priority="8" operator="greaterThan">
      <formula>1</formula>
    </cfRule>
    <cfRule type="cellIs" dxfId="2" priority="9" operator="greaterThan">
      <formula>100</formula>
    </cfRule>
  </conditionalFormatting>
  <conditionalFormatting sqref="L63">
    <cfRule type="cellIs" dxfId="1" priority="5" operator="greaterThan">
      <formula>1</formula>
    </cfRule>
  </conditionalFormatting>
  <conditionalFormatting sqref="L70">
    <cfRule type="cellIs" dxfId="0" priority="4" operator="greaterThan">
      <formula>1</formula>
    </cfRule>
  </conditionalFormatting>
  <dataValidations count="4">
    <dataValidation type="date" operator="greaterThanOrEqual" allowBlank="1" showInputMessage="1" showErrorMessage="1" sqref="E117:E121">
      <formula1>41426</formula1>
    </dataValidation>
    <dataValidation allowBlank="1" showInputMessage="1" showErrorMessage="1" promptTitle="Validación" prompt="El porcentaje no debe exceder el 100%" sqref="L10:L13 L23 L45 L52 L57 L63 L70 L86 L96 L105 L110:L116"/>
    <dataValidation type="date" allowBlank="1" showInputMessage="1" showErrorMessage="1" promptTitle="Validación" prompt="formato DD/MM/AA" sqref="G105:H109 H23 T10:T116 G10:G23 H45:H46 G45:G48 G57:G70 H57:H69 H10:H17 S105:S109 S23 S45:S46 S57:S69 S10:S17">
      <formula1>36526</formula1>
      <formula2>44177</formula2>
    </dataValidation>
    <dataValidation operator="greaterThanOrEqual" allowBlank="1" showInputMessage="1" showErrorMessage="1" sqref="E10:E109"/>
  </dataValidations>
  <pageMargins left="0.70866141732283472" right="0.70866141732283472" top="0.74803149606299213" bottom="0.74803149606299213" header="0.31496062992125984" footer="0.31496062992125984"/>
  <pageSetup paperSize="5" scale="10"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10 L63 L13 L23 L45 L52 L57 L70 L86 L96 L105 L110" formulaRange="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workbookViewId="0">
      <selection activeCell="E8" sqref="E8"/>
    </sheetView>
  </sheetViews>
  <sheetFormatPr baseColWidth="10" defaultRowHeight="15" x14ac:dyDescent="0.25"/>
  <cols>
    <col min="1" max="1" width="11.42578125" style="2"/>
    <col min="2" max="2" width="25.28515625" style="1" bestFit="1" customWidth="1"/>
    <col min="3" max="3" width="58.42578125" style="2" bestFit="1" customWidth="1"/>
    <col min="4" max="16384" width="11.42578125" style="2"/>
  </cols>
  <sheetData>
    <row r="1" spans="2:5" ht="15.75" customHeight="1" x14ac:dyDescent="0.25"/>
    <row r="2" spans="2:5" ht="60" x14ac:dyDescent="0.25">
      <c r="B2" s="3" t="s">
        <v>79</v>
      </c>
      <c r="C2" s="4" t="s">
        <v>80</v>
      </c>
    </row>
    <row r="3" spans="2:5" x14ac:dyDescent="0.25">
      <c r="B3" s="5"/>
      <c r="C3" s="5"/>
    </row>
    <row r="4" spans="2:5" x14ac:dyDescent="0.25">
      <c r="B4" s="402" t="s">
        <v>82</v>
      </c>
      <c r="C4" s="402"/>
    </row>
    <row r="5" spans="2:5" ht="30" x14ac:dyDescent="0.25">
      <c r="B5" s="3" t="s">
        <v>62</v>
      </c>
      <c r="C5" s="4" t="s">
        <v>83</v>
      </c>
    </row>
    <row r="6" spans="2:5" ht="30" x14ac:dyDescent="0.25">
      <c r="B6" s="3" t="s">
        <v>63</v>
      </c>
      <c r="C6" s="4" t="s">
        <v>84</v>
      </c>
    </row>
    <row r="7" spans="2:5" ht="45" x14ac:dyDescent="0.25">
      <c r="B7" s="3" t="s">
        <v>64</v>
      </c>
      <c r="C7" s="4" t="s">
        <v>85</v>
      </c>
      <c r="E7" s="7"/>
    </row>
    <row r="8" spans="2:5" ht="30" x14ac:dyDescent="0.25">
      <c r="B8" s="3" t="s">
        <v>65</v>
      </c>
      <c r="C8" s="4" t="s">
        <v>57</v>
      </c>
    </row>
    <row r="9" spans="2:5" ht="120" x14ac:dyDescent="0.25">
      <c r="B9" s="3" t="s">
        <v>66</v>
      </c>
      <c r="C9" s="4" t="s">
        <v>86</v>
      </c>
    </row>
    <row r="10" spans="2:5" ht="30" x14ac:dyDescent="0.25">
      <c r="B10" s="3" t="s">
        <v>67</v>
      </c>
      <c r="C10" s="4" t="s">
        <v>68</v>
      </c>
    </row>
    <row r="11" spans="2:5" ht="45" x14ac:dyDescent="0.25">
      <c r="B11" s="3" t="s">
        <v>69</v>
      </c>
      <c r="C11" s="4" t="s">
        <v>70</v>
      </c>
    </row>
    <row r="12" spans="2:5" ht="30" x14ac:dyDescent="0.25">
      <c r="B12" s="3" t="s">
        <v>71</v>
      </c>
      <c r="C12" s="6" t="s">
        <v>72</v>
      </c>
    </row>
    <row r="13" spans="2:5" ht="45" x14ac:dyDescent="0.25">
      <c r="B13" s="3" t="s">
        <v>73</v>
      </c>
      <c r="C13" s="4" t="s">
        <v>74</v>
      </c>
    </row>
    <row r="14" spans="2:5" x14ac:dyDescent="0.25">
      <c r="B14" s="3" t="s">
        <v>75</v>
      </c>
      <c r="C14" s="6" t="s">
        <v>76</v>
      </c>
    </row>
    <row r="15" spans="2:5" ht="45" x14ac:dyDescent="0.25">
      <c r="B15" s="3" t="s">
        <v>77</v>
      </c>
      <c r="C15" s="4" t="s">
        <v>78</v>
      </c>
    </row>
    <row r="16" spans="2:5" ht="45" x14ac:dyDescent="0.25">
      <c r="B16" s="3" t="s">
        <v>77</v>
      </c>
      <c r="C16" s="6"/>
    </row>
    <row r="17" spans="2:3" x14ac:dyDescent="0.25">
      <c r="B17" s="398" t="s">
        <v>81</v>
      </c>
      <c r="C17" s="399"/>
    </row>
    <row r="18" spans="2:3" x14ac:dyDescent="0.25">
      <c r="B18" s="400"/>
      <c r="C18" s="401"/>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PMA</vt:lpstr>
      <vt:lpstr>Instructivo PMA</vt:lpstr>
      <vt:lpstr>PMA!Área_de_impresión</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Diana Rocio Barato Mendez</cp:lastModifiedBy>
  <cp:lastPrinted>2016-07-13T19:48:44Z</cp:lastPrinted>
  <dcterms:created xsi:type="dcterms:W3CDTF">2016-07-06T19:37:36Z</dcterms:created>
  <dcterms:modified xsi:type="dcterms:W3CDTF">2021-08-25T13:24:43Z</dcterms:modified>
</cp:coreProperties>
</file>