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MARCELA\1. Teletrabajo 2020\3. Bienestar en tu hogar\"/>
    </mc:Choice>
  </mc:AlternateContent>
  <xr:revisionPtr revIDLastSave="0" documentId="13_ncr:1_{B4054230-8083-4F95-9670-23AC1EB3E7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J25" i="1" l="1"/>
  <c r="I25" i="1"/>
  <c r="G24" i="1" l="1"/>
  <c r="C25" i="1" s="1"/>
  <c r="O25" i="2" l="1"/>
  <c r="N27" i="2" s="1"/>
  <c r="N25" i="2"/>
  <c r="K25" i="2" l="1"/>
  <c r="L25" i="2" s="1"/>
  <c r="F24" i="2" l="1"/>
  <c r="G24" i="2" s="1"/>
  <c r="D24" i="2"/>
  <c r="E24" i="2" s="1"/>
</calcChain>
</file>

<file path=xl/sharedStrings.xml><?xml version="1.0" encoding="utf-8"?>
<sst xmlns="http://schemas.openxmlformats.org/spreadsheetml/2006/main" count="192" uniqueCount="114">
  <si>
    <t>EVENTOS Y ACTIVIDADES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</si>
  <si>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</si>
  <si>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</si>
  <si>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</si>
  <si>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</si>
  <si>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</si>
  <si>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</si>
  <si>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</si>
  <si>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</si>
  <si>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</si>
  <si>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</si>
  <si>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</si>
  <si>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</si>
  <si>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% CUMPLIMIENTO</t>
  </si>
  <si>
    <t>NÚMERO DE PERSONAS PARTICIPANTES</t>
  </si>
  <si>
    <t>COSTO DE LA ACTIVIDAD</t>
  </si>
  <si>
    <t>INSTITUTO DE HIDROLOGÍA, METEOROLOGÍA Y ESTUDIOS AMBEINTALES - IDEAM</t>
  </si>
  <si>
    <t>GRUPO DE ADMINISTRACIÓN Y DESARROLLO DEL TALENTO HUMANO</t>
  </si>
  <si>
    <t>N°</t>
  </si>
  <si>
    <t>NÚMERO DE PERSONAS CONVOCADAS</t>
  </si>
  <si>
    <t>RADICADO DE LAS EVIDENCIAS</t>
  </si>
  <si>
    <t>REGISTRO Y SEGUIMIENTO AL PLAN DE BIENESTAR SOCIAL</t>
  </si>
  <si>
    <t>FECHA DE EJECUCIÓN</t>
  </si>
  <si>
    <t>Novenas navideñas</t>
  </si>
  <si>
    <t>Actividades artísticas y culturales (Talleres didácticos, manualidades, visitas, etc.)</t>
  </si>
  <si>
    <t>Incentivo uso de la bicicleta</t>
  </si>
  <si>
    <t>NIVEL JERÁRQUICO DE LOS PARTICIPANTES</t>
  </si>
  <si>
    <t>OBSERVACIONES</t>
  </si>
  <si>
    <t>Torneos deportivos y actividades físicas</t>
  </si>
  <si>
    <t>Caminatas ecológicas - Aeropuertos</t>
  </si>
  <si>
    <t>Vacaciones recreativas - hijos de funcionarios de 5 a 12 años de edad</t>
  </si>
  <si>
    <t>201920209823100001E</t>
  </si>
  <si>
    <t>201920205902200001E</t>
  </si>
  <si>
    <t>Permanentemente</t>
  </si>
  <si>
    <t>TODOS</t>
  </si>
  <si>
    <t>30 por mes</t>
  </si>
  <si>
    <t>un promedio de 15 por mes</t>
  </si>
  <si>
    <t>88 con corte a junio</t>
  </si>
  <si>
    <t>Actividad de integración Familiar: Bogotá – Áreas Operativas y Aeropuertos</t>
  </si>
  <si>
    <t>Bonos reconocimiento de logros laborales</t>
  </si>
  <si>
    <t>Conmemoración Aniversario IDEAM</t>
  </si>
  <si>
    <t>Capacitaciones en temas pensionales (pre – pensionados)</t>
  </si>
  <si>
    <t>Celebración mensual de cumpleaños de los colaboradores IDEAM</t>
  </si>
  <si>
    <t>Otorgamiento de un día compensatorio en el cumpleaños de cada funcionario</t>
  </si>
  <si>
    <t>Premios Mateo Climático a la participación ciudadana</t>
  </si>
  <si>
    <t>Evento de reconocimiento de logros laborales y entrega de incentivos de excelencia individual, trabajo en equipo e idea innovadora</t>
  </si>
  <si>
    <t>Contratación</t>
  </si>
  <si>
    <t>Ruta Circular</t>
  </si>
  <si>
    <t>Conmemoración de fechas especiales (día de la mujer, día del hombre, día de la secretaria, día del servidor público, día del trabajo, amor y amistad, celebración del mes de los niños - octubre)</t>
  </si>
  <si>
    <t>Otorgamiento de un día compensatorio a los funcionarios padres y madres de hijos menores de edad (semana de receso escolar en el mes de octubre)</t>
  </si>
  <si>
    <t>Actividades de Implementación del Código de Integridad</t>
  </si>
  <si>
    <t>24/08/2019 - 31/08/2019 - 07/09/2019 - 14/09/2019</t>
  </si>
  <si>
    <t>Técnico y profesional</t>
  </si>
  <si>
    <t>07/10/2019 a 11/10/2019</t>
  </si>
  <si>
    <t>16/12/2019 A 24/12/2019</t>
  </si>
  <si>
    <t>27/08/2019 A 31/12/2019</t>
  </si>
  <si>
    <t>Pendiente respuesta del Grupo de Servicio sl Ciudadano</t>
  </si>
  <si>
    <t>01/10/2019 a 30/11/2019</t>
  </si>
  <si>
    <t>Octubre de 2019</t>
  </si>
  <si>
    <t>Diciembre de 2019</t>
  </si>
  <si>
    <t>NIVEL  ERÁRQUICO DE LOS PARTICIPANTES</t>
  </si>
  <si>
    <t xml:space="preserve"> $              -   </t>
  </si>
  <si>
    <t>Primer semestre 10/05/2019</t>
  </si>
  <si>
    <t>Segundo semestre: Octubre de 2019</t>
  </si>
  <si>
    <t>200 (día de la Mujer)</t>
  </si>
  <si>
    <t>400 (Día del Hombre)</t>
  </si>
  <si>
    <t>29 (Secretarios)</t>
  </si>
  <si>
    <t>Correos masivos (Día del Trabajo)</t>
  </si>
  <si>
    <t>20192020001253 - 20192020001243</t>
  </si>
  <si>
    <t>20192020001423 - 20192020001433</t>
  </si>
  <si>
    <t>44 presenciales</t>
  </si>
  <si>
    <t>Se realizó conexión virtual</t>
  </si>
  <si>
    <t>21/08/2019 - 28/08/2019 - 04/09/2019 - 13/09/2019</t>
  </si>
  <si>
    <t>cero costo</t>
  </si>
  <si>
    <t>TÉCNICO Y PROFESIONAL</t>
  </si>
  <si>
    <t>Otorgamiento de un día en el mes del cumpleaños de cada funcionario</t>
  </si>
  <si>
    <t>Otorgamiento de tres días compensatorios a los funcionarios que contraigan matrimonio</t>
  </si>
  <si>
    <t>Otorgamiento de un día compensatorio por nacimiento de nietos a los funcionarios</t>
  </si>
  <si>
    <t>Actividades artísticas y culturales en Bogotá, Áreas Operativas y Aeropuertos</t>
  </si>
  <si>
    <t>Actividades de prevención y  cuidado de la salud física, mental y emocional</t>
  </si>
  <si>
    <t>Premios Mateo Climático a la Participación Ciudadana</t>
  </si>
  <si>
    <t>PRIMER TRIMESTRE</t>
  </si>
  <si>
    <t>SEGUNDO TRIMESTRE</t>
  </si>
  <si>
    <t>TERCER TRIMESTRE</t>
  </si>
  <si>
    <t>CUARTO TRIMESTRE</t>
  </si>
  <si>
    <t>202020205902200001E</t>
  </si>
  <si>
    <t>202020205902200002E</t>
  </si>
  <si>
    <t>BIENESTAR SOCIAL 2020: 202020205902200004E</t>
  </si>
  <si>
    <t>202020205902200003E</t>
  </si>
  <si>
    <t>Ferias virtual de vivienda</t>
  </si>
  <si>
    <t>Actividad de reconocimiento de logros laborales y entrega de incentivos de excelencia individual, trabajo en equipo e idea innovadora.</t>
  </si>
  <si>
    <t>Implementaciones iniciales de TELETRABAJO y TRABAJO EN CASA</t>
  </si>
  <si>
    <t>Actividades de Implementación Código de Integridad</t>
  </si>
  <si>
    <t>Actividad de integración Familiar: Bogotá, Áreas Operativas y Aeropuertos o día libre por Ley 1857 de 2017 (Artículo 7), para incentivar el desarrollo de espacios culturales y recreativos.</t>
  </si>
  <si>
    <t>Día de Integración Familiar – IDEAM para funcionarios por Ley 1857 de 2017 (Artículo 7) para incentivar el desarrollo de espacios culturales y recreativos.</t>
  </si>
  <si>
    <t>Permanente</t>
  </si>
  <si>
    <t>desde 16/03/2020</t>
  </si>
  <si>
    <t>Día de la mujer 06/03/2020
Día del Hombre 24/03/2020
Día de los Secretarios: 24/04/2020
Día del Servidor Público: 26 y 30/06/2020</t>
  </si>
  <si>
    <t>Actividad de preparación para pre – pensionados</t>
  </si>
  <si>
    <t>Conmemoración de fechas especiales (día de la mujer, día del hombre, día de la secretaria, día del servidor público, amor y amistad, celebración del mes de los niños - octubre)</t>
  </si>
  <si>
    <t>202020205902200005E</t>
  </si>
  <si>
    <t>202020205902200004E</t>
  </si>
  <si>
    <t>20202020001603: Día de la mujer
20202020003763: Día del Hombre
20202020003773: Día de los Secretarios
20202020003743: Día del Servidor Público
20202020009643: Amor y Amistad
20202020010673: Mes de los niños - Octubre</t>
  </si>
  <si>
    <t>cero costo y contratación</t>
  </si>
  <si>
    <t>Feria virtual de emprendimientos</t>
  </si>
  <si>
    <t>PORCENTAJE PARTICIPACIÓN</t>
  </si>
  <si>
    <t>INDICADORES PLAN DE BIENESTAR SOCIAL 2020</t>
  </si>
  <si>
    <t>SUMATORIA PARTICIPACIÓN</t>
  </si>
  <si>
    <t>PORCENTAJE NÚMERO DE ACTIVIDADES EJECUTADAS</t>
  </si>
  <si>
    <t>AVANCE DE EJECUCIÓN A 01/12/2020</t>
  </si>
  <si>
    <t>Noviembre y Diciembre de 2020</t>
  </si>
  <si>
    <t>16/12/2020 - 17/12/2020 - 18/12/2020 - 21/12/2020 - 22/12/2020 - 23/12/2020 - 24/12/2020</t>
  </si>
  <si>
    <t>22/10/2020 - 23/10/2020</t>
  </si>
  <si>
    <t>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</si>
</sst>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\ #,##0;[Red]\-&quot;$&quot;\ #,##0"/>
    <numFmt numFmtId="8" formatCode="&quot;$&quot;\ #,##0.00;[Red]\-&quot;$&quot;\ #,##0.00"/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</numFmts>
  <fonts count="14" x14ac:knownFonts="1"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u/>
      <sz val="11"/>
      <color theme="10"/>
      <name val="Calibri"/>
      <family val="2"/>
      <scheme val="minor"/>
    </font>
    <font>
      <b/>
      <sz val="6"/>
      <color rgb="FF000000"/>
      <name val="Arial Narrow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b/>
      <sz val="16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98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0" fillId="0" borderId="0" xfId="0" applyNumberFormat="1"/>
    <xf numFmtId="0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6" fontId="2" fillId="0" borderId="7" xfId="0" applyNumberFormat="1" applyFont="1" applyBorder="1" applyAlignment="1">
      <alignment horizontal="right" vertical="center" wrapText="1"/>
    </xf>
    <xf numFmtId="0" fontId="9" fillId="0" borderId="7" xfId="3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 wrapText="1"/>
    </xf>
    <xf numFmtId="17" fontId="5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10" fontId="2" fillId="0" borderId="7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10" fontId="2" fillId="0" borderId="10" xfId="0" applyNumberFormat="1" applyFont="1" applyBorder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9" fontId="3" fillId="0" borderId="0" xfId="0" applyNumberFormat="1" applyFont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vertical="center" wrapText="1"/>
    </xf>
    <xf numFmtId="10" fontId="11" fillId="0" borderId="0" xfId="0" applyNumberFormat="1" applyFont="1" applyAlignment="1">
      <alignment horizontal="center" vertical="center" wrapText="1"/>
    </xf>
    <xf numFmtId="8" fontId="5" fillId="0" borderId="1" xfId="2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9" fontId="3" fillId="0" borderId="0" xfId="4" applyFont="1" applyAlignment="1">
      <alignment horizontal="center" vertical="center" wrapText="1"/>
    </xf>
    <xf numFmtId="49" fontId="3" fillId="4" borderId="1" xfId="4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10" fontId="13" fillId="4" borderId="2" xfId="0" applyNumberFormat="1" applyFont="1" applyFill="1" applyBorder="1" applyAlignment="1">
      <alignment horizontal="center" vertical="center" wrapText="1"/>
    </xf>
    <xf numFmtId="10" fontId="13" fillId="4" borderId="3" xfId="0" applyNumberFormat="1" applyFont="1" applyFill="1" applyBorder="1" applyAlignment="1">
      <alignment horizontal="center" vertical="center" wrapText="1"/>
    </xf>
    <xf numFmtId="10" fontId="13" fillId="4" borderId="12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9" fontId="2" fillId="0" borderId="11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5">
    <cellStyle name="Hipervínculo" xfId="3" builtinId="8"/>
    <cellStyle name="Moneda" xfId="1" builtinId="4"/>
    <cellStyle name="Moneda [0]" xfId="2" builtinId="7"/>
    <cellStyle name="Normal" xfId="0" builtinId="0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rfeo.ideam.gov.co/old/bodega/2020/202/docs/120202020004603_00001d.doc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orfeo.ideam.gov.co/old/bodega/2019/202/docs/120192020006363_00001d.docx" TargetMode="External"/><Relationship Id="rId2" Type="http://schemas.openxmlformats.org/officeDocument/2006/relationships/hyperlink" Target="https://orfeo.ideam.gov.co/old/bodega/2019/991/20199910032542.tif" TargetMode="External"/><Relationship Id="rId1" Type="http://schemas.openxmlformats.org/officeDocument/2006/relationships/hyperlink" Target="https://orfeo.ideam.gov.co/old/radicacion/NEW.php?nurad=20192020002933&amp;Buscar=BuscarDocModUS&amp;PHPSESSID=949u79qp04kp4a9rqfb8o4qhq2&amp;Submit3=ModificarDocumentos&amp;Buscar1=BuscarOrfeo78956jkgf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zoomScale="85" zoomScaleNormal="85" workbookViewId="0">
      <selection activeCell="R15" sqref="R15"/>
    </sheetView>
  </sheetViews>
  <sheetFormatPr baseColWidth="10" defaultRowHeight="16.5" x14ac:dyDescent="0.25"/>
  <cols>
    <col min="1" max="1" width="3.140625" style="5" bestFit="1" customWidth="1"/>
    <col min="2" max="2" width="62.7109375" style="5" customWidth="1"/>
    <col min="3" max="6" width="5.7109375" style="5" bestFit="1" customWidth="1"/>
    <col min="7" max="7" width="9.85546875" style="9" bestFit="1" customWidth="1"/>
    <col min="8" max="8" width="32.7109375" style="9" customWidth="1"/>
    <col min="9" max="9" width="10.28515625" style="9" customWidth="1"/>
    <col min="10" max="10" width="12.85546875" style="9" bestFit="1" customWidth="1"/>
    <col min="11" max="11" width="13.140625" style="9" customWidth="1"/>
    <col min="12" max="12" width="16.140625" style="9" customWidth="1"/>
    <col min="13" max="13" width="34.5703125" style="9" customWidth="1"/>
    <col min="14" max="14" width="20.140625" style="9" customWidth="1"/>
    <col min="15" max="16384" width="11.42578125" style="5"/>
  </cols>
  <sheetData>
    <row r="1" spans="1:14" s="11" customFormat="1" ht="14.25" customHeight="1" x14ac:dyDescent="0.25">
      <c r="A1" s="79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s="11" customFormat="1" ht="14.25" customHeight="1" x14ac:dyDescent="0.25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s="11" customFormat="1" ht="14.25" customHeight="1" x14ac:dyDescent="0.25">
      <c r="A3" s="79" t="s">
        <v>21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4" s="11" customFormat="1" ht="18" customHeight="1" x14ac:dyDescent="0.25">
      <c r="A4" s="80" t="s">
        <v>87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4" ht="87" customHeight="1" x14ac:dyDescent="0.25">
      <c r="A5" s="65" t="s">
        <v>18</v>
      </c>
      <c r="B5" s="63" t="s">
        <v>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13</v>
      </c>
      <c r="H5" s="1" t="s">
        <v>22</v>
      </c>
      <c r="I5" s="2" t="s">
        <v>19</v>
      </c>
      <c r="J5" s="2" t="s">
        <v>14</v>
      </c>
      <c r="K5" s="2" t="s">
        <v>26</v>
      </c>
      <c r="L5" s="2" t="s">
        <v>15</v>
      </c>
      <c r="M5" s="7" t="s">
        <v>20</v>
      </c>
      <c r="N5" s="7" t="s">
        <v>27</v>
      </c>
    </row>
    <row r="6" spans="1:14" ht="36.75" customHeight="1" x14ac:dyDescent="0.25">
      <c r="A6" s="65">
        <v>1</v>
      </c>
      <c r="B6" s="64" t="s">
        <v>93</v>
      </c>
      <c r="C6" s="4"/>
      <c r="D6" s="4"/>
      <c r="E6" s="16"/>
      <c r="F6" s="4"/>
      <c r="G6" s="57">
        <v>1</v>
      </c>
      <c r="H6" s="20">
        <v>44008</v>
      </c>
      <c r="I6" s="3">
        <v>420</v>
      </c>
      <c r="J6" s="3">
        <v>420</v>
      </c>
      <c r="K6" s="3" t="s">
        <v>34</v>
      </c>
      <c r="L6" s="12">
        <v>0</v>
      </c>
      <c r="M6" s="8">
        <v>20202020004603</v>
      </c>
      <c r="N6" s="3" t="s">
        <v>103</v>
      </c>
    </row>
    <row r="7" spans="1:14" ht="25.5" x14ac:dyDescent="0.25">
      <c r="A7" s="65">
        <v>2</v>
      </c>
      <c r="B7" s="64" t="s">
        <v>94</v>
      </c>
      <c r="C7" s="4"/>
      <c r="D7" s="16"/>
      <c r="E7" s="4"/>
      <c r="F7" s="4"/>
      <c r="G7" s="57">
        <v>1</v>
      </c>
      <c r="H7" s="20">
        <v>44165</v>
      </c>
      <c r="I7" s="3">
        <v>420</v>
      </c>
      <c r="J7" s="3">
        <v>420</v>
      </c>
      <c r="K7" s="3" t="s">
        <v>74</v>
      </c>
      <c r="L7" s="61">
        <v>158638096.5</v>
      </c>
      <c r="M7" s="8">
        <v>20202020009473</v>
      </c>
      <c r="N7" s="3" t="s">
        <v>46</v>
      </c>
    </row>
    <row r="8" spans="1:14" ht="76.5" x14ac:dyDescent="0.25">
      <c r="A8" s="65">
        <v>3</v>
      </c>
      <c r="B8" s="64" t="s">
        <v>99</v>
      </c>
      <c r="C8" s="16"/>
      <c r="D8" s="16"/>
      <c r="E8" s="16"/>
      <c r="F8" s="4"/>
      <c r="G8" s="57">
        <v>1</v>
      </c>
      <c r="H8" s="20" t="s">
        <v>97</v>
      </c>
      <c r="I8" s="3">
        <v>420</v>
      </c>
      <c r="J8" s="3">
        <v>420</v>
      </c>
      <c r="K8" s="3" t="s">
        <v>34</v>
      </c>
      <c r="L8" s="12">
        <v>0</v>
      </c>
      <c r="M8" s="8" t="s">
        <v>102</v>
      </c>
      <c r="N8" s="3" t="s">
        <v>73</v>
      </c>
    </row>
    <row r="9" spans="1:14" x14ac:dyDescent="0.25">
      <c r="A9" s="65">
        <v>4</v>
      </c>
      <c r="B9" s="64" t="s">
        <v>75</v>
      </c>
      <c r="C9" s="16"/>
      <c r="D9" s="16"/>
      <c r="E9" s="16"/>
      <c r="F9" s="16"/>
      <c r="G9" s="57">
        <v>1</v>
      </c>
      <c r="H9" s="21" t="s">
        <v>95</v>
      </c>
      <c r="I9" s="3">
        <v>122</v>
      </c>
      <c r="J9" s="3">
        <v>122</v>
      </c>
      <c r="K9" s="3" t="s">
        <v>34</v>
      </c>
      <c r="L9" s="12">
        <v>0</v>
      </c>
      <c r="M9" s="8" t="s">
        <v>85</v>
      </c>
      <c r="N9" s="3" t="s">
        <v>73</v>
      </c>
    </row>
    <row r="10" spans="1:14" x14ac:dyDescent="0.25">
      <c r="A10" s="65">
        <v>5</v>
      </c>
      <c r="B10" s="64" t="s">
        <v>25</v>
      </c>
      <c r="C10" s="16"/>
      <c r="D10" s="16"/>
      <c r="E10" s="16"/>
      <c r="F10" s="16"/>
      <c r="G10" s="57">
        <v>1</v>
      </c>
      <c r="H10" s="21" t="s">
        <v>95</v>
      </c>
      <c r="I10" s="3">
        <v>12</v>
      </c>
      <c r="J10" s="3">
        <v>12</v>
      </c>
      <c r="K10" s="10" t="s">
        <v>34</v>
      </c>
      <c r="L10" s="12">
        <v>0</v>
      </c>
      <c r="M10" s="8" t="s">
        <v>88</v>
      </c>
      <c r="N10" s="3" t="s">
        <v>73</v>
      </c>
    </row>
    <row r="11" spans="1:14" ht="25.5" x14ac:dyDescent="0.25">
      <c r="A11" s="65">
        <v>6</v>
      </c>
      <c r="B11" s="64" t="s">
        <v>49</v>
      </c>
      <c r="C11" s="16"/>
      <c r="D11" s="16"/>
      <c r="E11" s="16"/>
      <c r="F11" s="16"/>
      <c r="G11" s="57">
        <v>1</v>
      </c>
      <c r="H11" s="21" t="s">
        <v>95</v>
      </c>
      <c r="I11" s="3">
        <v>75</v>
      </c>
      <c r="J11" s="3">
        <v>75</v>
      </c>
      <c r="K11" s="10" t="s">
        <v>34</v>
      </c>
      <c r="L11" s="12">
        <v>0</v>
      </c>
      <c r="M11" s="8" t="s">
        <v>100</v>
      </c>
      <c r="N11" s="3" t="s">
        <v>73</v>
      </c>
    </row>
    <row r="12" spans="1:14" x14ac:dyDescent="0.25">
      <c r="A12" s="65">
        <v>7</v>
      </c>
      <c r="B12" s="64" t="s">
        <v>76</v>
      </c>
      <c r="C12" s="16"/>
      <c r="D12" s="16"/>
      <c r="E12" s="16"/>
      <c r="F12" s="16"/>
      <c r="G12" s="57">
        <v>1</v>
      </c>
      <c r="H12" s="21" t="s">
        <v>95</v>
      </c>
      <c r="I12" s="3">
        <v>5</v>
      </c>
      <c r="J12" s="3">
        <v>5</v>
      </c>
      <c r="K12" s="10" t="s">
        <v>34</v>
      </c>
      <c r="L12" s="12">
        <v>0</v>
      </c>
      <c r="M12" s="8" t="s">
        <v>101</v>
      </c>
      <c r="N12" s="3" t="s">
        <v>73</v>
      </c>
    </row>
    <row r="13" spans="1:14" x14ac:dyDescent="0.25">
      <c r="A13" s="65">
        <v>8</v>
      </c>
      <c r="B13" s="64" t="s">
        <v>77</v>
      </c>
      <c r="C13" s="16"/>
      <c r="D13" s="16"/>
      <c r="E13" s="16"/>
      <c r="F13" s="16"/>
      <c r="G13" s="57">
        <v>1</v>
      </c>
      <c r="H13" s="21" t="s">
        <v>95</v>
      </c>
      <c r="I13" s="3">
        <v>1</v>
      </c>
      <c r="J13" s="3">
        <v>1</v>
      </c>
      <c r="K13" s="10" t="s">
        <v>34</v>
      </c>
      <c r="L13" s="12">
        <v>0</v>
      </c>
      <c r="M13" s="8" t="s">
        <v>86</v>
      </c>
      <c r="N13" s="3" t="s">
        <v>73</v>
      </c>
    </row>
    <row r="14" spans="1:14" ht="25.5" x14ac:dyDescent="0.25">
      <c r="A14" s="65">
        <v>9</v>
      </c>
      <c r="B14" s="64" t="s">
        <v>23</v>
      </c>
      <c r="C14" s="4"/>
      <c r="D14" s="4"/>
      <c r="E14" s="4"/>
      <c r="F14" s="16"/>
      <c r="G14" s="58">
        <v>1</v>
      </c>
      <c r="H14" s="22" t="s">
        <v>111</v>
      </c>
      <c r="I14" s="3">
        <v>100</v>
      </c>
      <c r="J14" s="3">
        <v>100</v>
      </c>
      <c r="K14" s="10" t="s">
        <v>34</v>
      </c>
      <c r="L14" s="12">
        <v>0</v>
      </c>
      <c r="M14" s="8">
        <v>20202020013553</v>
      </c>
      <c r="N14" s="3" t="s">
        <v>73</v>
      </c>
    </row>
    <row r="15" spans="1:14" x14ac:dyDescent="0.25">
      <c r="A15" s="65">
        <v>10</v>
      </c>
      <c r="B15" s="64" t="s">
        <v>78</v>
      </c>
      <c r="C15" s="16"/>
      <c r="D15" s="16"/>
      <c r="E15" s="16"/>
      <c r="F15" s="16"/>
      <c r="G15" s="58">
        <v>1</v>
      </c>
      <c r="H15" s="21" t="s">
        <v>95</v>
      </c>
      <c r="I15" s="3">
        <v>420</v>
      </c>
      <c r="J15" s="3">
        <v>420</v>
      </c>
      <c r="K15" s="10" t="s">
        <v>34</v>
      </c>
      <c r="L15" s="12">
        <v>0</v>
      </c>
      <c r="M15" s="8">
        <v>20202020004183</v>
      </c>
      <c r="N15" s="3" t="s">
        <v>73</v>
      </c>
    </row>
    <row r="16" spans="1:14" x14ac:dyDescent="0.25">
      <c r="A16" s="65">
        <v>11</v>
      </c>
      <c r="B16" s="64" t="s">
        <v>89</v>
      </c>
      <c r="C16" s="4"/>
      <c r="D16" s="16"/>
      <c r="E16" s="4"/>
      <c r="F16" s="4"/>
      <c r="G16" s="57">
        <v>1</v>
      </c>
      <c r="H16" s="22" t="s">
        <v>95</v>
      </c>
      <c r="I16" s="3">
        <v>420</v>
      </c>
      <c r="J16" s="3">
        <v>420</v>
      </c>
      <c r="K16" s="10" t="s">
        <v>34</v>
      </c>
      <c r="L16" s="12">
        <v>0</v>
      </c>
      <c r="M16" s="8">
        <v>20202020003783</v>
      </c>
      <c r="N16" s="3" t="s">
        <v>73</v>
      </c>
    </row>
    <row r="17" spans="1:14" x14ac:dyDescent="0.25">
      <c r="A17" s="65">
        <v>12</v>
      </c>
      <c r="B17" s="64" t="s">
        <v>79</v>
      </c>
      <c r="C17" s="4"/>
      <c r="D17" s="16"/>
      <c r="E17" s="4"/>
      <c r="F17" s="16"/>
      <c r="G17" s="58">
        <v>1</v>
      </c>
      <c r="H17" s="21" t="s">
        <v>95</v>
      </c>
      <c r="I17" s="3">
        <v>420</v>
      </c>
      <c r="J17" s="3">
        <v>420</v>
      </c>
      <c r="K17" s="10" t="s">
        <v>34</v>
      </c>
      <c r="L17" s="12">
        <v>0</v>
      </c>
      <c r="M17" s="8">
        <v>20202020003793</v>
      </c>
      <c r="N17" s="10" t="s">
        <v>73</v>
      </c>
    </row>
    <row r="18" spans="1:14" x14ac:dyDescent="0.25">
      <c r="A18" s="65">
        <v>13</v>
      </c>
      <c r="B18" s="64" t="s">
        <v>104</v>
      </c>
      <c r="C18" s="4"/>
      <c r="D18" s="4"/>
      <c r="E18" s="4"/>
      <c r="F18" s="16"/>
      <c r="G18" s="58">
        <v>1</v>
      </c>
      <c r="H18" s="20" t="s">
        <v>110</v>
      </c>
      <c r="I18" s="10">
        <v>20</v>
      </c>
      <c r="J18" s="10">
        <v>20</v>
      </c>
      <c r="K18" s="10" t="s">
        <v>34</v>
      </c>
      <c r="L18" s="12">
        <v>0</v>
      </c>
      <c r="M18" s="8">
        <v>20202020012853</v>
      </c>
      <c r="N18" s="3" t="s">
        <v>73</v>
      </c>
    </row>
    <row r="19" spans="1:14" ht="25.5" x14ac:dyDescent="0.25">
      <c r="A19" s="65">
        <v>14</v>
      </c>
      <c r="B19" s="64" t="s">
        <v>90</v>
      </c>
      <c r="C19" s="19"/>
      <c r="D19" s="19"/>
      <c r="E19" s="19"/>
      <c r="F19" s="66"/>
      <c r="G19" s="58">
        <v>1</v>
      </c>
      <c r="H19" s="72">
        <v>44175</v>
      </c>
      <c r="I19" s="3">
        <v>420</v>
      </c>
      <c r="J19" s="3">
        <v>420</v>
      </c>
      <c r="K19" s="10" t="s">
        <v>34</v>
      </c>
      <c r="L19" s="61">
        <v>11457010</v>
      </c>
      <c r="M19" s="8">
        <v>20202020013013</v>
      </c>
      <c r="N19" s="3" t="s">
        <v>46</v>
      </c>
    </row>
    <row r="20" spans="1:14" x14ac:dyDescent="0.25">
      <c r="A20" s="65">
        <v>15</v>
      </c>
      <c r="B20" s="64" t="s">
        <v>91</v>
      </c>
      <c r="C20" s="52"/>
      <c r="D20" s="54"/>
      <c r="E20" s="54"/>
      <c r="F20" s="52"/>
      <c r="G20" s="58">
        <v>1</v>
      </c>
      <c r="H20" s="21" t="s">
        <v>96</v>
      </c>
      <c r="I20" s="10">
        <v>600</v>
      </c>
      <c r="J20" s="10">
        <v>600</v>
      </c>
      <c r="K20" s="10" t="s">
        <v>34</v>
      </c>
      <c r="L20" s="12">
        <v>0</v>
      </c>
      <c r="M20" s="8">
        <v>20202020004173</v>
      </c>
      <c r="N20" s="3" t="s">
        <v>73</v>
      </c>
    </row>
    <row r="21" spans="1:14" x14ac:dyDescent="0.25">
      <c r="A21" s="65">
        <v>16</v>
      </c>
      <c r="B21" s="64" t="s">
        <v>98</v>
      </c>
      <c r="C21" s="53"/>
      <c r="D21" s="55"/>
      <c r="E21" s="53"/>
      <c r="F21" s="53"/>
      <c r="G21" s="58">
        <v>1</v>
      </c>
      <c r="H21" s="72" t="s">
        <v>112</v>
      </c>
      <c r="I21" s="10">
        <v>26</v>
      </c>
      <c r="J21" s="10">
        <v>26</v>
      </c>
      <c r="K21" s="10" t="s">
        <v>34</v>
      </c>
      <c r="L21" s="61">
        <v>7535158</v>
      </c>
      <c r="M21" s="8">
        <v>20202020010223</v>
      </c>
      <c r="N21" s="3" t="s">
        <v>46</v>
      </c>
    </row>
    <row r="22" spans="1:14" x14ac:dyDescent="0.25">
      <c r="A22" s="65">
        <v>17</v>
      </c>
      <c r="B22" s="64" t="s">
        <v>80</v>
      </c>
      <c r="C22" s="53"/>
      <c r="D22" s="53"/>
      <c r="E22" s="53"/>
      <c r="F22" s="55"/>
      <c r="G22" s="58">
        <v>1</v>
      </c>
      <c r="H22" s="72">
        <v>44175</v>
      </c>
      <c r="I22" s="3">
        <v>420</v>
      </c>
      <c r="J22" s="3">
        <v>420</v>
      </c>
      <c r="K22" s="10" t="s">
        <v>34</v>
      </c>
      <c r="L22" s="12">
        <v>0</v>
      </c>
      <c r="M22" s="8">
        <v>20202020013013</v>
      </c>
      <c r="N22" s="3" t="s">
        <v>73</v>
      </c>
    </row>
    <row r="23" spans="1:14" x14ac:dyDescent="0.25">
      <c r="A23" s="65">
        <v>18</v>
      </c>
      <c r="B23" s="64" t="s">
        <v>92</v>
      </c>
      <c r="C23" s="55"/>
      <c r="D23" s="55"/>
      <c r="E23" s="55"/>
      <c r="F23" s="55"/>
      <c r="G23" s="58">
        <v>1</v>
      </c>
      <c r="H23" s="21" t="s">
        <v>95</v>
      </c>
      <c r="I23" s="10">
        <v>600</v>
      </c>
      <c r="J23" s="10">
        <v>600</v>
      </c>
      <c r="K23" s="10" t="s">
        <v>34</v>
      </c>
      <c r="L23" s="12">
        <v>0</v>
      </c>
      <c r="M23" s="8">
        <v>20202020003673</v>
      </c>
      <c r="N23" s="3" t="s">
        <v>73</v>
      </c>
    </row>
    <row r="24" spans="1:14" x14ac:dyDescent="0.25">
      <c r="G24" s="56">
        <f>SUM(G6:G23)</f>
        <v>18</v>
      </c>
    </row>
    <row r="25" spans="1:14" ht="20.25" customHeight="1" x14ac:dyDescent="0.25">
      <c r="B25" s="69" t="s">
        <v>109</v>
      </c>
      <c r="C25" s="75">
        <f>G24/18</f>
        <v>1</v>
      </c>
      <c r="D25" s="76"/>
      <c r="E25" s="76"/>
      <c r="F25" s="76"/>
      <c r="G25" s="77"/>
      <c r="H25" s="68" t="s">
        <v>107</v>
      </c>
      <c r="I25" s="67">
        <f>SUM(I6:I24)</f>
        <v>4921</v>
      </c>
      <c r="J25" s="67">
        <f>SUM(J6:J24)</f>
        <v>4921</v>
      </c>
    </row>
    <row r="26" spans="1:14" x14ac:dyDescent="0.25">
      <c r="B26" s="59"/>
      <c r="C26" s="62"/>
      <c r="D26" s="62"/>
      <c r="E26" s="62"/>
      <c r="F26" s="62"/>
      <c r="G26" s="60"/>
    </row>
    <row r="27" spans="1:14" ht="16.5" customHeight="1" x14ac:dyDescent="0.25">
      <c r="B27" s="78" t="s">
        <v>106</v>
      </c>
      <c r="C27" s="78"/>
      <c r="D27" s="78"/>
      <c r="E27" s="78"/>
      <c r="F27" s="74" t="s">
        <v>105</v>
      </c>
      <c r="G27" s="74"/>
      <c r="H27" s="74"/>
      <c r="I27" s="71" t="s">
        <v>113</v>
      </c>
    </row>
    <row r="28" spans="1:14" x14ac:dyDescent="0.25">
      <c r="B28" s="78"/>
      <c r="C28" s="78"/>
      <c r="D28" s="78"/>
      <c r="E28" s="78"/>
      <c r="F28" s="74" t="s">
        <v>108</v>
      </c>
      <c r="G28" s="74"/>
      <c r="H28" s="74"/>
      <c r="I28" s="73">
        <v>1</v>
      </c>
    </row>
    <row r="33" spans="10:10" x14ac:dyDescent="0.25">
      <c r="J33" s="70"/>
    </row>
  </sheetData>
  <mergeCells count="8">
    <mergeCell ref="F28:H28"/>
    <mergeCell ref="C25:G25"/>
    <mergeCell ref="B27:E28"/>
    <mergeCell ref="A1:N1"/>
    <mergeCell ref="A2:N2"/>
    <mergeCell ref="A3:N3"/>
    <mergeCell ref="A4:N4"/>
    <mergeCell ref="F27:H27"/>
  </mergeCells>
  <hyperlinks>
    <hyperlink ref="M6" r:id="rId1" display="https://orfeo.ideam.gov.co/old/bodega/2020/202/docs/120202020004603_00001d.docx" xr:uid="{00000000-0004-0000-0000-000000000000}"/>
  </hyperlinks>
  <pageMargins left="0.11811023622047245" right="0.11811023622047245" top="0.35433070866141736" bottom="0.15748031496062992" header="0" footer="0"/>
  <pageSetup paperSize="120" scale="6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7:O27"/>
  <sheetViews>
    <sheetView workbookViewId="0">
      <selection activeCell="Q28" sqref="Q28"/>
    </sheetView>
  </sheetViews>
  <sheetFormatPr baseColWidth="10" defaultRowHeight="15" x14ac:dyDescent="0.25"/>
  <sheetData>
    <row r="7" spans="4:15" x14ac:dyDescent="0.25">
      <c r="D7" s="15">
        <v>0.2</v>
      </c>
      <c r="F7">
        <v>20</v>
      </c>
      <c r="K7" s="13">
        <v>0.2</v>
      </c>
      <c r="N7" s="3">
        <v>800</v>
      </c>
      <c r="O7" s="3">
        <v>505</v>
      </c>
    </row>
    <row r="8" spans="4:15" x14ac:dyDescent="0.25">
      <c r="D8" s="13">
        <v>0.2</v>
      </c>
      <c r="F8">
        <v>20</v>
      </c>
      <c r="K8" s="13">
        <v>0.2</v>
      </c>
      <c r="N8" s="3">
        <v>120</v>
      </c>
      <c r="O8" s="3">
        <v>120</v>
      </c>
    </row>
    <row r="9" spans="4:15" x14ac:dyDescent="0.25">
      <c r="D9" s="13">
        <v>0.2</v>
      </c>
      <c r="F9">
        <v>20</v>
      </c>
      <c r="K9" s="13">
        <v>0.2</v>
      </c>
      <c r="N9" s="3">
        <v>99</v>
      </c>
      <c r="O9" s="3">
        <v>99</v>
      </c>
    </row>
    <row r="10" spans="4:15" x14ac:dyDescent="0.25">
      <c r="D10" s="13">
        <v>0.2</v>
      </c>
      <c r="F10">
        <v>20</v>
      </c>
      <c r="K10" s="13">
        <v>0.2</v>
      </c>
      <c r="N10" s="3">
        <v>410</v>
      </c>
      <c r="O10" s="3">
        <v>410</v>
      </c>
    </row>
    <row r="11" spans="4:15" x14ac:dyDescent="0.25">
      <c r="D11" s="13">
        <v>0.2</v>
      </c>
      <c r="F11">
        <v>20</v>
      </c>
      <c r="K11" s="13">
        <v>0.2</v>
      </c>
      <c r="N11" s="3">
        <v>20</v>
      </c>
      <c r="O11" s="3">
        <v>16</v>
      </c>
    </row>
    <row r="12" spans="4:15" x14ac:dyDescent="0.25">
      <c r="D12" s="6">
        <v>0.3</v>
      </c>
      <c r="F12">
        <v>30</v>
      </c>
      <c r="K12" s="6">
        <v>0.3</v>
      </c>
      <c r="N12" s="3">
        <v>200</v>
      </c>
      <c r="O12" s="3">
        <v>174</v>
      </c>
    </row>
    <row r="13" spans="4:15" x14ac:dyDescent="0.25">
      <c r="D13" s="13">
        <v>0.7</v>
      </c>
      <c r="F13">
        <v>70</v>
      </c>
      <c r="K13" s="13">
        <v>0.7</v>
      </c>
      <c r="N13" s="3">
        <v>410</v>
      </c>
      <c r="O13" s="3">
        <v>410</v>
      </c>
    </row>
    <row r="14" spans="4:15" x14ac:dyDescent="0.25">
      <c r="D14" s="6">
        <v>1</v>
      </c>
      <c r="F14">
        <v>100</v>
      </c>
      <c r="K14" s="6">
        <v>1</v>
      </c>
      <c r="N14" s="3">
        <v>410</v>
      </c>
      <c r="O14" s="3">
        <v>300</v>
      </c>
    </row>
    <row r="15" spans="4:15" x14ac:dyDescent="0.25">
      <c r="D15" s="6">
        <v>1</v>
      </c>
      <c r="F15">
        <v>100</v>
      </c>
      <c r="K15" s="6">
        <v>1</v>
      </c>
      <c r="N15" s="3">
        <v>100</v>
      </c>
      <c r="O15" s="3">
        <v>80</v>
      </c>
    </row>
    <row r="16" spans="4:15" x14ac:dyDescent="0.25">
      <c r="D16" s="13">
        <v>0</v>
      </c>
      <c r="F16">
        <v>0</v>
      </c>
      <c r="K16" s="6">
        <v>0.5</v>
      </c>
      <c r="N16" s="3">
        <v>360</v>
      </c>
      <c r="O16" s="3">
        <v>240</v>
      </c>
    </row>
    <row r="17" spans="4:15" x14ac:dyDescent="0.25">
      <c r="D17" s="6">
        <v>0.45</v>
      </c>
      <c r="F17">
        <v>45</v>
      </c>
      <c r="K17" s="6">
        <v>0.5</v>
      </c>
      <c r="N17" s="3">
        <v>410</v>
      </c>
      <c r="O17" s="3">
        <v>208</v>
      </c>
    </row>
    <row r="18" spans="4:15" x14ac:dyDescent="0.25">
      <c r="D18" s="6">
        <v>0.45</v>
      </c>
      <c r="F18">
        <v>45</v>
      </c>
      <c r="K18" s="6">
        <v>0.5</v>
      </c>
      <c r="N18" s="3">
        <v>30</v>
      </c>
      <c r="O18" s="3">
        <v>15</v>
      </c>
    </row>
    <row r="19" spans="4:15" x14ac:dyDescent="0.25">
      <c r="D19" s="6">
        <v>0.45</v>
      </c>
      <c r="F19">
        <v>45</v>
      </c>
      <c r="K19" s="13">
        <v>0</v>
      </c>
      <c r="N19" s="10">
        <v>100</v>
      </c>
      <c r="O19" s="10">
        <v>79</v>
      </c>
    </row>
    <row r="20" spans="4:15" x14ac:dyDescent="0.25">
      <c r="D20" s="13">
        <v>0</v>
      </c>
      <c r="F20">
        <v>0</v>
      </c>
      <c r="K20" s="13">
        <v>0</v>
      </c>
      <c r="N20" s="10">
        <v>410</v>
      </c>
      <c r="O20" s="10">
        <v>410</v>
      </c>
    </row>
    <row r="21" spans="4:15" x14ac:dyDescent="0.25">
      <c r="D21" s="13">
        <v>0</v>
      </c>
      <c r="F21">
        <v>0</v>
      </c>
      <c r="K21" s="13">
        <v>0</v>
      </c>
      <c r="N21" s="10">
        <v>410</v>
      </c>
      <c r="O21" s="10">
        <v>410</v>
      </c>
    </row>
    <row r="22" spans="4:15" x14ac:dyDescent="0.25">
      <c r="D22" s="13">
        <v>0</v>
      </c>
      <c r="F22">
        <v>0</v>
      </c>
      <c r="K22" s="13">
        <v>0</v>
      </c>
      <c r="N22" s="10">
        <v>410</v>
      </c>
      <c r="O22" s="10">
        <v>410</v>
      </c>
    </row>
    <row r="23" spans="4:15" x14ac:dyDescent="0.25">
      <c r="D23" s="13">
        <v>0</v>
      </c>
      <c r="F23">
        <v>0</v>
      </c>
      <c r="K23" s="13">
        <v>0.2</v>
      </c>
      <c r="N23" s="10">
        <v>113</v>
      </c>
      <c r="O23" s="10">
        <v>50</v>
      </c>
    </row>
    <row r="24" spans="4:15" x14ac:dyDescent="0.25">
      <c r="D24" s="14">
        <f>SUM(D7:D23)</f>
        <v>5.3500000000000005</v>
      </c>
      <c r="E24">
        <f>D24/17</f>
        <v>0.31470588235294122</v>
      </c>
      <c r="F24">
        <f>SUM(F7:F23)</f>
        <v>535</v>
      </c>
      <c r="G24">
        <f>F24/17</f>
        <v>31.470588235294116</v>
      </c>
      <c r="K24" s="17">
        <v>0.5</v>
      </c>
      <c r="N24" s="18">
        <v>410</v>
      </c>
      <c r="O24" s="10">
        <v>410</v>
      </c>
    </row>
    <row r="25" spans="4:15" x14ac:dyDescent="0.25">
      <c r="K25" s="14">
        <f>SUM(K7:K24)</f>
        <v>6.2</v>
      </c>
      <c r="L25">
        <f>K25/18</f>
        <v>0.34444444444444444</v>
      </c>
      <c r="N25">
        <f>SUM(N7:N24)</f>
        <v>5222</v>
      </c>
      <c r="O25">
        <f>SUM(O7:O24)</f>
        <v>4346</v>
      </c>
    </row>
    <row r="27" spans="4:15" x14ac:dyDescent="0.25">
      <c r="N27">
        <f>O25*100/N25</f>
        <v>83.224818077365001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U42"/>
  <sheetViews>
    <sheetView topLeftCell="A4" workbookViewId="0">
      <selection activeCell="X9" sqref="X9"/>
    </sheetView>
  </sheetViews>
  <sheetFormatPr baseColWidth="10" defaultRowHeight="15" x14ac:dyDescent="0.25"/>
  <cols>
    <col min="1" max="1" width="2.5703125" bestFit="1" customWidth="1"/>
    <col min="2" max="2" width="35.42578125" customWidth="1"/>
    <col min="3" max="14" width="2.5703125" bestFit="1" customWidth="1"/>
    <col min="15" max="15" width="6.85546875" bestFit="1" customWidth="1"/>
    <col min="16" max="16" width="10.85546875" bestFit="1" customWidth="1"/>
    <col min="17" max="17" width="8.28515625" bestFit="1" customWidth="1"/>
    <col min="18" max="18" width="17.42578125" bestFit="1" customWidth="1"/>
    <col min="19" max="19" width="10.7109375" bestFit="1" customWidth="1"/>
    <col min="20" max="20" width="8.7109375" bestFit="1" customWidth="1"/>
    <col min="21" max="21" width="21.85546875" customWidth="1"/>
  </cols>
  <sheetData>
    <row r="3" spans="1:21" ht="15.75" thickBot="1" x14ac:dyDescent="0.3"/>
    <row r="4" spans="1:21" ht="62.25" thickBot="1" x14ac:dyDescent="0.3">
      <c r="A4" s="23" t="s">
        <v>18</v>
      </c>
      <c r="B4" s="24" t="s">
        <v>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6" t="s">
        <v>13</v>
      </c>
      <c r="P4" s="26" t="s">
        <v>22</v>
      </c>
      <c r="Q4" s="26" t="s">
        <v>19</v>
      </c>
      <c r="R4" s="26" t="s">
        <v>14</v>
      </c>
      <c r="S4" s="26" t="s">
        <v>60</v>
      </c>
      <c r="T4" s="26" t="s">
        <v>15</v>
      </c>
      <c r="U4" s="24" t="s">
        <v>20</v>
      </c>
    </row>
    <row r="5" spans="1:21" ht="26.25" thickBot="1" x14ac:dyDescent="0.3">
      <c r="A5" s="27">
        <v>1</v>
      </c>
      <c r="B5" s="29" t="s">
        <v>38</v>
      </c>
      <c r="C5" s="29"/>
      <c r="D5" s="29"/>
      <c r="E5" s="29"/>
      <c r="F5" s="29"/>
      <c r="G5" s="29"/>
      <c r="H5" s="29"/>
      <c r="I5" s="29"/>
      <c r="J5" s="29"/>
      <c r="K5" s="29"/>
      <c r="L5" s="30"/>
      <c r="M5" s="30"/>
      <c r="N5" s="29"/>
      <c r="O5" s="31">
        <v>0.3</v>
      </c>
      <c r="P5" s="32" t="s">
        <v>57</v>
      </c>
      <c r="Q5" s="33">
        <v>800</v>
      </c>
      <c r="R5" s="33"/>
      <c r="S5" s="33" t="s">
        <v>34</v>
      </c>
      <c r="T5" s="29"/>
      <c r="U5" s="51">
        <v>20192020003293</v>
      </c>
    </row>
    <row r="6" spans="1:21" ht="51.75" thickBot="1" x14ac:dyDescent="0.3">
      <c r="A6" s="27">
        <v>2</v>
      </c>
      <c r="B6" s="29" t="s">
        <v>29</v>
      </c>
      <c r="C6" s="29"/>
      <c r="D6" s="29"/>
      <c r="E6" s="29"/>
      <c r="F6" s="29"/>
      <c r="G6" s="29"/>
      <c r="H6" s="29"/>
      <c r="I6" s="29"/>
      <c r="J6" s="30"/>
      <c r="K6" s="30"/>
      <c r="L6" s="29"/>
      <c r="M6" s="29"/>
      <c r="N6" s="29"/>
      <c r="O6" s="31">
        <v>1</v>
      </c>
      <c r="P6" s="32" t="s">
        <v>51</v>
      </c>
      <c r="Q6" s="33">
        <v>120</v>
      </c>
      <c r="R6" s="33">
        <v>120</v>
      </c>
      <c r="S6" s="33" t="s">
        <v>52</v>
      </c>
      <c r="T6" s="34">
        <v>16066680</v>
      </c>
      <c r="U6" s="51">
        <v>20192020002933</v>
      </c>
    </row>
    <row r="7" spans="1:21" ht="26.25" thickBot="1" x14ac:dyDescent="0.3">
      <c r="A7" s="27">
        <v>3</v>
      </c>
      <c r="B7" s="29" t="s">
        <v>30</v>
      </c>
      <c r="C7" s="29"/>
      <c r="D7" s="29"/>
      <c r="E7" s="29"/>
      <c r="F7" s="29"/>
      <c r="G7" s="29"/>
      <c r="H7" s="29"/>
      <c r="I7" s="29"/>
      <c r="J7" s="29"/>
      <c r="K7" s="29"/>
      <c r="L7" s="30"/>
      <c r="M7" s="29"/>
      <c r="N7" s="29"/>
      <c r="O7" s="31">
        <v>0.3</v>
      </c>
      <c r="P7" s="32" t="s">
        <v>58</v>
      </c>
      <c r="Q7" s="33">
        <v>99</v>
      </c>
      <c r="R7" s="29"/>
      <c r="S7" s="33" t="s">
        <v>34</v>
      </c>
      <c r="T7" s="29"/>
      <c r="U7" s="51">
        <v>20192020003293</v>
      </c>
    </row>
    <row r="8" spans="1:21" ht="51.75" customHeight="1" thickBot="1" x14ac:dyDescent="0.3">
      <c r="A8" s="27">
        <v>4</v>
      </c>
      <c r="B8" s="29" t="s">
        <v>39</v>
      </c>
      <c r="C8" s="29"/>
      <c r="D8" s="29"/>
      <c r="E8" s="29"/>
      <c r="F8" s="29"/>
      <c r="G8" s="29"/>
      <c r="H8" s="29"/>
      <c r="I8" s="29"/>
      <c r="J8" s="29"/>
      <c r="K8" s="29"/>
      <c r="L8" s="30"/>
      <c r="M8" s="30"/>
      <c r="N8" s="29"/>
      <c r="O8" s="31">
        <v>0.3</v>
      </c>
      <c r="P8" s="32" t="s">
        <v>58</v>
      </c>
      <c r="Q8" s="33">
        <v>410</v>
      </c>
      <c r="R8" s="29"/>
      <c r="S8" s="33" t="s">
        <v>34</v>
      </c>
      <c r="T8" s="29"/>
      <c r="U8" s="51">
        <v>20192020003293</v>
      </c>
    </row>
    <row r="9" spans="1:21" ht="90" customHeight="1" thickBot="1" x14ac:dyDescent="0.3">
      <c r="A9" s="27">
        <v>5</v>
      </c>
      <c r="B9" s="29" t="s">
        <v>24</v>
      </c>
      <c r="C9" s="29"/>
      <c r="D9" s="29"/>
      <c r="E9" s="29"/>
      <c r="F9" s="29"/>
      <c r="G9" s="29"/>
      <c r="H9" s="29"/>
      <c r="I9" s="30"/>
      <c r="J9" s="29"/>
      <c r="K9" s="29"/>
      <c r="L9" s="29"/>
      <c r="M9" s="29"/>
      <c r="N9" s="29"/>
      <c r="O9" s="31">
        <v>1</v>
      </c>
      <c r="P9" s="36">
        <v>43664</v>
      </c>
      <c r="Q9" s="33">
        <v>20</v>
      </c>
      <c r="R9" s="33">
        <v>16</v>
      </c>
      <c r="S9" s="33" t="s">
        <v>34</v>
      </c>
      <c r="T9" s="33" t="s">
        <v>61</v>
      </c>
      <c r="U9" s="51">
        <v>20192020006473</v>
      </c>
    </row>
    <row r="10" spans="1:21" ht="26.25" thickBot="1" x14ac:dyDescent="0.3">
      <c r="A10" s="83">
        <v>6</v>
      </c>
      <c r="B10" s="81" t="s">
        <v>28</v>
      </c>
      <c r="C10" s="81"/>
      <c r="D10" s="81"/>
      <c r="E10" s="81"/>
      <c r="F10" s="81"/>
      <c r="G10" s="85"/>
      <c r="H10" s="85"/>
      <c r="I10" s="85"/>
      <c r="J10" s="81"/>
      <c r="K10" s="85"/>
      <c r="L10" s="85"/>
      <c r="M10" s="85"/>
      <c r="N10" s="81"/>
      <c r="O10" s="92">
        <v>0.6</v>
      </c>
      <c r="P10" s="38" t="s">
        <v>62</v>
      </c>
      <c r="Q10" s="87">
        <v>200</v>
      </c>
      <c r="R10" s="87">
        <v>174</v>
      </c>
      <c r="S10" s="87" t="s">
        <v>34</v>
      </c>
      <c r="T10" s="87" t="s">
        <v>61</v>
      </c>
      <c r="U10" s="51">
        <v>20199910032542</v>
      </c>
    </row>
    <row r="11" spans="1:21" ht="39" thickBot="1" x14ac:dyDescent="0.3">
      <c r="A11" s="84"/>
      <c r="B11" s="82"/>
      <c r="C11" s="82"/>
      <c r="D11" s="82"/>
      <c r="E11" s="82"/>
      <c r="F11" s="82"/>
      <c r="G11" s="86"/>
      <c r="H11" s="86"/>
      <c r="I11" s="86"/>
      <c r="J11" s="82"/>
      <c r="K11" s="86"/>
      <c r="L11" s="86"/>
      <c r="M11" s="86"/>
      <c r="N11" s="82"/>
      <c r="O11" s="93"/>
      <c r="P11" s="32" t="s">
        <v>63</v>
      </c>
      <c r="Q11" s="88"/>
      <c r="R11" s="88"/>
      <c r="S11" s="88"/>
      <c r="T11" s="88"/>
      <c r="U11" s="51"/>
    </row>
    <row r="12" spans="1:21" ht="41.25" customHeight="1" thickBot="1" x14ac:dyDescent="0.3">
      <c r="A12" s="83">
        <v>7</v>
      </c>
      <c r="B12" s="81" t="s">
        <v>48</v>
      </c>
      <c r="C12" s="81"/>
      <c r="D12" s="81"/>
      <c r="E12" s="85"/>
      <c r="F12" s="85"/>
      <c r="G12" s="85"/>
      <c r="H12" s="85"/>
      <c r="I12" s="81"/>
      <c r="J12" s="81"/>
      <c r="K12" s="85"/>
      <c r="L12" s="85"/>
      <c r="M12" s="81"/>
      <c r="N12" s="81"/>
      <c r="O12" s="94">
        <v>0.71419999999999995</v>
      </c>
      <c r="P12" s="40">
        <v>43532</v>
      </c>
      <c r="Q12" s="87">
        <v>410</v>
      </c>
      <c r="R12" s="37" t="s">
        <v>64</v>
      </c>
      <c r="S12" s="87" t="s">
        <v>34</v>
      </c>
      <c r="T12" s="87" t="s">
        <v>61</v>
      </c>
      <c r="U12" s="33" t="s">
        <v>68</v>
      </c>
    </row>
    <row r="13" spans="1:21" ht="26.25" thickBot="1" x14ac:dyDescent="0.3">
      <c r="A13" s="89"/>
      <c r="B13" s="90"/>
      <c r="C13" s="90"/>
      <c r="D13" s="90"/>
      <c r="E13" s="91"/>
      <c r="F13" s="91"/>
      <c r="G13" s="91"/>
      <c r="H13" s="91"/>
      <c r="I13" s="90"/>
      <c r="J13" s="90"/>
      <c r="K13" s="91"/>
      <c r="L13" s="91"/>
      <c r="M13" s="90"/>
      <c r="N13" s="90"/>
      <c r="O13" s="95"/>
      <c r="P13" s="40">
        <v>43553</v>
      </c>
      <c r="Q13" s="97"/>
      <c r="R13" s="37" t="s">
        <v>65</v>
      </c>
      <c r="S13" s="97"/>
      <c r="T13" s="97"/>
      <c r="U13" s="33" t="s">
        <v>69</v>
      </c>
    </row>
    <row r="14" spans="1:21" ht="15.75" thickBot="1" x14ac:dyDescent="0.3">
      <c r="A14" s="89"/>
      <c r="B14" s="90"/>
      <c r="C14" s="90"/>
      <c r="D14" s="90"/>
      <c r="E14" s="91"/>
      <c r="F14" s="91"/>
      <c r="G14" s="91"/>
      <c r="H14" s="91"/>
      <c r="I14" s="90"/>
      <c r="J14" s="90"/>
      <c r="K14" s="91"/>
      <c r="L14" s="91"/>
      <c r="M14" s="90"/>
      <c r="N14" s="90"/>
      <c r="O14" s="95"/>
      <c r="P14" s="40">
        <v>43581</v>
      </c>
      <c r="Q14" s="97"/>
      <c r="R14" s="37" t="s">
        <v>66</v>
      </c>
      <c r="S14" s="97"/>
      <c r="T14" s="97"/>
      <c r="U14" s="33">
        <v>20192020002903</v>
      </c>
    </row>
    <row r="15" spans="1:21" ht="15.75" thickBot="1" x14ac:dyDescent="0.3">
      <c r="A15" s="89"/>
      <c r="B15" s="90"/>
      <c r="C15" s="90"/>
      <c r="D15" s="90"/>
      <c r="E15" s="91"/>
      <c r="F15" s="91"/>
      <c r="G15" s="91"/>
      <c r="H15" s="91"/>
      <c r="I15" s="90"/>
      <c r="J15" s="90"/>
      <c r="K15" s="91"/>
      <c r="L15" s="91"/>
      <c r="M15" s="90"/>
      <c r="N15" s="90"/>
      <c r="O15" s="95"/>
      <c r="P15" s="40">
        <v>43600</v>
      </c>
      <c r="Q15" s="97"/>
      <c r="R15" s="42"/>
      <c r="S15" s="97"/>
      <c r="T15" s="97"/>
      <c r="U15" s="33">
        <v>20192020003823</v>
      </c>
    </row>
    <row r="16" spans="1:21" ht="26.25" thickBot="1" x14ac:dyDescent="0.3">
      <c r="A16" s="89"/>
      <c r="B16" s="90"/>
      <c r="C16" s="90"/>
      <c r="D16" s="90"/>
      <c r="E16" s="91"/>
      <c r="F16" s="91"/>
      <c r="G16" s="91"/>
      <c r="H16" s="91"/>
      <c r="I16" s="90"/>
      <c r="J16" s="90"/>
      <c r="K16" s="91"/>
      <c r="L16" s="91"/>
      <c r="M16" s="90"/>
      <c r="N16" s="90"/>
      <c r="O16" s="95"/>
      <c r="P16" s="40">
        <v>43643</v>
      </c>
      <c r="Q16" s="97"/>
      <c r="R16" s="37" t="s">
        <v>67</v>
      </c>
      <c r="S16" s="97"/>
      <c r="T16" s="97"/>
      <c r="U16" s="33">
        <v>20192020002913</v>
      </c>
    </row>
    <row r="17" spans="1:21" ht="15.75" thickBot="1" x14ac:dyDescent="0.3">
      <c r="A17" s="89"/>
      <c r="B17" s="90"/>
      <c r="C17" s="90"/>
      <c r="D17" s="90"/>
      <c r="E17" s="91"/>
      <c r="F17" s="91"/>
      <c r="G17" s="91"/>
      <c r="H17" s="91"/>
      <c r="I17" s="90"/>
      <c r="J17" s="90"/>
      <c r="K17" s="91"/>
      <c r="L17" s="91"/>
      <c r="M17" s="90"/>
      <c r="N17" s="90"/>
      <c r="O17" s="95"/>
      <c r="P17" s="41">
        <v>43709</v>
      </c>
      <c r="Q17" s="97"/>
      <c r="R17" s="42"/>
      <c r="S17" s="97"/>
      <c r="T17" s="97"/>
      <c r="U17" s="33"/>
    </row>
    <row r="18" spans="1:21" ht="15.75" thickBot="1" x14ac:dyDescent="0.3">
      <c r="A18" s="84"/>
      <c r="B18" s="82"/>
      <c r="C18" s="82"/>
      <c r="D18" s="82"/>
      <c r="E18" s="86"/>
      <c r="F18" s="86"/>
      <c r="G18" s="86"/>
      <c r="H18" s="86"/>
      <c r="I18" s="82"/>
      <c r="J18" s="82"/>
      <c r="K18" s="86"/>
      <c r="L18" s="86"/>
      <c r="M18" s="82"/>
      <c r="N18" s="82"/>
      <c r="O18" s="96"/>
      <c r="P18" s="32" t="s">
        <v>58</v>
      </c>
      <c r="Q18" s="88"/>
      <c r="R18" s="28"/>
      <c r="S18" s="88"/>
      <c r="T18" s="88"/>
      <c r="U18" s="33"/>
    </row>
    <row r="19" spans="1:21" ht="39" customHeight="1" thickBot="1" x14ac:dyDescent="0.3">
      <c r="A19" s="27">
        <v>8</v>
      </c>
      <c r="B19" s="29" t="s">
        <v>40</v>
      </c>
      <c r="C19" s="29"/>
      <c r="D19" s="29"/>
      <c r="E19" s="30"/>
      <c r="F19" s="29"/>
      <c r="G19" s="29"/>
      <c r="H19" s="29"/>
      <c r="I19" s="29"/>
      <c r="J19" s="29"/>
      <c r="K19" s="29"/>
      <c r="L19" s="29"/>
      <c r="M19" s="29"/>
      <c r="N19" s="29"/>
      <c r="O19" s="31">
        <v>1</v>
      </c>
      <c r="P19" s="36">
        <v>43546</v>
      </c>
      <c r="Q19" s="33">
        <v>410</v>
      </c>
      <c r="R19" s="33">
        <v>300</v>
      </c>
      <c r="S19" s="33" t="s">
        <v>34</v>
      </c>
      <c r="T19" s="33" t="s">
        <v>61</v>
      </c>
      <c r="U19" s="33">
        <v>20192020002873</v>
      </c>
    </row>
    <row r="20" spans="1:21" ht="24.75" customHeight="1" thickBot="1" x14ac:dyDescent="0.3">
      <c r="A20" s="83">
        <v>9</v>
      </c>
      <c r="B20" s="81" t="s">
        <v>41</v>
      </c>
      <c r="C20" s="81"/>
      <c r="D20" s="81"/>
      <c r="E20" s="81"/>
      <c r="F20" s="85"/>
      <c r="G20" s="85"/>
      <c r="H20" s="81"/>
      <c r="I20" s="81"/>
      <c r="J20" s="81"/>
      <c r="K20" s="81"/>
      <c r="L20" s="81"/>
      <c r="M20" s="81"/>
      <c r="N20" s="81"/>
      <c r="O20" s="92">
        <v>1</v>
      </c>
      <c r="P20" s="40">
        <v>43550</v>
      </c>
      <c r="Q20" s="87">
        <v>100</v>
      </c>
      <c r="R20" s="39" t="s">
        <v>70</v>
      </c>
      <c r="S20" s="87" t="s">
        <v>34</v>
      </c>
      <c r="T20" s="87" t="s">
        <v>61</v>
      </c>
      <c r="U20" s="33">
        <v>20192020002923</v>
      </c>
    </row>
    <row r="21" spans="1:21" ht="26.25" customHeight="1" thickBot="1" x14ac:dyDescent="0.3">
      <c r="A21" s="84"/>
      <c r="B21" s="82"/>
      <c r="C21" s="82"/>
      <c r="D21" s="82"/>
      <c r="E21" s="82"/>
      <c r="F21" s="86"/>
      <c r="G21" s="86"/>
      <c r="H21" s="82"/>
      <c r="I21" s="82"/>
      <c r="J21" s="82"/>
      <c r="K21" s="82"/>
      <c r="L21" s="82"/>
      <c r="M21" s="82"/>
      <c r="N21" s="82"/>
      <c r="O21" s="93"/>
      <c r="P21" s="36">
        <v>43579</v>
      </c>
      <c r="Q21" s="88"/>
      <c r="R21" s="33" t="s">
        <v>71</v>
      </c>
      <c r="S21" s="88"/>
      <c r="T21" s="88"/>
      <c r="U21" s="33"/>
    </row>
    <row r="22" spans="1:21" ht="15.75" thickBot="1" x14ac:dyDescent="0.3">
      <c r="A22" s="83">
        <v>10</v>
      </c>
      <c r="B22" s="81" t="s">
        <v>42</v>
      </c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94">
        <v>0.7</v>
      </c>
      <c r="P22" s="40">
        <v>43524</v>
      </c>
      <c r="Q22" s="87" t="s">
        <v>35</v>
      </c>
      <c r="R22" s="87" t="s">
        <v>36</v>
      </c>
      <c r="S22" s="87" t="s">
        <v>34</v>
      </c>
      <c r="T22" s="87" t="s">
        <v>61</v>
      </c>
      <c r="U22" s="33">
        <v>20192020002893</v>
      </c>
    </row>
    <row r="23" spans="1:21" ht="15.75" thickBot="1" x14ac:dyDescent="0.3">
      <c r="A23" s="89"/>
      <c r="B23" s="90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5"/>
      <c r="P23" s="40">
        <v>43545</v>
      </c>
      <c r="Q23" s="97"/>
      <c r="R23" s="97"/>
      <c r="S23" s="97"/>
      <c r="T23" s="97"/>
      <c r="U23" s="33"/>
    </row>
    <row r="24" spans="1:21" ht="15.75" thickBot="1" x14ac:dyDescent="0.3">
      <c r="A24" s="89"/>
      <c r="B24" s="90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5"/>
      <c r="P24" s="40">
        <v>43588</v>
      </c>
      <c r="Q24" s="97"/>
      <c r="R24" s="97"/>
      <c r="S24" s="97"/>
      <c r="T24" s="97"/>
      <c r="U24" s="33"/>
    </row>
    <row r="25" spans="1:21" ht="15.75" thickBot="1" x14ac:dyDescent="0.3">
      <c r="A25" s="89"/>
      <c r="B25" s="90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5"/>
      <c r="P25" s="40">
        <v>43614</v>
      </c>
      <c r="Q25" s="97"/>
      <c r="R25" s="97"/>
      <c r="S25" s="97"/>
      <c r="T25" s="97"/>
      <c r="U25" s="33"/>
    </row>
    <row r="26" spans="1:21" ht="15.75" thickBot="1" x14ac:dyDescent="0.3">
      <c r="A26" s="89"/>
      <c r="B26" s="90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5"/>
      <c r="P26" s="40">
        <v>43644</v>
      </c>
      <c r="Q26" s="97"/>
      <c r="R26" s="97"/>
      <c r="S26" s="97"/>
      <c r="T26" s="97"/>
      <c r="U26" s="33"/>
    </row>
    <row r="27" spans="1:21" ht="15.75" thickBot="1" x14ac:dyDescent="0.3">
      <c r="A27" s="89"/>
      <c r="B27" s="90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5"/>
      <c r="P27" s="40">
        <v>43672</v>
      </c>
      <c r="Q27" s="97"/>
      <c r="R27" s="97"/>
      <c r="S27" s="97"/>
      <c r="T27" s="97"/>
      <c r="U27" s="33"/>
    </row>
    <row r="28" spans="1:21" ht="15.75" thickBot="1" x14ac:dyDescent="0.3">
      <c r="A28" s="89"/>
      <c r="B28" s="90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5"/>
      <c r="P28" s="40">
        <v>43692</v>
      </c>
      <c r="Q28" s="97"/>
      <c r="R28" s="97"/>
      <c r="S28" s="97"/>
      <c r="T28" s="97"/>
      <c r="U28" s="33"/>
    </row>
    <row r="29" spans="1:21" ht="51.75" thickBot="1" x14ac:dyDescent="0.3">
      <c r="A29" s="89"/>
      <c r="B29" s="90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5"/>
      <c r="P29" s="38" t="s">
        <v>72</v>
      </c>
      <c r="Q29" s="97"/>
      <c r="R29" s="97"/>
      <c r="S29" s="97"/>
      <c r="T29" s="97"/>
      <c r="U29" s="33"/>
    </row>
    <row r="30" spans="1:21" ht="15.75" thickBot="1" x14ac:dyDescent="0.3">
      <c r="A30" s="89"/>
      <c r="B30" s="90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5"/>
      <c r="P30" s="40">
        <v>43733</v>
      </c>
      <c r="Q30" s="97"/>
      <c r="R30" s="97"/>
      <c r="S30" s="97"/>
      <c r="T30" s="97"/>
      <c r="U30" s="33"/>
    </row>
    <row r="31" spans="1:21" ht="15.75" thickBot="1" x14ac:dyDescent="0.3">
      <c r="A31" s="89"/>
      <c r="B31" s="90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5"/>
      <c r="P31" s="40">
        <v>43762</v>
      </c>
      <c r="Q31" s="97"/>
      <c r="R31" s="97"/>
      <c r="S31" s="97"/>
      <c r="T31" s="97"/>
      <c r="U31" s="33"/>
    </row>
    <row r="32" spans="1:21" ht="15.75" thickBot="1" x14ac:dyDescent="0.3">
      <c r="A32" s="89"/>
      <c r="B32" s="90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5"/>
      <c r="P32" s="40">
        <v>43797</v>
      </c>
      <c r="Q32" s="97"/>
      <c r="R32" s="97"/>
      <c r="S32" s="97"/>
      <c r="T32" s="97"/>
      <c r="U32" s="33"/>
    </row>
    <row r="33" spans="1:21" ht="15.75" thickBot="1" x14ac:dyDescent="0.3">
      <c r="A33" s="84"/>
      <c r="B33" s="82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96"/>
      <c r="P33" s="36">
        <v>43811</v>
      </c>
      <c r="Q33" s="88"/>
      <c r="R33" s="88"/>
      <c r="S33" s="88"/>
      <c r="T33" s="88"/>
      <c r="U33" s="33"/>
    </row>
    <row r="34" spans="1:21" ht="26.25" thickBot="1" x14ac:dyDescent="0.3">
      <c r="A34" s="27">
        <v>11</v>
      </c>
      <c r="B34" s="29" t="s">
        <v>43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43">
        <v>0.7</v>
      </c>
      <c r="P34" s="32" t="s">
        <v>33</v>
      </c>
      <c r="Q34" s="33">
        <v>410</v>
      </c>
      <c r="R34" s="33" t="s">
        <v>37</v>
      </c>
      <c r="S34" s="33" t="s">
        <v>34</v>
      </c>
      <c r="T34" s="33" t="s">
        <v>61</v>
      </c>
      <c r="U34" s="33" t="s">
        <v>31</v>
      </c>
    </row>
    <row r="35" spans="1:21" ht="26.25" thickBot="1" x14ac:dyDescent="0.3">
      <c r="A35" s="27">
        <v>12</v>
      </c>
      <c r="B35" s="29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43">
        <v>0.7</v>
      </c>
      <c r="P35" s="32" t="s">
        <v>33</v>
      </c>
      <c r="Q35" s="33">
        <v>30</v>
      </c>
      <c r="R35" s="33">
        <v>15</v>
      </c>
      <c r="S35" s="33" t="s">
        <v>34</v>
      </c>
      <c r="T35" s="33" t="s">
        <v>61</v>
      </c>
      <c r="U35" s="33" t="s">
        <v>32</v>
      </c>
    </row>
    <row r="36" spans="1:21" ht="39" thickBot="1" x14ac:dyDescent="0.3">
      <c r="A36" s="27">
        <v>13</v>
      </c>
      <c r="B36" s="29" t="s">
        <v>49</v>
      </c>
      <c r="C36" s="29"/>
      <c r="D36" s="29"/>
      <c r="E36" s="29"/>
      <c r="F36" s="29"/>
      <c r="G36" s="29"/>
      <c r="H36" s="29"/>
      <c r="I36" s="29"/>
      <c r="J36" s="29"/>
      <c r="K36" s="29"/>
      <c r="L36" s="30"/>
      <c r="M36" s="29"/>
      <c r="N36" s="29"/>
      <c r="O36" s="31">
        <v>1</v>
      </c>
      <c r="P36" s="32" t="s">
        <v>53</v>
      </c>
      <c r="Q36" s="33">
        <v>200</v>
      </c>
      <c r="R36" s="29"/>
      <c r="S36" s="33" t="s">
        <v>34</v>
      </c>
      <c r="T36" s="33" t="s">
        <v>61</v>
      </c>
      <c r="U36" s="35">
        <v>20192020006363</v>
      </c>
    </row>
    <row r="37" spans="1:21" ht="64.5" thickBot="1" x14ac:dyDescent="0.3">
      <c r="A37" s="27">
        <v>14</v>
      </c>
      <c r="B37" s="29" t="s">
        <v>44</v>
      </c>
      <c r="C37" s="29"/>
      <c r="D37" s="29"/>
      <c r="E37" s="29"/>
      <c r="F37" s="29"/>
      <c r="G37" s="29"/>
      <c r="H37" s="30"/>
      <c r="I37" s="30"/>
      <c r="J37" s="29"/>
      <c r="K37" s="29"/>
      <c r="L37" s="29"/>
      <c r="M37" s="29"/>
      <c r="N37" s="29"/>
      <c r="O37" s="33"/>
      <c r="P37" s="32" t="s">
        <v>56</v>
      </c>
      <c r="Q37" s="33">
        <v>410</v>
      </c>
      <c r="R37" s="29"/>
      <c r="S37" s="29"/>
      <c r="T37" s="29"/>
      <c r="U37" s="29"/>
    </row>
    <row r="38" spans="1:21" ht="39" thickBot="1" x14ac:dyDescent="0.3">
      <c r="A38" s="27">
        <v>15</v>
      </c>
      <c r="B38" s="29" t="s">
        <v>45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0"/>
      <c r="O38" s="33"/>
      <c r="P38" s="32" t="s">
        <v>59</v>
      </c>
      <c r="Q38" s="33">
        <v>410</v>
      </c>
      <c r="R38" s="29"/>
      <c r="S38" s="33" t="s">
        <v>34</v>
      </c>
      <c r="T38" s="29"/>
      <c r="U38" s="29"/>
    </row>
    <row r="39" spans="1:21" ht="26.25" thickBot="1" x14ac:dyDescent="0.3">
      <c r="A39" s="27">
        <v>16</v>
      </c>
      <c r="B39" s="29" t="s">
        <v>23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0"/>
      <c r="O39" s="33"/>
      <c r="P39" s="32" t="s">
        <v>54</v>
      </c>
      <c r="Q39" s="33">
        <v>410</v>
      </c>
      <c r="R39" s="29"/>
      <c r="S39" s="33" t="s">
        <v>34</v>
      </c>
      <c r="T39" s="29"/>
      <c r="U39" s="29"/>
    </row>
    <row r="40" spans="1:21" ht="26.25" thickBot="1" x14ac:dyDescent="0.3">
      <c r="A40" s="27">
        <v>17</v>
      </c>
      <c r="B40" s="29" t="s">
        <v>47</v>
      </c>
      <c r="C40" s="29"/>
      <c r="D40" s="29"/>
      <c r="E40" s="29"/>
      <c r="F40" s="29"/>
      <c r="G40" s="29"/>
      <c r="H40" s="29"/>
      <c r="I40" s="29"/>
      <c r="J40" s="30"/>
      <c r="K40" s="30"/>
      <c r="L40" s="30"/>
      <c r="M40" s="30"/>
      <c r="N40" s="30"/>
      <c r="O40" s="31">
        <v>0.7</v>
      </c>
      <c r="P40" s="32" t="s">
        <v>55</v>
      </c>
      <c r="Q40" s="33">
        <v>113</v>
      </c>
      <c r="R40" s="29"/>
      <c r="S40" s="33" t="s">
        <v>34</v>
      </c>
      <c r="T40" s="29"/>
      <c r="U40" s="33">
        <v>20192020006463</v>
      </c>
    </row>
    <row r="41" spans="1:21" ht="26.25" thickBot="1" x14ac:dyDescent="0.3">
      <c r="A41" s="27">
        <v>18</v>
      </c>
      <c r="B41" s="44" t="s">
        <v>50</v>
      </c>
      <c r="C41" s="45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43">
        <v>0.7</v>
      </c>
      <c r="P41" s="32" t="s">
        <v>33</v>
      </c>
      <c r="Q41" s="46">
        <v>410</v>
      </c>
      <c r="R41" s="47">
        <v>410</v>
      </c>
      <c r="S41" s="33" t="s">
        <v>34</v>
      </c>
      <c r="T41" s="29"/>
      <c r="U41" s="33">
        <v>20192020004583</v>
      </c>
    </row>
    <row r="42" spans="1:21" ht="15.75" thickBot="1" x14ac:dyDescent="0.3">
      <c r="A42" s="27"/>
      <c r="B42" s="44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9">
        <v>10.7142</v>
      </c>
      <c r="P42" s="50">
        <v>0.6</v>
      </c>
      <c r="Q42" s="46"/>
      <c r="R42" s="46"/>
      <c r="S42" s="44"/>
      <c r="T42" s="44"/>
      <c r="U42" s="46"/>
    </row>
  </sheetData>
  <mergeCells count="74">
    <mergeCell ref="Q22:Q33"/>
    <mergeCell ref="R22:R33"/>
    <mergeCell ref="S22:S33"/>
    <mergeCell ref="T22:T33"/>
    <mergeCell ref="J22:J33"/>
    <mergeCell ref="K22:K33"/>
    <mergeCell ref="L22:L33"/>
    <mergeCell ref="M22:M33"/>
    <mergeCell ref="N22:N33"/>
    <mergeCell ref="O22:O33"/>
    <mergeCell ref="A22:A33"/>
    <mergeCell ref="B22:B33"/>
    <mergeCell ref="C22:C33"/>
    <mergeCell ref="D22:D33"/>
    <mergeCell ref="E22:E33"/>
    <mergeCell ref="F22:F33"/>
    <mergeCell ref="G22:G33"/>
    <mergeCell ref="H22:H33"/>
    <mergeCell ref="I22:I33"/>
    <mergeCell ref="M20:M21"/>
    <mergeCell ref="G20:G21"/>
    <mergeCell ref="H20:H21"/>
    <mergeCell ref="I20:I21"/>
    <mergeCell ref="J20:J21"/>
    <mergeCell ref="K20:K21"/>
    <mergeCell ref="L20:L21"/>
    <mergeCell ref="N20:N21"/>
    <mergeCell ref="O20:O21"/>
    <mergeCell ref="Q20:Q21"/>
    <mergeCell ref="S20:S21"/>
    <mergeCell ref="T20:T21"/>
    <mergeCell ref="O12:O18"/>
    <mergeCell ref="Q12:Q18"/>
    <mergeCell ref="S12:S18"/>
    <mergeCell ref="T12:T18"/>
    <mergeCell ref="A20:A21"/>
    <mergeCell ref="B20:B21"/>
    <mergeCell ref="C20:C21"/>
    <mergeCell ref="D20:D21"/>
    <mergeCell ref="E20:E21"/>
    <mergeCell ref="F20:F21"/>
    <mergeCell ref="I12:I18"/>
    <mergeCell ref="J12:J18"/>
    <mergeCell ref="K12:K18"/>
    <mergeCell ref="L12:L18"/>
    <mergeCell ref="M12:M18"/>
    <mergeCell ref="N12:N18"/>
    <mergeCell ref="T10:T11"/>
    <mergeCell ref="A12:A18"/>
    <mergeCell ref="B12:B18"/>
    <mergeCell ref="C12:C18"/>
    <mergeCell ref="D12:D18"/>
    <mergeCell ref="E12:E18"/>
    <mergeCell ref="F12:F18"/>
    <mergeCell ref="G12:G18"/>
    <mergeCell ref="H12:H18"/>
    <mergeCell ref="M10:M11"/>
    <mergeCell ref="N10:N11"/>
    <mergeCell ref="O10:O11"/>
    <mergeCell ref="Q10:Q11"/>
    <mergeCell ref="R10:R11"/>
    <mergeCell ref="S10:S11"/>
    <mergeCell ref="G10:G11"/>
    <mergeCell ref="H10:H11"/>
    <mergeCell ref="I10:I11"/>
    <mergeCell ref="J10:J11"/>
    <mergeCell ref="K10:K11"/>
    <mergeCell ref="L10:L11"/>
    <mergeCell ref="F10:F11"/>
    <mergeCell ref="A10:A11"/>
    <mergeCell ref="B10:B11"/>
    <mergeCell ref="C10:C11"/>
    <mergeCell ref="D10:D11"/>
    <mergeCell ref="E10:E11"/>
  </mergeCells>
  <hyperlinks>
    <hyperlink ref="U6" r:id="rId1" tooltip="Click para modificar el Documento" display="https://orfeo.ideam.gov.co/old/radicacion/NEW.php?nurad=20192020002933&amp;Buscar=BuscarDocModUS&amp;PHPSESSID=949u79qp04kp4a9rqfb8o4qhq2&amp;Submit3=ModificarDocumentos&amp;Buscar1=BuscarOrfeo78956jkgf" xr:uid="{00000000-0004-0000-0200-000000000000}"/>
    <hyperlink ref="U10" r:id="rId2" display="https://orfeo.ideam.gov.co/old/bodega/2019/991/20199910032542.tif" xr:uid="{00000000-0004-0000-0200-000001000000}"/>
    <hyperlink ref="U36" r:id="rId3" display="https://orfeo.ideam.gov.co/old/bodega/2019/202/docs/120192020006363_00001d.docx" xr:uid="{00000000-0004-0000-0200-000002000000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AAlarcon</dc:creator>
  <cp:lastModifiedBy>HP</cp:lastModifiedBy>
  <cp:lastPrinted>2018-10-19T15:12:40Z</cp:lastPrinted>
  <dcterms:created xsi:type="dcterms:W3CDTF">2016-06-23T16:51:58Z</dcterms:created>
  <dcterms:modified xsi:type="dcterms:W3CDTF">2020-12-30T17:18:26Z</dcterms:modified>
</cp:coreProperties>
</file>