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xramirezv\Desktop\Documentos actualizados en proceso Suite\"/>
    </mc:Choice>
  </mc:AlternateContent>
  <xr:revisionPtr revIDLastSave="0" documentId="13_ncr:1_{B49168A1-EC7F-4BB0-AD99-2AF219D6E716}" xr6:coauthVersionLast="47" xr6:coauthVersionMax="47" xr10:uidLastSave="{00000000-0000-0000-0000-000000000000}"/>
  <bookViews>
    <workbookView xWindow="-120" yWindow="-120" windowWidth="29040" windowHeight="15720" xr2:uid="{D7BBB6AD-2E9E-45B4-978C-5FDC64804F2C}"/>
  </bookViews>
  <sheets>
    <sheet name="Formato verificación de balanza" sheetId="1" r:id="rId1"/>
    <sheet name="Instrucciones" sheetId="3" r:id="rId2"/>
    <sheet name="Control de Cambio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51" i="1" s="1"/>
  <c r="G49" i="1"/>
  <c r="G51" i="1" s="1"/>
  <c r="F49" i="1"/>
  <c r="F51" i="1" s="1"/>
  <c r="E49" i="1"/>
  <c r="E51" i="1" s="1"/>
  <c r="D49" i="1"/>
  <c r="D51" i="1" s="1"/>
  <c r="H30" i="1"/>
  <c r="J30" i="1" s="1"/>
  <c r="C35" i="1"/>
  <c r="E35" i="1" s="1"/>
  <c r="C34" i="1"/>
  <c r="E34" i="1" s="1"/>
  <c r="C33" i="1"/>
  <c r="E33" i="1" s="1"/>
  <c r="C32" i="1"/>
  <c r="E32" i="1" s="1"/>
  <c r="C31" i="1"/>
  <c r="E31" i="1" s="1"/>
  <c r="C26" i="1"/>
  <c r="E26" i="1" s="1"/>
  <c r="H35" i="1"/>
  <c r="J35" i="1" s="1"/>
  <c r="H34" i="1"/>
  <c r="J34" i="1" s="1"/>
  <c r="H33" i="1"/>
  <c r="J33" i="1" s="1"/>
  <c r="H32" i="1"/>
  <c r="J32" i="1" s="1"/>
  <c r="H31" i="1"/>
  <c r="J31" i="1" s="1"/>
  <c r="H29" i="1"/>
  <c r="J29" i="1" s="1"/>
  <c r="H28" i="1"/>
  <c r="J28" i="1" s="1"/>
  <c r="H27" i="1"/>
  <c r="J27" i="1" s="1"/>
  <c r="H26" i="1"/>
  <c r="J26" i="1" s="1"/>
  <c r="C27" i="1"/>
  <c r="E27" i="1" s="1"/>
  <c r="C28" i="1"/>
  <c r="E28" i="1" s="1"/>
  <c r="C29" i="1"/>
  <c r="E29" i="1" s="1"/>
  <c r="C30" i="1"/>
  <c r="E30" i="1" s="1"/>
  <c r="G22" i="1" l="1"/>
  <c r="G21" i="1"/>
  <c r="H20" i="1"/>
  <c r="H19" i="1"/>
  <c r="H18" i="1"/>
  <c r="H17" i="1"/>
  <c r="H16" i="1"/>
  <c r="H15" i="1"/>
  <c r="H14" i="1"/>
  <c r="H13" i="1"/>
  <c r="H12" i="1"/>
  <c r="H11" i="1"/>
  <c r="B21" i="1"/>
  <c r="B22" i="1"/>
  <c r="C12" i="1"/>
  <c r="C13" i="1"/>
  <c r="C14" i="1"/>
  <c r="C15" i="1"/>
  <c r="C16" i="1"/>
  <c r="C17" i="1"/>
  <c r="C18" i="1"/>
  <c r="C19" i="1"/>
  <c r="C20" i="1"/>
  <c r="C11" i="1"/>
  <c r="C21" i="1" l="1"/>
  <c r="E16" i="1" s="1"/>
  <c r="C22" i="1"/>
  <c r="H22" i="1"/>
  <c r="H21" i="1"/>
  <c r="J16"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<sst xmlns="http://schemas.openxmlformats.org/spreadsheetml/2006/main" count="110" uniqueCount="76">
  <si>
    <r>
      <rPr>
        <b/>
        <sz val="11"/>
        <color rgb="FF000000"/>
        <rFont val="Verdana"/>
        <family val="2"/>
      </rPr>
      <t xml:space="preserve">Servicios Laboratorio de Calidad
</t>
    </r>
    <r>
      <rPr>
        <sz val="11"/>
        <color rgb="FF000000"/>
        <rFont val="Verdana"/>
        <family val="2"/>
      </rPr>
      <t>Formato verificación de balanzas</t>
    </r>
  </si>
  <si>
    <r>
      <t xml:space="preserve">Código: </t>
    </r>
    <r>
      <rPr>
        <sz val="11"/>
        <color theme="1"/>
        <rFont val="Verdana"/>
        <family val="2"/>
      </rPr>
      <t>SLC-F070</t>
    </r>
  </si>
  <si>
    <r>
      <rPr>
        <b/>
        <sz val="11"/>
        <color rgb="FF000000"/>
        <rFont val="Verdana"/>
        <family val="2"/>
      </rPr>
      <t xml:space="preserve">Versión: </t>
    </r>
    <r>
      <rPr>
        <sz val="11"/>
        <color rgb="FF000000"/>
        <rFont val="Verdana"/>
        <family val="2"/>
      </rPr>
      <t>06</t>
    </r>
  </si>
  <si>
    <t xml:space="preserve">Balanza Analítica: </t>
  </si>
  <si>
    <t>SI</t>
  </si>
  <si>
    <t>NO</t>
  </si>
  <si>
    <t xml:space="preserve">     Marca: </t>
  </si>
  <si>
    <t>____________</t>
  </si>
  <si>
    <t xml:space="preserve">Modelo: </t>
  </si>
  <si>
    <t>___________</t>
  </si>
  <si>
    <t>Inventario
 No.</t>
  </si>
  <si>
    <t>Ubicación:</t>
  </si>
  <si>
    <t>Piso 1</t>
  </si>
  <si>
    <t>Piso 2</t>
  </si>
  <si>
    <t xml:space="preserve">Analista:    </t>
  </si>
  <si>
    <t>__________________</t>
  </si>
  <si>
    <t>___________________</t>
  </si>
  <si>
    <t>Fecha:</t>
  </si>
  <si>
    <t>_________</t>
  </si>
  <si>
    <t>MASAS UTILIZADAS EN LA VERIFICACIÓN</t>
  </si>
  <si>
    <t xml:space="preserve">Marca: </t>
  </si>
  <si>
    <t>_______________</t>
  </si>
  <si>
    <t xml:space="preserve">Tipo:    </t>
  </si>
  <si>
    <t xml:space="preserve">Inventario No. ____________  </t>
  </si>
  <si>
    <t>PRUEBA DE REPETIBILIDAD</t>
  </si>
  <si>
    <t>VALOR TEORICO (g)</t>
  </si>
  <si>
    <t>VALOR EXPERIMENTAL (g)</t>
  </si>
  <si>
    <t>ERROR ABSOLUTO ≤ EMP</t>
  </si>
  <si>
    <t>ERROR MAXIMO PERMITIDO(EMP)(g)</t>
  </si>
  <si>
    <t>Conclusiones</t>
  </si>
  <si>
    <t>ERROR ABSOLUTO        ≤ EMP</t>
  </si>
  <si>
    <t xml:space="preserve"> </t>
  </si>
  <si>
    <t>PROMEDIO</t>
  </si>
  <si>
    <t>Desviación</t>
  </si>
  <si>
    <t>PRUEBA DE EXACTITUD</t>
  </si>
  <si>
    <t>PRIMER CICLO</t>
  </si>
  <si>
    <t>SEGUNDO CICLO</t>
  </si>
  <si>
    <t>ERROR ABSOLUTO   ≤ EMP</t>
  </si>
  <si>
    <t>PRUEBA DE EXCENTRICIDAD DE CARGA</t>
  </si>
  <si>
    <t>CARGA APLICADA</t>
  </si>
  <si>
    <t>100 g</t>
  </si>
  <si>
    <t>Posición No.</t>
  </si>
  <si>
    <t xml:space="preserve">  </t>
  </si>
  <si>
    <t>Valor experimental (g)</t>
  </si>
  <si>
    <t>Error absoluto calculado (g)</t>
  </si>
  <si>
    <t>Error maximo permitido(EMP)(g)</t>
  </si>
  <si>
    <r>
      <rPr>
        <b/>
        <sz val="11"/>
        <color rgb="FF000000"/>
        <rFont val="Verdana"/>
        <family val="2"/>
      </rPr>
      <t xml:space="preserve">C: </t>
    </r>
    <r>
      <rPr>
        <sz val="11"/>
        <color rgb="FF000000"/>
        <rFont val="Verdana"/>
        <family val="2"/>
      </rPr>
      <t>Conforme</t>
    </r>
  </si>
  <si>
    <r>
      <rPr>
        <b/>
        <sz val="11"/>
        <color rgb="FF000000"/>
        <rFont val="Verdana"/>
        <family val="2"/>
      </rPr>
      <t xml:space="preserve">NC: </t>
    </r>
    <r>
      <rPr>
        <sz val="11"/>
        <color rgb="FF000000"/>
        <rFont val="Verdana"/>
        <family val="2"/>
      </rPr>
      <t>No conforme</t>
    </r>
  </si>
  <si>
    <t>OBSERVACIONES:</t>
  </si>
  <si>
    <t>Firma Analista:</t>
  </si>
  <si>
    <t>_____________________________________</t>
  </si>
  <si>
    <t>VoBo:</t>
  </si>
  <si>
    <t>_________________________________</t>
  </si>
  <si>
    <t> </t>
  </si>
  <si>
    <t>Formato verificación de balanzas</t>
  </si>
  <si>
    <t>Servicios Laboratorio de Calidad</t>
  </si>
  <si>
    <t>CONTROL DE CAMBIOS</t>
  </si>
  <si>
    <t>Versión</t>
  </si>
  <si>
    <t>Fecha</t>
  </si>
  <si>
    <t xml:space="preserve">Cambios Realizados </t>
  </si>
  <si>
    <t>Creación del documento con base a la nueva estructura del SGI.</t>
  </si>
  <si>
    <t>Ajuste de la verificación a los certificados de calibración disponibles</t>
  </si>
  <si>
    <t>Se realizan cambios en el formato, ingreso de error absoluto, promedio, elaboración y aprobación del documento.</t>
  </si>
  <si>
    <t>Nueva versión producto de la actualización de la documentación del Sistema Integrado de Gestión.</t>
  </si>
  <si>
    <t>Se actualiza el Formato de acuerdo con el memorando enviado por la OAP memorando 20251100097283 lineamientos para la actualización documental en el marco de la implementación del aplicativo suite visión. El código pasa de M-S-LC-F070 a SLC-F070.</t>
  </si>
  <si>
    <t xml:space="preserve">INSTRUCCIONES DE DILIGENCIAMIENTO </t>
  </si>
  <si>
    <r>
      <rPr>
        <b/>
        <sz val="11"/>
        <color theme="1"/>
        <rFont val="Verdana"/>
        <family val="2"/>
      </rPr>
      <t>Servicios Laboratorio de Calidad</t>
    </r>
    <r>
      <rPr>
        <sz val="11"/>
        <color theme="1"/>
        <rFont val="Verdana"/>
        <family val="2"/>
      </rPr>
      <t xml:space="preserve">
Formato verificación de balanzas</t>
    </r>
  </si>
  <si>
    <t>Código: SLC-F070</t>
  </si>
  <si>
    <t>Versión: 06</t>
  </si>
  <si>
    <r>
      <t xml:space="preserve">Prueba de repetibilidad: </t>
    </r>
    <r>
      <rPr>
        <sz val="11"/>
        <rFont val="Verdana"/>
        <family val="2"/>
      </rPr>
      <t>Registrar los valores experimentales correspondientes al patrón de 10 g en las celdas B11 a B20, sin omitir ninguna. 
La hoja de cálculo realizará automáticamente el cálculo del promedio y la desviación estándar de los resultados. Considerando que el error máximo permitido es de 0.001 g, el sistema indicará en el apartado de conclusiones si el resultado es Conforme (C) o No Conforme (NC).
De igual manera, registrar los valores experimentales correspondientes al patrón de 100 g en las celdas G11 a G20 teniendo en cuenta que en este caso, el error máximo permitido es de 0.002 g, La hoja indicará automáticamente en el apartado de conclusiones si el resultado es Conforme (C) o No Conforme (NC).</t>
    </r>
  </si>
  <si>
    <r>
      <rPr>
        <b/>
        <sz val="11"/>
        <color theme="1"/>
        <rFont val="Verdana"/>
        <family val="2"/>
      </rPr>
      <t xml:space="preserve">Prueba de exactitud: </t>
    </r>
    <r>
      <rPr>
        <sz val="11"/>
        <color theme="1"/>
        <rFont val="Verdana"/>
        <family val="2"/>
      </rPr>
      <t>Registrar los valores experimentales correspondientes a los patrones de 0,02 g; 0,1 g; 1 g; 10 g y 100 g en las celdas B26 a B30, en orden ascendente, sin omitir ninguna medición.
Posteriormente, realizar las mismas mediciones en orden descendente (iniciando en 100 g y finalizando en 0,02 g) y registrar los valores en las celdas B31 a B35. Repetir el procedimiento completo para el segundo ciclo, registrando las mediciones en orden ascendente en las celdas G26 a G30 y las mediciones en orden descendente en las celdas G31 a G35.
La hoja de cálculo determinará automáticamente el error absoluto de cada medición y lo comparará con el error máximo permitido (EMP), considerando los siguientes criterios:
- Para los patrones de 0,02 g; 0,1 g; 1 g y 10 g, el EMP es 0,001 g.
- Para el patrón de 100 g, el EMP es 0,002 g.
Con base en estos criterios, el sistema indicará en el apartado de conclusiones si el resultado es Conforme (C) o No Conforme (NC), para ambos ciclos.</t>
    </r>
  </si>
  <si>
    <r>
      <t xml:space="preserve">Prueba de excentricidad de carga: </t>
    </r>
    <r>
      <rPr>
        <sz val="11"/>
        <color theme="1"/>
        <rFont val="Verdana"/>
        <family val="2"/>
      </rPr>
      <t>Al aplicar la  carga de 100 g en cada una de las cinco posiciones indicadas (1 a 5) según el esquema, registre los valores experimentales en las celdas correspondientes de la columna C a la G, fila 48, según la posición evaluada, sin omitir ninguna medición. La hoja calculará automáticamente el error absoluto de cada posición y lo comparará con el error máximo permitido (EMP) de 0,002 g, indicando en el apartado de conclusiones si el resultado es Conforme (C) o No Conforme (NC).</t>
    </r>
  </si>
  <si>
    <r>
      <t xml:space="preserve">Fecha: </t>
    </r>
    <r>
      <rPr>
        <sz val="11"/>
        <color theme="1"/>
        <rFont val="Verdana"/>
        <family val="2"/>
      </rPr>
      <t xml:space="preserve">13/02/2026 </t>
    </r>
  </si>
  <si>
    <t>Código: SLC-070
Versión: 06
Fecha:13/02/2026</t>
  </si>
  <si>
    <t>Fecha: 13/02/2026</t>
  </si>
  <si>
    <t xml:space="preserve">Se actualiza a la nueva plantilla de acuerdo con los lineamientos de la OAP, se incluyen formulaciones en las celdas.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</si>
</sst>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14" x14ac:knownFonts="1">
    <font>
      <sz val="11"/>
      <color theme="1"/>
      <name val="Calibri"/>
      <family val="2"/>
      <scheme val="minor"/>
    </font>
    <font>
      <sz val="8"/>
      <name val="Calibri"/>
      <family val="2"/>
      <scheme val="minor"/>
    </font>
    <font>
      <sz val="11"/>
      <color theme="1"/>
      <name val="Verdana"/>
      <family val="2"/>
    </font>
    <font>
      <b/>
      <sz val="11"/>
      <color rgb="FF000000"/>
      <name val="Verdana"/>
      <family val="2"/>
    </font>
    <font>
      <sz val="11"/>
      <color rgb="FF000000"/>
      <name val="Verdana"/>
      <family val="2"/>
    </font>
    <font>
      <b/>
      <sz val="11"/>
      <name val="Verdana"/>
      <family val="2"/>
    </font>
    <font>
      <sz val="11"/>
      <color theme="1"/>
      <name val="Calibri"/>
      <family val="2"/>
      <scheme val="minor"/>
    </font>
    <font>
      <b/>
      <sz val="11"/>
      <color rgb="FF000000"/>
      <name val="Verdana"/>
      <family val="2"/>
    </font>
    <font>
      <sz val="11"/>
      <color rgb="FF000000"/>
      <name val="Verdana"/>
      <family val="2"/>
    </font>
    <font>
      <b/>
      <sz val="11"/>
      <color theme="1"/>
      <name val="Verdana"/>
      <family val="2"/>
    </font>
    <font>
      <sz val="11"/>
      <color theme="1"/>
      <name val="Verdana"/>
      <family val="2"/>
    </font>
    <font>
      <b/>
      <sz val="11"/>
      <color rgb="FF242424"/>
      <name val="Verdana"/>
      <family val="2"/>
    </font>
    <font>
      <sz val="10"/>
      <name val="Arial"/>
      <family val="2"/>
    </font>
    <font>
      <sz val="11"/>
      <name val="Verdana"/>
      <family val="2"/>
    </font>
  </fonts>
  <fills count="8">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rgb="FF00C69B"/>
        <bgColor rgb="FF000000"/>
      </patternFill>
    </fill>
    <fill>
      <patternFill patternType="solid">
        <fgColor theme="0"/>
        <bgColor indexed="64"/>
      </patternFill>
    </fill>
    <fill>
      <patternFill patternType="solid">
        <fgColor theme="0"/>
        <bgColor rgb="FF000000"/>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rgb="FF000000"/>
      </right>
      <top/>
      <bottom/>
      <diagonal/>
    </border>
    <border>
      <left style="medium">
        <color rgb="FF000000"/>
      </left>
      <right style="medium">
        <color rgb="FF000000"/>
      </right>
      <top style="thin">
        <color indexed="64"/>
      </top>
      <bottom style="medium">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medium">
        <color indexed="64"/>
      </bottom>
      <diagonal/>
    </border>
    <border>
      <left/>
      <right style="medium">
        <color rgb="FF000000"/>
      </right>
      <top style="thin">
        <color indexed="64"/>
      </top>
      <bottom/>
      <diagonal/>
    </border>
    <border>
      <left style="thin">
        <color rgb="FF000000"/>
      </left>
      <right style="thin">
        <color indexed="64"/>
      </right>
      <top/>
      <bottom/>
      <diagonal/>
    </border>
    <border>
      <left style="thin">
        <color rgb="FF000000"/>
      </left>
      <right style="thin">
        <color indexed="64"/>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indexed="64"/>
      </top>
      <bottom style="medium">
        <color indexed="64"/>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indexed="64"/>
      </bottom>
      <diagonal/>
    </border>
    <border>
      <left/>
      <right style="medium">
        <color rgb="FF000000"/>
      </right>
      <top style="medium">
        <color indexed="64"/>
      </top>
      <bottom/>
      <diagonal/>
    </border>
    <border>
      <left/>
      <right style="medium">
        <color rgb="FF000000"/>
      </right>
      <top style="thin">
        <color indexed="64"/>
      </top>
      <bottom style="medium">
        <color indexed="64"/>
      </bottom>
      <diagonal/>
    </border>
    <border>
      <left/>
      <right style="medium">
        <color rgb="FF000000"/>
      </right>
      <top style="thin">
        <color indexed="64"/>
      </top>
      <bottom style="thin">
        <color indexed="64"/>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rgb="FF000000"/>
      </bottom>
      <diagonal/>
    </border>
    <border>
      <left style="thin">
        <color rgb="FF000000"/>
      </left>
      <right style="medium">
        <color rgb="FF000000"/>
      </right>
      <top style="medium">
        <color rgb="FF000000"/>
      </top>
      <bottom/>
      <diagonal/>
    </border>
    <border>
      <left style="thin">
        <color rgb="FF000000"/>
      </left>
      <right/>
      <top/>
      <bottom style="medium">
        <color rgb="FF000000"/>
      </bottom>
      <diagonal/>
    </border>
    <border>
      <left style="thin">
        <color indexed="64"/>
      </left>
      <right style="thin">
        <color indexed="64"/>
      </right>
      <top style="thin">
        <color indexed="64"/>
      </top>
      <bottom/>
      <diagonal/>
    </border>
    <border>
      <left style="thin">
        <color rgb="FF000000"/>
      </left>
      <right/>
      <top style="thin">
        <color indexed="64"/>
      </top>
      <bottom/>
      <diagonal/>
    </border>
  </borders>
  <cellStyleXfs count="4">
    <xf numFmtId="0" fontId="0" fillId="0" borderId="0"/>
    <xf numFmtId="9" fontId="6" fillId="0" borderId="0" applyFont="0" applyFill="0" applyBorder="0" applyAlignment="0" applyProtection="0"/>
    <xf numFmtId="0" fontId="6" fillId="0" borderId="0"/>
    <xf numFmtId="0" fontId="12" fillId="0" borderId="0"/>
  </cellStyleXfs>
  <cellXfs count="203">
    <xf numFmtId="0" fontId="0" fillId="0" borderId="0" xfId="0"/>
    <xf numFmtId="0" fontId="2" fillId="0" borderId="0" xfId="0" applyFont="1"/>
    <xf numFmtId="0" fontId="5" fillId="5" borderId="6" xfId="0" applyFont="1" applyFill="1" applyBorder="1" applyAlignment="1">
      <alignment horizontal="centerContinuous" vertical="center"/>
    </xf>
    <xf numFmtId="0" fontId="5" fillId="5" borderId="11" xfId="0" applyFont="1" applyFill="1" applyBorder="1" applyAlignment="1">
      <alignment horizontal="centerContinuous" vertical="center"/>
    </xf>
    <xf numFmtId="0" fontId="5" fillId="5" borderId="12" xfId="0" applyFont="1" applyFill="1" applyBorder="1" applyAlignment="1">
      <alignment horizontal="centerContinuous" vertical="center"/>
    </xf>
    <xf numFmtId="0" fontId="5" fillId="5" borderId="9" xfId="0" applyFont="1" applyFill="1" applyBorder="1" applyAlignment="1">
      <alignment horizontal="centerContinuous" vertical="center"/>
    </xf>
    <xf numFmtId="0" fontId="2" fillId="0" borderId="0" xfId="0" applyFont="1" applyAlignment="1">
      <alignment horizontal="center"/>
    </xf>
    <xf numFmtId="0" fontId="7" fillId="0" borderId="22" xfId="0" applyFont="1" applyBorder="1" applyAlignment="1">
      <alignment horizontal="center" vertical="center" wrapText="1"/>
    </xf>
    <xf numFmtId="0" fontId="8" fillId="0" borderId="10" xfId="0" applyFont="1" applyBorder="1" applyAlignment="1">
      <alignment horizontal="center" vertical="center"/>
    </xf>
    <xf numFmtId="0" fontId="8"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8" fillId="0" borderId="0" xfId="0" applyFont="1" applyAlignment="1">
      <alignment horizontal="right"/>
    </xf>
    <xf numFmtId="14" fontId="8" fillId="0" borderId="0" xfId="1" applyNumberFormat="1" applyFont="1" applyAlignment="1">
      <alignment horizontal="center"/>
    </xf>
    <xf numFmtId="0" fontId="7" fillId="0" borderId="46" xfId="0" applyFont="1" applyBorder="1"/>
    <xf numFmtId="0" fontId="7" fillId="0" borderId="47" xfId="0" applyFont="1" applyBorder="1"/>
    <xf numFmtId="0" fontId="8" fillId="0" borderId="53" xfId="0" applyFont="1" applyBorder="1" applyAlignment="1">
      <alignment horizontal="left" vertical="center"/>
    </xf>
    <xf numFmtId="0" fontId="8" fillId="0" borderId="52" xfId="0" applyFont="1" applyBorder="1"/>
    <xf numFmtId="0" fontId="8" fillId="0" borderId="52" xfId="0" applyFont="1" applyBorder="1" applyAlignment="1">
      <alignment horizontal="left" vertical="center"/>
    </xf>
    <xf numFmtId="0" fontId="7" fillId="0" borderId="0" xfId="0" applyFont="1"/>
    <xf numFmtId="0" fontId="8" fillId="0" borderId="27" xfId="0" applyFont="1" applyBorder="1" applyAlignment="1">
      <alignment vertical="center" wrapText="1"/>
    </xf>
    <xf numFmtId="0" fontId="8" fillId="0" borderId="0" xfId="0" applyFont="1"/>
    <xf numFmtId="0" fontId="7" fillId="0" borderId="49" xfId="0" applyFont="1" applyBorder="1" applyAlignment="1">
      <alignment horizontal="center" vertical="center" wrapText="1"/>
    </xf>
    <xf numFmtId="0" fontId="7" fillId="0" borderId="52" xfId="0" applyFont="1" applyBorder="1" applyAlignment="1">
      <alignment horizontal="center" vertical="center" wrapText="1"/>
    </xf>
    <xf numFmtId="0" fontId="8" fillId="0" borderId="50" xfId="0" applyFont="1" applyBorder="1" applyAlignment="1">
      <alignment horizontal="center" vertical="center" wrapText="1"/>
    </xf>
    <xf numFmtId="164" fontId="8" fillId="0" borderId="51" xfId="0" applyNumberFormat="1" applyFont="1" applyBorder="1" applyAlignment="1">
      <alignment vertical="center" wrapText="1"/>
    </xf>
    <xf numFmtId="0" fontId="8" fillId="6" borderId="17" xfId="0" applyFont="1" applyFill="1" applyBorder="1" applyAlignment="1">
      <alignment vertical="center" wrapText="1"/>
    </xf>
    <xf numFmtId="0" fontId="8" fillId="6" borderId="29" xfId="0" applyFont="1" applyFill="1" applyBorder="1" applyAlignment="1">
      <alignment vertical="center" wrapText="1"/>
    </xf>
    <xf numFmtId="0" fontId="8" fillId="0" borderId="26" xfId="0" applyFont="1" applyBorder="1" applyAlignment="1">
      <alignment horizontal="center" vertical="center" wrapText="1"/>
    </xf>
    <xf numFmtId="0" fontId="8" fillId="6" borderId="28" xfId="0" applyFont="1" applyFill="1" applyBorder="1" applyAlignment="1">
      <alignment vertical="center" wrapText="1"/>
    </xf>
    <xf numFmtId="0" fontId="8" fillId="0" borderId="30" xfId="0" applyFont="1" applyBorder="1" applyAlignment="1">
      <alignment horizontal="center" vertical="center" wrapText="1"/>
    </xf>
    <xf numFmtId="0" fontId="8" fillId="0" borderId="29" xfId="0" applyFont="1" applyBorder="1" applyAlignment="1">
      <alignment vertical="center" wrapText="1"/>
    </xf>
    <xf numFmtId="0" fontId="8" fillId="6" borderId="0" xfId="0" applyFont="1" applyFill="1" applyAlignment="1">
      <alignment vertical="center" wrapText="1"/>
    </xf>
    <xf numFmtId="0" fontId="8" fillId="6" borderId="48" xfId="0" applyFont="1" applyFill="1" applyBorder="1" applyAlignment="1">
      <alignment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7" fillId="0" borderId="30" xfId="0" applyFont="1" applyBorder="1" applyAlignment="1">
      <alignment horizontal="center" vertical="center" wrapText="1"/>
    </xf>
    <xf numFmtId="164" fontId="8" fillId="0" borderId="31" xfId="0" applyNumberFormat="1" applyFont="1" applyBorder="1" applyAlignment="1">
      <alignment vertical="center" wrapText="1"/>
    </xf>
    <xf numFmtId="164" fontId="8" fillId="0" borderId="54" xfId="0" applyNumberFormat="1" applyFont="1" applyBorder="1" applyAlignment="1">
      <alignment vertical="center" wrapText="1"/>
    </xf>
    <xf numFmtId="0" fontId="8" fillId="6" borderId="16" xfId="0" applyFont="1" applyFill="1" applyBorder="1" applyAlignment="1">
      <alignment vertical="center" wrapText="1"/>
    </xf>
    <xf numFmtId="0" fontId="8" fillId="0" borderId="31" xfId="0" applyFont="1" applyBorder="1" applyAlignment="1">
      <alignment vertical="center" wrapText="1"/>
    </xf>
    <xf numFmtId="0" fontId="8" fillId="6" borderId="16"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0" borderId="33" xfId="0" applyFont="1" applyBorder="1" applyAlignment="1">
      <alignment horizontal="center" vertical="center" wrapText="1"/>
    </xf>
    <xf numFmtId="164" fontId="8" fillId="0" borderId="55" xfId="0" applyNumberFormat="1" applyFont="1" applyBorder="1" applyAlignment="1">
      <alignment vertical="center" wrapText="1"/>
    </xf>
    <xf numFmtId="0" fontId="8" fillId="0" borderId="3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24" xfId="0" applyFont="1" applyBorder="1"/>
    <xf numFmtId="0" fontId="7" fillId="0" borderId="39" xfId="0" applyFont="1" applyBorder="1" applyAlignment="1">
      <alignment wrapText="1"/>
    </xf>
    <xf numFmtId="0" fontId="7" fillId="0" borderId="36" xfId="0" applyFont="1" applyBorder="1" applyAlignment="1">
      <alignment wrapText="1"/>
    </xf>
    <xf numFmtId="0" fontId="8" fillId="0" borderId="42" xfId="0" applyFont="1" applyBorder="1" applyAlignment="1">
      <alignment vertical="center" wrapText="1"/>
    </xf>
    <xf numFmtId="0" fontId="8" fillId="0" borderId="31" xfId="0" applyFont="1" applyBorder="1"/>
    <xf numFmtId="0" fontId="7" fillId="0" borderId="36" xfId="0" applyFont="1" applyBorder="1" applyAlignment="1">
      <alignment vertical="center" wrapText="1"/>
    </xf>
    <xf numFmtId="0" fontId="7" fillId="0" borderId="43" xfId="0" applyFont="1" applyBorder="1" applyAlignment="1">
      <alignment vertical="center" wrapText="1"/>
    </xf>
    <xf numFmtId="0" fontId="7" fillId="0" borderId="25" xfId="0" applyFont="1" applyBorder="1" applyAlignment="1">
      <alignment horizontal="left" vertical="center" wrapText="1"/>
    </xf>
    <xf numFmtId="0" fontId="8" fillId="0" borderId="25" xfId="0" applyFont="1" applyBorder="1"/>
    <xf numFmtId="0" fontId="8" fillId="0" borderId="25" xfId="0" applyFont="1" applyBorder="1" applyAlignment="1">
      <alignment vertical="center" wrapText="1"/>
    </xf>
    <xf numFmtId="0" fontId="8" fillId="0" borderId="37" xfId="0" applyFont="1" applyBorder="1" applyAlignment="1">
      <alignment horizontal="center" vertical="center" wrapText="1"/>
    </xf>
    <xf numFmtId="0" fontId="8" fillId="0" borderId="20" xfId="0" applyFont="1" applyBorder="1" applyAlignment="1">
      <alignment horizontal="center" vertical="center" wrapText="1"/>
    </xf>
    <xf numFmtId="0" fontId="8" fillId="6" borderId="0" xfId="0" applyFont="1" applyFill="1" applyAlignment="1">
      <alignment horizontal="center" vertical="center" wrapText="1"/>
    </xf>
    <xf numFmtId="0" fontId="8" fillId="6" borderId="29" xfId="0" applyFont="1" applyFill="1" applyBorder="1" applyAlignment="1">
      <alignment horizontal="center" vertical="center" wrapText="1"/>
    </xf>
    <xf numFmtId="0" fontId="8" fillId="0" borderId="36"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32" xfId="0" applyFont="1" applyBorder="1" applyAlignment="1">
      <alignment horizontal="center" vertical="center" wrapText="1"/>
    </xf>
    <xf numFmtId="164" fontId="8" fillId="0" borderId="59" xfId="0" applyNumberFormat="1" applyFont="1" applyBorder="1" applyAlignment="1">
      <alignment vertical="center" wrapText="1"/>
    </xf>
    <xf numFmtId="165" fontId="8" fillId="0" borderId="59" xfId="0" applyNumberFormat="1" applyFont="1" applyBorder="1" applyAlignment="1">
      <alignment vertical="center" wrapText="1"/>
    </xf>
    <xf numFmtId="0" fontId="8" fillId="0" borderId="66" xfId="0" applyFont="1" applyBorder="1" applyAlignment="1">
      <alignment horizontal="center" vertical="center" wrapText="1"/>
    </xf>
    <xf numFmtId="0" fontId="7" fillId="0" borderId="25" xfId="0" applyFont="1" applyBorder="1"/>
    <xf numFmtId="0" fontId="2" fillId="0" borderId="25" xfId="0" applyFont="1" applyBorder="1"/>
    <xf numFmtId="0" fontId="7" fillId="0" borderId="67" xfId="0" applyFont="1" applyBorder="1"/>
    <xf numFmtId="164" fontId="8" fillId="0" borderId="58" xfId="0" applyNumberFormat="1" applyFont="1" applyBorder="1" applyAlignment="1">
      <alignment vertical="center" wrapText="1"/>
    </xf>
    <xf numFmtId="0" fontId="8" fillId="6" borderId="28"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7" fillId="0" borderId="66" xfId="0" applyFont="1" applyBorder="1" applyAlignment="1">
      <alignment horizontal="center" vertical="center" wrapText="1"/>
    </xf>
    <xf numFmtId="0" fontId="8" fillId="0" borderId="65"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164" fontId="8" fillId="0" borderId="60" xfId="0" applyNumberFormat="1" applyFont="1" applyBorder="1" applyAlignment="1">
      <alignment vertical="center" wrapText="1"/>
    </xf>
    <xf numFmtId="0" fontId="8" fillId="6" borderId="25"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5" xfId="0" applyFont="1" applyFill="1" applyBorder="1" applyAlignment="1">
      <alignment vertical="center" wrapText="1"/>
    </xf>
    <xf numFmtId="0" fontId="2" fillId="0" borderId="17" xfId="0" applyFont="1" applyBorder="1"/>
    <xf numFmtId="0" fontId="8" fillId="0" borderId="71" xfId="0" applyFont="1" applyBorder="1" applyAlignment="1">
      <alignment horizontal="center" vertical="center" wrapText="1"/>
    </xf>
    <xf numFmtId="0" fontId="8" fillId="6" borderId="34" xfId="0" applyFont="1" applyFill="1" applyBorder="1" applyAlignment="1">
      <alignment vertical="center" wrapText="1"/>
    </xf>
    <xf numFmtId="0" fontId="8" fillId="6" borderId="67" xfId="0" applyFont="1" applyFill="1" applyBorder="1" applyAlignment="1">
      <alignment vertical="center" wrapText="1"/>
    </xf>
    <xf numFmtId="164" fontId="8" fillId="0" borderId="57" xfId="0" applyNumberFormat="1" applyFont="1" applyBorder="1" applyAlignment="1">
      <alignment vertical="center" wrapText="1"/>
    </xf>
    <xf numFmtId="165" fontId="8" fillId="0" borderId="16" xfId="0" applyNumberFormat="1" applyFont="1" applyBorder="1" applyAlignment="1">
      <alignment vertical="center" wrapText="1"/>
    </xf>
    <xf numFmtId="0" fontId="8" fillId="6" borderId="45"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70" xfId="0" applyFont="1" applyFill="1" applyBorder="1" applyAlignment="1">
      <alignment horizontal="center" vertical="center" wrapText="1"/>
    </xf>
    <xf numFmtId="0" fontId="8" fillId="0" borderId="56" xfId="0" applyFont="1" applyBorder="1" applyAlignment="1">
      <alignment horizontal="center" vertical="center"/>
    </xf>
    <xf numFmtId="0" fontId="8" fillId="0" borderId="65" xfId="0" applyFont="1" applyBorder="1" applyAlignment="1">
      <alignment horizontal="center" vertical="center"/>
    </xf>
    <xf numFmtId="0" fontId="7" fillId="0" borderId="72" xfId="0" applyFont="1" applyBorder="1"/>
    <xf numFmtId="0" fontId="8" fillId="0" borderId="73" xfId="0" applyFont="1" applyBorder="1"/>
    <xf numFmtId="0" fontId="8" fillId="0" borderId="65" xfId="0" applyFont="1" applyBorder="1" applyAlignment="1">
      <alignment vertical="center" wrapText="1"/>
    </xf>
    <xf numFmtId="0" fontId="8" fillId="0" borderId="67" xfId="0" applyFont="1" applyBorder="1" applyAlignment="1">
      <alignment vertical="center" wrapText="1"/>
    </xf>
    <xf numFmtId="0" fontId="7" fillId="0" borderId="65" xfId="0" applyFont="1" applyBorder="1"/>
    <xf numFmtId="0" fontId="7" fillId="0" borderId="38" xfId="0" applyFont="1" applyBorder="1"/>
    <xf numFmtId="0" fontId="7" fillId="0" borderId="41" xfId="0" applyFont="1" applyBorder="1"/>
    <xf numFmtId="0" fontId="7" fillId="6" borderId="37" xfId="0" applyFont="1" applyFill="1" applyBorder="1" applyAlignment="1">
      <alignment vertical="center" wrapText="1"/>
    </xf>
    <xf numFmtId="0" fontId="7" fillId="6" borderId="24" xfId="0" applyFont="1" applyFill="1" applyBorder="1" applyAlignment="1">
      <alignment vertical="center" wrapText="1"/>
    </xf>
    <xf numFmtId="0" fontId="8" fillId="6" borderId="24" xfId="0" applyFont="1" applyFill="1" applyBorder="1" applyAlignment="1">
      <alignment wrapText="1"/>
    </xf>
    <xf numFmtId="0" fontId="8" fillId="6" borderId="64" xfId="0" applyFont="1" applyFill="1" applyBorder="1" applyAlignment="1">
      <alignment wrapText="1"/>
    </xf>
    <xf numFmtId="0" fontId="7" fillId="0" borderId="61" xfId="0" applyFont="1" applyBorder="1" applyAlignment="1">
      <alignment horizontal="center" vertical="center" wrapText="1"/>
    </xf>
    <xf numFmtId="0" fontId="7" fillId="0" borderId="28" xfId="0" applyFont="1" applyBorder="1" applyAlignment="1">
      <alignment horizontal="center" vertical="center" wrapText="1"/>
    </xf>
    <xf numFmtId="0" fontId="7" fillId="6" borderId="0" xfId="0" applyFont="1" applyFill="1"/>
    <xf numFmtId="0" fontId="7" fillId="0" borderId="68" xfId="0" applyFont="1" applyBorder="1"/>
    <xf numFmtId="0" fontId="7" fillId="0" borderId="64" xfId="0" applyFont="1" applyBorder="1"/>
    <xf numFmtId="0" fontId="7" fillId="0" borderId="35" xfId="0" applyFont="1" applyBorder="1" applyAlignment="1">
      <alignment horizontal="center" vertical="center"/>
    </xf>
    <xf numFmtId="0" fontId="7" fillId="0" borderId="40" xfId="0" applyFont="1" applyBorder="1" applyAlignment="1">
      <alignment horizontal="center" vertical="center"/>
    </xf>
    <xf numFmtId="0" fontId="11" fillId="0" borderId="0" xfId="0" applyFont="1"/>
    <xf numFmtId="0" fontId="8" fillId="6" borderId="44" xfId="0" applyFont="1" applyFill="1" applyBorder="1" applyAlignment="1">
      <alignment horizontal="center" vertical="center"/>
    </xf>
    <xf numFmtId="0" fontId="8" fillId="6" borderId="75" xfId="0" applyFont="1" applyFill="1" applyBorder="1" applyAlignment="1">
      <alignment horizontal="center" vertical="center"/>
    </xf>
    <xf numFmtId="0" fontId="7" fillId="0" borderId="23" xfId="0" applyFont="1" applyBorder="1" applyAlignment="1">
      <alignment vertical="center"/>
    </xf>
    <xf numFmtId="0" fontId="8" fillId="0" borderId="24" xfId="0" applyFont="1" applyBorder="1"/>
    <xf numFmtId="0" fontId="8" fillId="0" borderId="24" xfId="0" applyFont="1" applyBorder="1" applyAlignment="1">
      <alignment horizontal="center" vertical="center" wrapText="1"/>
    </xf>
    <xf numFmtId="0" fontId="8" fillId="0" borderId="24" xfId="0" applyFont="1" applyBorder="1" applyAlignment="1">
      <alignment vertical="center" wrapText="1"/>
    </xf>
    <xf numFmtId="0" fontId="8" fillId="0" borderId="64" xfId="0" applyFont="1" applyBorder="1" applyAlignment="1">
      <alignment vertical="center" wrapText="1"/>
    </xf>
    <xf numFmtId="0" fontId="7" fillId="0" borderId="76" xfId="0" applyFont="1" applyBorder="1" applyAlignment="1">
      <alignment horizontal="center" vertical="center" wrapText="1"/>
    </xf>
    <xf numFmtId="0" fontId="8" fillId="6" borderId="21" xfId="0" applyFont="1" applyFill="1" applyBorder="1" applyAlignment="1">
      <alignment horizontal="left" vertical="center"/>
    </xf>
    <xf numFmtId="0" fontId="2" fillId="6" borderId="0" xfId="0" applyFont="1" applyFill="1"/>
    <xf numFmtId="0" fontId="7" fillId="6" borderId="0" xfId="0" applyFont="1" applyFill="1" applyAlignment="1">
      <alignment vertical="center"/>
    </xf>
    <xf numFmtId="0" fontId="8" fillId="6" borderId="65" xfId="0" applyFont="1" applyFill="1" applyBorder="1"/>
    <xf numFmtId="0" fontId="7" fillId="6" borderId="23" xfId="0" applyFont="1" applyFill="1" applyBorder="1" applyAlignment="1">
      <alignment horizontal="center" vertical="center" wrapText="1"/>
    </xf>
    <xf numFmtId="164" fontId="8" fillId="6" borderId="24" xfId="0" applyNumberFormat="1" applyFont="1" applyFill="1" applyBorder="1" applyAlignment="1">
      <alignment vertical="center" wrapText="1"/>
    </xf>
    <xf numFmtId="165" fontId="8" fillId="6" borderId="24" xfId="0" applyNumberFormat="1" applyFont="1" applyFill="1" applyBorder="1" applyAlignment="1">
      <alignment vertical="center" wrapText="1"/>
    </xf>
    <xf numFmtId="0" fontId="2" fillId="6" borderId="24" xfId="0" applyFont="1" applyFill="1" applyBorder="1"/>
    <xf numFmtId="0" fontId="7" fillId="6" borderId="24" xfId="0" applyFont="1" applyFill="1" applyBorder="1" applyAlignment="1">
      <alignment vertical="center"/>
    </xf>
    <xf numFmtId="0" fontId="7" fillId="6" borderId="24" xfId="0" applyFont="1" applyFill="1" applyBorder="1" applyAlignment="1">
      <alignment horizontal="center" vertical="center" wrapText="1"/>
    </xf>
    <xf numFmtId="0" fontId="7" fillId="0" borderId="66" xfId="0" applyFont="1" applyBorder="1" applyAlignment="1">
      <alignment horizontal="left" vertical="center" wrapText="1"/>
    </xf>
    <xf numFmtId="0" fontId="7" fillId="0" borderId="47" xfId="0" applyFont="1" applyBorder="1" applyAlignment="1">
      <alignment vertical="center"/>
    </xf>
    <xf numFmtId="0" fontId="8" fillId="6" borderId="77" xfId="0" applyFont="1" applyFill="1" applyBorder="1" applyAlignment="1">
      <alignment horizontal="center" vertical="center" wrapText="1"/>
    </xf>
    <xf numFmtId="0" fontId="8" fillId="0" borderId="78" xfId="0" applyFont="1" applyBorder="1" applyAlignment="1">
      <alignment horizontal="center" vertical="center" wrapText="1"/>
    </xf>
    <xf numFmtId="0" fontId="8" fillId="0" borderId="18" xfId="0" applyFont="1" applyBorder="1" applyAlignment="1">
      <alignment horizontal="center" vertical="center" wrapText="1"/>
    </xf>
    <xf numFmtId="0" fontId="8" fillId="6" borderId="78" xfId="0" applyFont="1" applyFill="1" applyBorder="1" applyAlignment="1">
      <alignment horizontal="center" vertical="center" wrapText="1"/>
    </xf>
    <xf numFmtId="0" fontId="8" fillId="0" borderId="42" xfId="0" applyFont="1" applyBorder="1"/>
    <xf numFmtId="0" fontId="4" fillId="0" borderId="31" xfId="0" applyFont="1" applyBorder="1" applyAlignment="1">
      <alignment horizontal="center" vertical="center"/>
    </xf>
    <xf numFmtId="0" fontId="4" fillId="0" borderId="60" xfId="0" applyFont="1" applyBorder="1" applyAlignment="1">
      <alignment horizontal="center" vertical="center"/>
    </xf>
    <xf numFmtId="0" fontId="3" fillId="4" borderId="79" xfId="0" applyFont="1" applyFill="1" applyBorder="1" applyAlignment="1">
      <alignment horizontal="center"/>
    </xf>
    <xf numFmtId="0" fontId="3" fillId="4" borderId="3" xfId="0" applyFont="1" applyFill="1" applyBorder="1" applyAlignment="1">
      <alignment horizontal="center"/>
    </xf>
    <xf numFmtId="14" fontId="4" fillId="0" borderId="13" xfId="0" applyNumberFormat="1" applyFont="1" applyBorder="1" applyAlignment="1">
      <alignment horizontal="center" vertical="center" wrapText="1"/>
    </xf>
    <xf numFmtId="14" fontId="4" fillId="0" borderId="60" xfId="0" applyNumberFormat="1" applyFont="1" applyBorder="1" applyAlignment="1">
      <alignment horizontal="center" vertical="center" wrapText="1"/>
    </xf>
    <xf numFmtId="14" fontId="4" fillId="0" borderId="18" xfId="0" applyNumberFormat="1" applyFont="1" applyBorder="1" applyAlignment="1">
      <alignment horizontal="center" vertical="center" wrapText="1"/>
    </xf>
    <xf numFmtId="14" fontId="4" fillId="0" borderId="31" xfId="0" applyNumberFormat="1" applyFont="1" applyBorder="1" applyAlignment="1">
      <alignment horizontal="center" vertical="center" wrapText="1"/>
    </xf>
    <xf numFmtId="0" fontId="2" fillId="0" borderId="1" xfId="2" applyFont="1" applyBorder="1" applyAlignment="1">
      <alignment horizontal="center" vertical="center" wrapText="1"/>
    </xf>
    <xf numFmtId="0" fontId="2" fillId="0" borderId="1" xfId="0" applyFont="1" applyBorder="1" applyAlignment="1">
      <alignment horizontal="left" vertical="center" wrapText="1"/>
    </xf>
    <xf numFmtId="0" fontId="2" fillId="0" borderId="0" xfId="3" applyFont="1"/>
    <xf numFmtId="0" fontId="2" fillId="6" borderId="8" xfId="2" applyFont="1" applyFill="1" applyBorder="1" applyAlignment="1">
      <alignment vertical="center" wrapText="1"/>
    </xf>
    <xf numFmtId="0" fontId="2" fillId="6" borderId="9" xfId="2" applyFont="1" applyFill="1" applyBorder="1" applyAlignment="1">
      <alignment horizontal="center" vertical="center" wrapText="1"/>
    </xf>
    <xf numFmtId="0" fontId="4" fillId="2" borderId="9" xfId="0" applyFont="1" applyFill="1" applyBorder="1" applyAlignment="1">
      <alignment vertical="center" wrapText="1"/>
    </xf>
    <xf numFmtId="0" fontId="5" fillId="6" borderId="8" xfId="2" applyFont="1" applyFill="1" applyBorder="1" applyAlignment="1">
      <alignment vertical="top" wrapText="1"/>
    </xf>
    <xf numFmtId="0" fontId="9" fillId="6" borderId="8" xfId="2" applyFont="1" applyFill="1" applyBorder="1" applyAlignment="1">
      <alignment vertical="center" wrapText="1"/>
    </xf>
    <xf numFmtId="0" fontId="10" fillId="0" borderId="1" xfId="0" applyFont="1" applyBorder="1" applyAlignment="1">
      <alignment horizontal="center" vertical="center"/>
    </xf>
    <xf numFmtId="0" fontId="9" fillId="0" borderId="8" xfId="0" applyFont="1" applyBorder="1" applyAlignment="1">
      <alignment horizontal="left" vertical="center"/>
    </xf>
    <xf numFmtId="0" fontId="9" fillId="0" borderId="74" xfId="0" applyFont="1" applyBorder="1" applyAlignment="1">
      <alignment horizontal="left" vertical="center"/>
    </xf>
    <xf numFmtId="0" fontId="7" fillId="0" borderId="8"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4" fillId="0" borderId="31" xfId="0" applyFont="1" applyBorder="1" applyAlignment="1">
      <alignment horizontal="left" vertical="center" wrapText="1"/>
    </xf>
    <xf numFmtId="0" fontId="4" fillId="0" borderId="27" xfId="0" applyFont="1" applyBorder="1" applyAlignment="1">
      <alignment horizontal="left" vertical="center" wrapText="1"/>
    </xf>
    <xf numFmtId="0" fontId="3" fillId="4" borderId="8" xfId="0" applyFont="1" applyFill="1" applyBorder="1" applyAlignment="1">
      <alignment horizontal="center"/>
    </xf>
    <xf numFmtId="0" fontId="3" fillId="4" borderId="12" xfId="0" applyFont="1" applyFill="1" applyBorder="1" applyAlignment="1">
      <alignment horizontal="center"/>
    </xf>
    <xf numFmtId="0" fontId="3" fillId="4" borderId="9" xfId="0" applyFont="1" applyFill="1" applyBorder="1" applyAlignment="1">
      <alignment horizontal="center"/>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4" fillId="2" borderId="15" xfId="0" applyFont="1" applyFill="1" applyBorder="1" applyAlignment="1">
      <alignment horizontal="center" wrapText="1"/>
    </xf>
    <xf numFmtId="0" fontId="4" fillId="2" borderId="16" xfId="0" applyFont="1" applyFill="1" applyBorder="1" applyAlignment="1">
      <alignment horizontal="center" wrapText="1"/>
    </xf>
    <xf numFmtId="0" fontId="4" fillId="2" borderId="0" xfId="0" applyFont="1" applyFill="1" applyAlignment="1">
      <alignment horizont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20" xfId="0" applyFont="1" applyFill="1" applyBorder="1" applyAlignment="1">
      <alignment horizontal="center" wrapText="1"/>
    </xf>
    <xf numFmtId="0" fontId="4" fillId="2" borderId="3" xfId="0" applyFont="1" applyFill="1" applyBorder="1" applyAlignment="1">
      <alignment vertical="center" wrapText="1"/>
    </xf>
    <xf numFmtId="0" fontId="13" fillId="2" borderId="5" xfId="0" applyFont="1" applyFill="1" applyBorder="1" applyAlignment="1">
      <alignment vertical="center" wrapText="1"/>
    </xf>
    <xf numFmtId="0" fontId="13" fillId="2" borderId="7" xfId="0" applyFont="1" applyFill="1" applyBorder="1" applyAlignment="1">
      <alignment vertical="center" wrapText="1"/>
    </xf>
    <xf numFmtId="0" fontId="3" fillId="7" borderId="80" xfId="0" applyFont="1" applyFill="1" applyBorder="1" applyAlignment="1">
      <alignment horizontal="center" wrapText="1"/>
    </xf>
    <xf numFmtId="0" fontId="3" fillId="7" borderId="10" xfId="0" applyFont="1" applyFill="1" applyBorder="1" applyAlignment="1">
      <alignment horizontal="center" wrapText="1"/>
    </xf>
    <xf numFmtId="0" fontId="3" fillId="7" borderId="3" xfId="0" applyFont="1" applyFill="1" applyBorder="1" applyAlignment="1">
      <alignment horizontal="center" wrapText="1"/>
    </xf>
    <xf numFmtId="0" fontId="3" fillId="7" borderId="16" xfId="0" applyFont="1" applyFill="1" applyBorder="1" applyAlignment="1">
      <alignment horizontal="center" wrapText="1"/>
    </xf>
    <xf numFmtId="0" fontId="3" fillId="7" borderId="0" xfId="0" applyFont="1" applyFill="1" applyAlignment="1">
      <alignment horizontal="center" wrapText="1"/>
    </xf>
    <xf numFmtId="0" fontId="3" fillId="7" borderId="5" xfId="0" applyFont="1" applyFill="1" applyBorder="1" applyAlignment="1">
      <alignment horizontal="center" wrapText="1"/>
    </xf>
    <xf numFmtId="0" fontId="4" fillId="3" borderId="16" xfId="0" applyFont="1" applyFill="1" applyBorder="1" applyAlignment="1">
      <alignment horizontal="center" vertical="top"/>
    </xf>
    <xf numFmtId="0" fontId="4" fillId="3" borderId="0" xfId="0" applyFont="1" applyFill="1" applyAlignment="1">
      <alignment horizontal="center" vertical="top"/>
    </xf>
    <xf numFmtId="0" fontId="4" fillId="3" borderId="5" xfId="0" applyFont="1" applyFill="1" applyBorder="1" applyAlignment="1">
      <alignment horizontal="center" vertical="top"/>
    </xf>
    <xf numFmtId="0" fontId="4" fillId="3" borderId="54" xfId="0" applyFont="1" applyFill="1" applyBorder="1" applyAlignment="1">
      <alignment horizontal="center" vertical="top"/>
    </xf>
    <xf numFmtId="0" fontId="4" fillId="3" borderId="11" xfId="0" applyFont="1" applyFill="1" applyBorder="1" applyAlignment="1">
      <alignment horizontal="center" vertical="top"/>
    </xf>
    <xf numFmtId="0" fontId="4" fillId="3" borderId="7" xfId="0" applyFont="1" applyFill="1" applyBorder="1" applyAlignment="1">
      <alignment horizontal="center" vertical="top"/>
    </xf>
    <xf numFmtId="0" fontId="3" fillId="0" borderId="2" xfId="0" applyFont="1" applyBorder="1" applyAlignment="1">
      <alignment horizontal="center" vertical="center" wrapText="1"/>
    </xf>
    <xf numFmtId="0" fontId="3" fillId="0" borderId="23" xfId="0" applyFont="1" applyBorder="1" applyAlignment="1">
      <alignment vertical="center" wrapText="1"/>
    </xf>
  </cellXfs>
  <cellStyles count="4">
    <cellStyle name="Normal" xfId="0" builtinId="0"/>
    <cellStyle name="Normal 2" xfId="2" xr:uid="{5E55BA33-2002-41D7-BB3F-BCF4E163DFB0}"/>
    <cellStyle name="Normal 3" xfId="3" xr:uid="{0A4846D2-FDE8-4D16-A1A2-E57EE20E0B5A}"/>
    <cellStyle name="Porcentaje" xfId="1" builtinId="5"/>
  </cellStyles>
  <dxfs count="0"/>
  <tableStyles count="0" defaultTableStyle="TableStyleMedium2" defaultPivotStyle="PivotStyleLight16"/>
  <colors>
    <mruColors>
      <color rgb="FF00C69B"/>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1190625</xdr:colOff>
      <xdr:row>35</xdr:row>
      <xdr:rowOff>295275</xdr:rowOff>
    </xdr:from>
    <xdr:to>
      <xdr:col>7</xdr:col>
      <xdr:colOff>152400</xdr:colOff>
      <xdr:row>44</xdr:row>
      <xdr:rowOff>0</xdr:rowOff>
    </xdr:to>
    <xdr:pic>
      <xdr:nvPicPr>
        <xdr:cNvPr id="2" name="Imagen 1" descr="Imagen referencia puntos de puesta de pesas para prueba de excentricidad" title="prueba de excentricidad">
          <a:extLst>
            <a:ext uri="{FF2B5EF4-FFF2-40B4-BE49-F238E27FC236}">
              <a16:creationId xmlns:a16="http://schemas.microsoft.com/office/drawing/2014/main" id="{E6A26071-5580-DDCC-D4A2-9835F78372D7}"/>
            </a:ext>
          </a:extLst>
        </xdr:cNvPr>
        <xdr:cNvPicPr>
          <a:picLocks noChangeAspect="1"/>
        </xdr:cNvPicPr>
      </xdr:nvPicPr>
      <xdr:blipFill>
        <a:blip xmlns:r="http://schemas.openxmlformats.org/officeDocument/2006/relationships" r:embed="rId1"/>
        <a:srcRect l="34397" r="35000"/>
        <a:stretch>
          <a:fillRect/>
        </a:stretch>
      </xdr:blipFill>
      <xdr:spPr>
        <a:xfrm>
          <a:off x="3886200" y="9448800"/>
          <a:ext cx="5695950" cy="142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114298</xdr:colOff>
      <xdr:row>0</xdr:row>
      <xdr:rowOff>38101</xdr:rowOff>
    </xdr:from>
    <xdr:to>
      <xdr:col>0</xdr:col>
      <xdr:colOff>819148</xdr:colOff>
      <xdr:row>0</xdr:row>
      <xdr:rowOff>742951</xdr:rowOff>
    </xdr:to>
    <xdr:pic>
      <xdr:nvPicPr>
        <xdr:cNvPr id="2" name="Imagen 1">
          <a:extLst>
            <a:ext uri="{FF2B5EF4-FFF2-40B4-BE49-F238E27FC236}">
              <a16:creationId xmlns:a16="http://schemas.microsoft.com/office/drawing/2014/main" id="{0971925C-1F89-4D5B-A7CC-1EF9856EFE0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98" y="38101"/>
          <a:ext cx="704850" cy="704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0</xdr:row>
      <xdr:rowOff>123825</xdr:rowOff>
    </xdr:from>
    <xdr:to>
      <xdr:col>1</xdr:col>
      <xdr:colOff>990600</xdr:colOff>
      <xdr:row>4</xdr:row>
      <xdr:rowOff>104775</xdr:rowOff>
    </xdr:to>
    <xdr:pic>
      <xdr:nvPicPr>
        <xdr:cNvPr id="3" name="Imagen 2" descr="logo ideam" title="logo ideam">
          <a:extLst>
            <a:ext uri="{FF2B5EF4-FFF2-40B4-BE49-F238E27FC236}">
              <a16:creationId xmlns:a16="http://schemas.microsoft.com/office/drawing/2014/main" id="{D58A5B05-E2DB-9105-F8A4-433C7CA023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23825"/>
          <a:ext cx="752475" cy="752475"/>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ideam</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520D-70AE-4868-8F0F-A9D2775CAFA2}">
  <dimension ref="A1:O54"/>
  <sheetViews>
    <sheetView tabSelected="1" zoomScaleNormal="100" workbookViewId="0">
      <selection activeCell="K12" sqref="K12"/>
    </sheetView>
  </sheetViews>
  <sheetFormatPr baseColWidth="10" defaultColWidth="11.42578125" defaultRowHeight="14.25" x14ac:dyDescent="0.2"/>
  <cols>
    <col min="1" max="1" width="22.28515625" style="1" customWidth="1"/>
    <col min="2" max="2" width="20" style="1" customWidth="1"/>
    <col min="3" max="3" width="20.140625" style="1" customWidth="1"/>
    <col min="4" max="4" width="22.5703125" style="1" customWidth="1"/>
    <col min="5" max="5" width="17.85546875" style="1" customWidth="1"/>
    <col min="6" max="6" width="20" style="1" customWidth="1"/>
    <col min="7" max="7" width="20.42578125" style="1" customWidth="1"/>
    <col min="8" max="8" width="14.5703125" style="1" customWidth="1"/>
    <col min="9" max="9" width="15.5703125" style="1" customWidth="1"/>
    <col min="10" max="10" width="18.140625" style="1" customWidth="1"/>
    <col min="11" max="16384" width="11.42578125" style="1"/>
  </cols>
  <sheetData>
    <row r="1" spans="1:15" ht="21" customHeight="1" x14ac:dyDescent="0.2">
      <c r="A1" s="160" t="e" vm="1">
        <v>#VALUE!</v>
      </c>
      <c r="B1" s="201" t="s">
        <v>0</v>
      </c>
      <c r="C1" s="164"/>
      <c r="D1" s="164"/>
      <c r="E1" s="164"/>
      <c r="F1" s="164"/>
      <c r="G1" s="164"/>
      <c r="H1" s="165"/>
      <c r="I1" s="161" t="s">
        <v>1</v>
      </c>
      <c r="J1" s="162"/>
    </row>
    <row r="2" spans="1:15" ht="19.5" customHeight="1" x14ac:dyDescent="0.2">
      <c r="A2" s="160"/>
      <c r="B2" s="166"/>
      <c r="C2" s="167"/>
      <c r="D2" s="167"/>
      <c r="E2" s="167"/>
      <c r="F2" s="167"/>
      <c r="G2" s="167"/>
      <c r="H2" s="168"/>
      <c r="I2" s="163" t="s">
        <v>2</v>
      </c>
      <c r="J2" s="162"/>
    </row>
    <row r="3" spans="1:15" ht="19.5" customHeight="1" x14ac:dyDescent="0.2">
      <c r="A3" s="160"/>
      <c r="B3" s="169"/>
      <c r="C3" s="170"/>
      <c r="D3" s="170"/>
      <c r="E3" s="170"/>
      <c r="F3" s="170"/>
      <c r="G3" s="170"/>
      <c r="H3" s="171"/>
      <c r="I3" s="161" t="s">
        <v>72</v>
      </c>
      <c r="J3" s="162"/>
    </row>
    <row r="4" spans="1:15" ht="30.75" customHeight="1" x14ac:dyDescent="0.2">
      <c r="A4" s="7" t="s">
        <v>3</v>
      </c>
      <c r="B4" s="8" t="s">
        <v>4</v>
      </c>
      <c r="C4" s="9" t="b">
        <v>0</v>
      </c>
      <c r="D4" s="8" t="s">
        <v>5</v>
      </c>
      <c r="E4" s="9" t="b">
        <v>0</v>
      </c>
      <c r="F4" s="10" t="s">
        <v>6</v>
      </c>
      <c r="G4" s="11" t="s">
        <v>7</v>
      </c>
      <c r="H4" s="12"/>
      <c r="I4" s="12"/>
      <c r="J4" s="98"/>
    </row>
    <row r="5" spans="1:15" ht="28.5" x14ac:dyDescent="0.2">
      <c r="A5" s="13" t="s">
        <v>8</v>
      </c>
      <c r="B5" s="11" t="s">
        <v>9</v>
      </c>
      <c r="C5" s="14" t="s">
        <v>10</v>
      </c>
      <c r="D5" s="11" t="s">
        <v>9</v>
      </c>
      <c r="E5" s="10" t="s">
        <v>11</v>
      </c>
      <c r="F5" s="12" t="s">
        <v>12</v>
      </c>
      <c r="G5" s="15" t="b">
        <v>0</v>
      </c>
      <c r="H5" s="12" t="s">
        <v>13</v>
      </c>
      <c r="I5" s="15" t="b">
        <v>0</v>
      </c>
      <c r="J5" s="99"/>
    </row>
    <row r="6" spans="1:15" ht="27.75" customHeight="1" x14ac:dyDescent="0.2">
      <c r="A6" s="13" t="s">
        <v>14</v>
      </c>
      <c r="B6" s="16" t="s">
        <v>15</v>
      </c>
      <c r="C6" s="11" t="s">
        <v>16</v>
      </c>
      <c r="D6" s="10" t="s">
        <v>17</v>
      </c>
      <c r="E6" s="17" t="s">
        <v>18</v>
      </c>
      <c r="F6" s="12"/>
      <c r="G6" s="12"/>
      <c r="H6" s="12"/>
      <c r="I6" s="12"/>
      <c r="J6" s="99"/>
    </row>
    <row r="7" spans="1:15" ht="27" customHeight="1" x14ac:dyDescent="0.2">
      <c r="A7" s="18"/>
      <c r="B7" s="19"/>
      <c r="C7" s="19"/>
      <c r="D7" s="19"/>
      <c r="E7" s="138" t="s">
        <v>19</v>
      </c>
      <c r="F7" s="19"/>
      <c r="G7" s="19"/>
      <c r="H7" s="19"/>
      <c r="I7" s="19"/>
      <c r="J7" s="100"/>
    </row>
    <row r="8" spans="1:15" ht="24" customHeight="1" x14ac:dyDescent="0.2">
      <c r="A8" s="20" t="s">
        <v>20</v>
      </c>
      <c r="B8" s="21" t="s">
        <v>21</v>
      </c>
      <c r="C8" s="21"/>
      <c r="D8" s="22" t="s">
        <v>22</v>
      </c>
      <c r="E8" s="21" t="s">
        <v>9</v>
      </c>
      <c r="F8" s="21"/>
      <c r="G8" s="21" t="s">
        <v>23</v>
      </c>
      <c r="H8" s="21" t="s">
        <v>9</v>
      </c>
      <c r="I8" s="21"/>
      <c r="J8" s="101"/>
    </row>
    <row r="9" spans="1:15" ht="29.25" customHeight="1" x14ac:dyDescent="0.2">
      <c r="A9" s="127"/>
      <c r="B9" s="113"/>
      <c r="C9" s="113"/>
      <c r="D9" s="128"/>
      <c r="E9" s="129" t="s">
        <v>24</v>
      </c>
      <c r="F9" s="113"/>
      <c r="G9" s="113"/>
      <c r="H9" s="113"/>
      <c r="I9" s="113"/>
      <c r="J9" s="130"/>
    </row>
    <row r="10" spans="1:15" ht="67.5" customHeight="1" x14ac:dyDescent="0.2">
      <c r="A10" s="26" t="s">
        <v>25</v>
      </c>
      <c r="B10" s="27" t="s">
        <v>26</v>
      </c>
      <c r="C10" s="26" t="s">
        <v>27</v>
      </c>
      <c r="D10" s="26" t="s">
        <v>28</v>
      </c>
      <c r="E10" s="26" t="s">
        <v>29</v>
      </c>
      <c r="F10" s="26" t="s">
        <v>25</v>
      </c>
      <c r="G10" s="27" t="s">
        <v>26</v>
      </c>
      <c r="H10" s="26" t="s">
        <v>30</v>
      </c>
      <c r="I10" s="83" t="s">
        <v>28</v>
      </c>
      <c r="J10" s="82" t="s">
        <v>29</v>
      </c>
    </row>
    <row r="11" spans="1:15" ht="14.25" customHeight="1" x14ac:dyDescent="0.2">
      <c r="A11" s="28">
        <v>10</v>
      </c>
      <c r="B11" s="24"/>
      <c r="C11" s="29">
        <f>ABS(A11-B11)</f>
        <v>10</v>
      </c>
      <c r="D11" s="30"/>
      <c r="E11" s="31"/>
      <c r="F11" s="28">
        <v>100</v>
      </c>
      <c r="G11" s="24"/>
      <c r="H11" s="29">
        <f>ABS(F11-G11)</f>
        <v>100</v>
      </c>
      <c r="I11" s="30"/>
      <c r="J11" s="31"/>
      <c r="O11" s="6"/>
    </row>
    <row r="12" spans="1:15" x14ac:dyDescent="0.2">
      <c r="A12" s="32">
        <v>10</v>
      </c>
      <c r="B12" s="24"/>
      <c r="C12" s="29">
        <f t="shared" ref="C12:C20" si="0">ABS(A12-B12)</f>
        <v>10</v>
      </c>
      <c r="D12" s="33"/>
      <c r="E12" s="31"/>
      <c r="F12" s="28">
        <v>100</v>
      </c>
      <c r="G12" s="24"/>
      <c r="H12" s="29">
        <f t="shared" ref="H12:H20" si="1">ABS(F12-G12)</f>
        <v>100</v>
      </c>
      <c r="I12" s="33"/>
      <c r="J12" s="31"/>
    </row>
    <row r="13" spans="1:15" x14ac:dyDescent="0.2">
      <c r="A13" s="34">
        <v>10</v>
      </c>
      <c r="B13" s="24"/>
      <c r="C13" s="29">
        <f t="shared" si="0"/>
        <v>10</v>
      </c>
      <c r="D13" s="33"/>
      <c r="E13" s="31"/>
      <c r="F13" s="28">
        <v>100</v>
      </c>
      <c r="G13" s="24"/>
      <c r="H13" s="29">
        <f t="shared" si="1"/>
        <v>100</v>
      </c>
      <c r="I13" s="33"/>
      <c r="J13" s="31"/>
    </row>
    <row r="14" spans="1:15" x14ac:dyDescent="0.2">
      <c r="A14" s="34">
        <v>10</v>
      </c>
      <c r="B14" s="24"/>
      <c r="C14" s="29">
        <f t="shared" si="0"/>
        <v>10</v>
      </c>
      <c r="D14" s="33"/>
      <c r="E14" s="35" t="s">
        <v>31</v>
      </c>
      <c r="F14" s="28">
        <v>100</v>
      </c>
      <c r="G14" s="24"/>
      <c r="H14" s="29">
        <f t="shared" si="1"/>
        <v>100</v>
      </c>
      <c r="I14" s="33"/>
      <c r="J14" s="35" t="s">
        <v>31</v>
      </c>
    </row>
    <row r="15" spans="1:15" x14ac:dyDescent="0.2">
      <c r="A15" s="34">
        <v>10</v>
      </c>
      <c r="B15" s="24"/>
      <c r="C15" s="29">
        <f t="shared" si="0"/>
        <v>10</v>
      </c>
      <c r="D15" s="36"/>
      <c r="E15" s="37"/>
      <c r="F15" s="28">
        <v>100</v>
      </c>
      <c r="G15" s="24"/>
      <c r="H15" s="29">
        <f t="shared" si="1"/>
        <v>100</v>
      </c>
      <c r="I15" s="36"/>
      <c r="J15" s="37"/>
    </row>
    <row r="16" spans="1:15" x14ac:dyDescent="0.2">
      <c r="A16" s="34">
        <v>10</v>
      </c>
      <c r="B16" s="24"/>
      <c r="C16" s="29">
        <f t="shared" si="0"/>
        <v>10</v>
      </c>
      <c r="D16" s="38">
        <v>1E-3</v>
      </c>
      <c r="E16" s="65" t="str">
        <f>IF(C21&lt;(D16),"C", "NC")</f>
        <v>NC</v>
      </c>
      <c r="F16" s="89">
        <v>100</v>
      </c>
      <c r="G16" s="24"/>
      <c r="H16" s="29">
        <f t="shared" si="1"/>
        <v>100</v>
      </c>
      <c r="I16" s="38">
        <v>2E-3</v>
      </c>
      <c r="J16" s="95" t="str">
        <f>IF(H21&lt;(I16),"C", "NC")</f>
        <v>NC</v>
      </c>
    </row>
    <row r="17" spans="1:11" x14ac:dyDescent="0.2">
      <c r="A17" s="34">
        <v>10</v>
      </c>
      <c r="B17" s="24"/>
      <c r="C17" s="29">
        <f t="shared" si="0"/>
        <v>10</v>
      </c>
      <c r="D17" s="33"/>
      <c r="E17" s="43"/>
      <c r="F17" s="89">
        <v>100</v>
      </c>
      <c r="G17" s="24"/>
      <c r="H17" s="29">
        <f t="shared" si="1"/>
        <v>100</v>
      </c>
      <c r="I17" s="33"/>
      <c r="J17" s="31"/>
    </row>
    <row r="18" spans="1:11" x14ac:dyDescent="0.2">
      <c r="A18" s="34">
        <v>10</v>
      </c>
      <c r="B18" s="24"/>
      <c r="C18" s="29">
        <f t="shared" si="0"/>
        <v>10</v>
      </c>
      <c r="D18" s="33"/>
      <c r="E18" s="43"/>
      <c r="F18" s="89">
        <v>100</v>
      </c>
      <c r="G18" s="24"/>
      <c r="H18" s="29">
        <f t="shared" si="1"/>
        <v>100</v>
      </c>
      <c r="I18" s="33"/>
      <c r="J18" s="31"/>
    </row>
    <row r="19" spans="1:11" x14ac:dyDescent="0.2">
      <c r="A19" s="34">
        <v>10</v>
      </c>
      <c r="B19" s="24"/>
      <c r="C19" s="29">
        <f t="shared" si="0"/>
        <v>10</v>
      </c>
      <c r="D19" s="33" t="s">
        <v>31</v>
      </c>
      <c r="E19" s="43"/>
      <c r="F19" s="89">
        <v>100</v>
      </c>
      <c r="G19" s="24"/>
      <c r="H19" s="29">
        <f t="shared" si="1"/>
        <v>100</v>
      </c>
      <c r="I19" s="33" t="s">
        <v>31</v>
      </c>
      <c r="J19" s="31"/>
    </row>
    <row r="20" spans="1:11" x14ac:dyDescent="0.2">
      <c r="A20" s="39">
        <v>10</v>
      </c>
      <c r="B20" s="24"/>
      <c r="C20" s="29">
        <f t="shared" si="0"/>
        <v>10</v>
      </c>
      <c r="D20" s="43"/>
      <c r="E20" s="43"/>
      <c r="F20" s="89">
        <v>100</v>
      </c>
      <c r="G20" s="24"/>
      <c r="H20" s="92">
        <f t="shared" si="1"/>
        <v>100</v>
      </c>
      <c r="I20" s="43"/>
      <c r="J20" s="31"/>
    </row>
    <row r="21" spans="1:11" x14ac:dyDescent="0.2">
      <c r="A21" s="40" t="s">
        <v>32</v>
      </c>
      <c r="B21" s="41" t="e">
        <f>AVERAGE(B11:B20)</f>
        <v>#DIV/0!</v>
      </c>
      <c r="C21" s="41">
        <f>AVERAGE(C11:C20)</f>
        <v>10</v>
      </c>
      <c r="D21" s="88"/>
      <c r="E21" s="87" t="s">
        <v>31</v>
      </c>
      <c r="F21" s="40" t="s">
        <v>32</v>
      </c>
      <c r="G21" s="84" t="e">
        <f>AVERAGE(G11:G20)</f>
        <v>#DIV/0!</v>
      </c>
      <c r="H21" s="41">
        <f>AVERAGE(H11:H20)</f>
        <v>100</v>
      </c>
      <c r="I21" s="88"/>
      <c r="J21" s="87" t="s">
        <v>31</v>
      </c>
    </row>
    <row r="22" spans="1:11" x14ac:dyDescent="0.2">
      <c r="A22" s="70" t="s">
        <v>33</v>
      </c>
      <c r="B22" s="71" t="e">
        <f>AVEDEV(B11:B20)</f>
        <v>#NUM!</v>
      </c>
      <c r="C22" s="72">
        <f>AVEDEV(C11:C20)</f>
        <v>0</v>
      </c>
      <c r="D22" s="33"/>
      <c r="E22" s="87"/>
      <c r="F22" s="70" t="s">
        <v>33</v>
      </c>
      <c r="G22" s="71" t="e">
        <f>AVEDEV(G11:G20)</f>
        <v>#NUM!</v>
      </c>
      <c r="H22" s="93">
        <f>AVEDEV(H11:H20)</f>
        <v>0</v>
      </c>
      <c r="I22" s="90"/>
      <c r="J22" s="91"/>
      <c r="K22" s="1" t="s">
        <v>31</v>
      </c>
    </row>
    <row r="23" spans="1:11" ht="29.25" customHeight="1" x14ac:dyDescent="0.2">
      <c r="A23" s="131"/>
      <c r="B23" s="132"/>
      <c r="C23" s="133"/>
      <c r="D23" s="134"/>
      <c r="E23" s="135" t="s">
        <v>34</v>
      </c>
      <c r="F23" s="136"/>
      <c r="G23" s="132"/>
      <c r="H23" s="133"/>
      <c r="I23" s="85"/>
      <c r="J23" s="86"/>
    </row>
    <row r="24" spans="1:11" x14ac:dyDescent="0.2">
      <c r="A24" s="73"/>
      <c r="B24" s="74"/>
      <c r="C24" s="74" t="s">
        <v>35</v>
      </c>
      <c r="D24" s="75"/>
      <c r="E24" s="76"/>
      <c r="F24" s="74"/>
      <c r="G24" s="74"/>
      <c r="H24" s="74" t="s">
        <v>36</v>
      </c>
      <c r="I24" s="74"/>
      <c r="J24" s="81"/>
    </row>
    <row r="25" spans="1:11" ht="63" customHeight="1" x14ac:dyDescent="0.2">
      <c r="A25" s="111" t="s">
        <v>25</v>
      </c>
      <c r="B25" s="68" t="s">
        <v>26</v>
      </c>
      <c r="C25" s="68" t="s">
        <v>37</v>
      </c>
      <c r="D25" s="69" t="s">
        <v>28</v>
      </c>
      <c r="E25" s="112" t="s">
        <v>29</v>
      </c>
      <c r="F25" s="111" t="s">
        <v>25</v>
      </c>
      <c r="G25" s="68" t="s">
        <v>26</v>
      </c>
      <c r="H25" s="68" t="s">
        <v>37</v>
      </c>
      <c r="I25" s="80" t="s">
        <v>28</v>
      </c>
      <c r="J25" s="82" t="s">
        <v>29</v>
      </c>
    </row>
    <row r="26" spans="1:11" ht="14.25" customHeight="1" x14ac:dyDescent="0.2">
      <c r="A26" s="32">
        <v>0.02</v>
      </c>
      <c r="B26" s="32"/>
      <c r="C26" s="42">
        <f>ABS(A26-B26)</f>
        <v>0.02</v>
      </c>
      <c r="D26" s="78"/>
      <c r="E26" s="94" t="str">
        <f>IF(C26&lt;(D28),"C", "NC")</f>
        <v>NC</v>
      </c>
      <c r="F26" s="64">
        <v>0.02</v>
      </c>
      <c r="G26" s="64"/>
      <c r="H26" s="42">
        <f>ABS(F26-G26)</f>
        <v>0.02</v>
      </c>
      <c r="I26" s="43"/>
      <c r="J26" s="139" t="str">
        <f>IF(H26&lt;(I28),"C", "NC")</f>
        <v>NC</v>
      </c>
    </row>
    <row r="27" spans="1:11" x14ac:dyDescent="0.2">
      <c r="A27" s="34">
        <v>0.1</v>
      </c>
      <c r="B27" s="34"/>
      <c r="C27" s="42">
        <f t="shared" ref="C27:C35" si="2">ABS(A27-B27)</f>
        <v>0.1</v>
      </c>
      <c r="D27" s="78"/>
      <c r="E27" s="95" t="str">
        <f>IF(C27&lt;(D28),"C", "NC")</f>
        <v>NC</v>
      </c>
      <c r="F27" s="67">
        <v>0.1</v>
      </c>
      <c r="G27" s="67"/>
      <c r="H27" s="42">
        <f t="shared" ref="H27:H35" si="3">ABS(F27-G27)</f>
        <v>0.1</v>
      </c>
      <c r="I27" s="45"/>
      <c r="J27" s="66" t="str">
        <f>IF(H27&lt;(I28),"C", "NC")</f>
        <v>NC</v>
      </c>
    </row>
    <row r="28" spans="1:11" x14ac:dyDescent="0.2">
      <c r="A28" s="34">
        <v>1</v>
      </c>
      <c r="B28" s="34"/>
      <c r="C28" s="42">
        <f t="shared" si="2"/>
        <v>1</v>
      </c>
      <c r="D28" s="78">
        <v>1E-3</v>
      </c>
      <c r="E28" s="95" t="str">
        <f>IF(C28&lt;(D28),"C", "NC")</f>
        <v>NC</v>
      </c>
      <c r="F28" s="67">
        <v>1</v>
      </c>
      <c r="G28" s="67"/>
      <c r="H28" s="42">
        <f t="shared" si="3"/>
        <v>1</v>
      </c>
      <c r="I28" s="45">
        <v>1E-3</v>
      </c>
      <c r="J28" s="66" t="str">
        <f>IF(H28&lt;(I28),"C", "NC")</f>
        <v>NC</v>
      </c>
    </row>
    <row r="29" spans="1:11" x14ac:dyDescent="0.2">
      <c r="A29" s="34">
        <v>10</v>
      </c>
      <c r="B29" s="34"/>
      <c r="C29" s="42">
        <f t="shared" si="2"/>
        <v>10</v>
      </c>
      <c r="D29" s="96"/>
      <c r="E29" s="95" t="str">
        <f>IF(C29&lt;(D28),"C", "NC")</f>
        <v>NC</v>
      </c>
      <c r="F29" s="67">
        <v>10</v>
      </c>
      <c r="G29" s="67"/>
      <c r="H29" s="42">
        <f t="shared" si="3"/>
        <v>10</v>
      </c>
      <c r="I29" s="46"/>
      <c r="J29" s="66" t="str">
        <f>IF(H29&lt;(I28),"C", "NC")</f>
        <v>NC</v>
      </c>
    </row>
    <row r="30" spans="1:11" ht="15.75" customHeight="1" x14ac:dyDescent="0.2">
      <c r="A30" s="47">
        <v>100</v>
      </c>
      <c r="B30" s="47"/>
      <c r="C30" s="48">
        <f t="shared" si="2"/>
        <v>100</v>
      </c>
      <c r="D30" s="49">
        <v>2E-3</v>
      </c>
      <c r="E30" s="95" t="str">
        <f>IF(C30&lt;(D30),"C", "NC")</f>
        <v>NC</v>
      </c>
      <c r="F30" s="63">
        <v>100</v>
      </c>
      <c r="G30" s="63"/>
      <c r="H30" s="48">
        <f>ABS(F30-G30)</f>
        <v>100</v>
      </c>
      <c r="I30" s="140">
        <v>2E-3</v>
      </c>
      <c r="J30" s="66" t="str">
        <f>IF(H30&lt;(I30),"C", "NC")</f>
        <v>NC</v>
      </c>
    </row>
    <row r="31" spans="1:11" x14ac:dyDescent="0.2">
      <c r="A31" s="64">
        <v>100</v>
      </c>
      <c r="B31" s="64"/>
      <c r="C31" s="29">
        <f t="shared" si="2"/>
        <v>100</v>
      </c>
      <c r="D31" s="50">
        <v>2E-3</v>
      </c>
      <c r="E31" s="94" t="str">
        <f>IF(C31&lt;(D31),"C", "NC")</f>
        <v>NC</v>
      </c>
      <c r="F31" s="64">
        <v>100</v>
      </c>
      <c r="G31" s="64"/>
      <c r="H31" s="29">
        <f t="shared" si="3"/>
        <v>100</v>
      </c>
      <c r="I31" s="141">
        <v>2E-3</v>
      </c>
      <c r="J31" s="139" t="str">
        <f>IF(H31&lt;(I31),"C", "NC")</f>
        <v>NC</v>
      </c>
    </row>
    <row r="32" spans="1:11" ht="14.25" customHeight="1" x14ac:dyDescent="0.2">
      <c r="A32" s="67">
        <v>10</v>
      </c>
      <c r="B32" s="67"/>
      <c r="C32" s="29">
        <f t="shared" si="2"/>
        <v>10</v>
      </c>
      <c r="D32" s="78"/>
      <c r="E32" s="95" t="str">
        <f>IF(C32&lt;(D34),"C", "NC")</f>
        <v>NC</v>
      </c>
      <c r="F32" s="67">
        <v>10</v>
      </c>
      <c r="G32" s="67"/>
      <c r="H32" s="29">
        <f t="shared" si="3"/>
        <v>10</v>
      </c>
      <c r="I32" s="45"/>
      <c r="J32" s="66" t="str">
        <f>IF(H32&lt;(I34),"C", "NC")</f>
        <v>NC</v>
      </c>
    </row>
    <row r="33" spans="1:10" ht="14.25" customHeight="1" x14ac:dyDescent="0.2">
      <c r="A33" s="67">
        <v>1</v>
      </c>
      <c r="B33" s="67"/>
      <c r="C33" s="29">
        <f t="shared" si="2"/>
        <v>1</v>
      </c>
      <c r="D33" s="78"/>
      <c r="E33" s="95" t="str">
        <f>IF(C33&lt;(D34),"C", "NC")</f>
        <v>NC</v>
      </c>
      <c r="F33" s="67">
        <v>1</v>
      </c>
      <c r="G33" s="67"/>
      <c r="H33" s="29">
        <f t="shared" si="3"/>
        <v>1</v>
      </c>
      <c r="I33" s="45"/>
      <c r="J33" s="66" t="str">
        <f>IF(H33&lt;(I34),"C", "NC")</f>
        <v>NC</v>
      </c>
    </row>
    <row r="34" spans="1:10" ht="14.25" customHeight="1" x14ac:dyDescent="0.2">
      <c r="A34" s="67">
        <v>0.1</v>
      </c>
      <c r="B34" s="67"/>
      <c r="C34" s="29">
        <f t="shared" si="2"/>
        <v>0.1</v>
      </c>
      <c r="D34" s="78">
        <v>1E-3</v>
      </c>
      <c r="E34" s="95" t="str">
        <f>IF(C34&lt;(D34),"C", "NC")</f>
        <v>NC</v>
      </c>
      <c r="F34" s="67">
        <v>0.1</v>
      </c>
      <c r="G34" s="67"/>
      <c r="H34" s="29">
        <f t="shared" si="3"/>
        <v>0.1</v>
      </c>
      <c r="I34" s="45">
        <v>1E-3</v>
      </c>
      <c r="J34" s="66" t="str">
        <f>IF(H34&lt;(I34),"C", "NC")</f>
        <v>NC</v>
      </c>
    </row>
    <row r="35" spans="1:10" ht="15" customHeight="1" x14ac:dyDescent="0.2">
      <c r="A35" s="63">
        <v>0.02</v>
      </c>
      <c r="B35" s="63"/>
      <c r="C35" s="77">
        <f t="shared" si="2"/>
        <v>0.02</v>
      </c>
      <c r="D35" s="79"/>
      <c r="E35" s="86" t="str">
        <f>IF(C35&lt;(D34),"C", "NC")</f>
        <v>NC</v>
      </c>
      <c r="F35" s="63">
        <v>0.02</v>
      </c>
      <c r="G35" s="63"/>
      <c r="H35" s="77">
        <f t="shared" si="3"/>
        <v>0.02</v>
      </c>
      <c r="I35" s="142"/>
      <c r="J35" s="97" t="str">
        <f>IF(H35&lt;(I34),"C", "NC")</f>
        <v>NC</v>
      </c>
    </row>
    <row r="36" spans="1:10" ht="24" customHeight="1" x14ac:dyDescent="0.2">
      <c r="A36" s="23"/>
      <c r="B36" s="23"/>
      <c r="C36" s="23"/>
      <c r="D36" s="128"/>
      <c r="E36" s="129" t="s">
        <v>38</v>
      </c>
      <c r="F36" s="113"/>
      <c r="G36" s="113"/>
      <c r="H36" s="23"/>
      <c r="I36" s="23"/>
      <c r="J36" s="104"/>
    </row>
    <row r="37" spans="1:10" ht="12" customHeight="1" x14ac:dyDescent="0.2">
      <c r="A37" s="23"/>
      <c r="B37" s="23"/>
      <c r="C37" s="23"/>
      <c r="D37" s="23"/>
      <c r="E37" s="23"/>
      <c r="F37" s="23"/>
      <c r="G37" s="23"/>
      <c r="H37" s="23"/>
      <c r="I37" s="23"/>
      <c r="J37" s="104"/>
    </row>
    <row r="38" spans="1:10" x14ac:dyDescent="0.2">
      <c r="A38" s="23"/>
      <c r="B38" s="23"/>
      <c r="C38" s="23"/>
      <c r="D38" s="23"/>
      <c r="E38" s="23"/>
      <c r="F38" s="23"/>
      <c r="G38" s="23"/>
      <c r="H38" s="23"/>
      <c r="I38" s="23"/>
      <c r="J38" s="104"/>
    </row>
    <row r="39" spans="1:10" x14ac:dyDescent="0.2">
      <c r="A39" s="23"/>
      <c r="B39" s="23" t="s">
        <v>31</v>
      </c>
      <c r="C39" s="23"/>
      <c r="D39" s="23"/>
      <c r="E39" s="23"/>
      <c r="F39" s="23"/>
      <c r="G39" s="23"/>
      <c r="H39" s="23"/>
      <c r="I39" s="23"/>
      <c r="J39" s="104"/>
    </row>
    <row r="40" spans="1:10" x14ac:dyDescent="0.2">
      <c r="A40" s="23"/>
      <c r="B40" s="23"/>
      <c r="C40" s="23"/>
      <c r="D40" s="23"/>
      <c r="E40" s="23"/>
      <c r="F40" s="25"/>
      <c r="G40" s="23"/>
      <c r="H40" s="23"/>
      <c r="I40" s="23"/>
      <c r="J40" s="104"/>
    </row>
    <row r="41" spans="1:10" x14ac:dyDescent="0.2">
      <c r="A41" s="23"/>
      <c r="B41" s="23"/>
      <c r="C41" s="23"/>
      <c r="D41" s="23"/>
      <c r="E41" s="23"/>
      <c r="F41" s="23"/>
      <c r="G41" s="23"/>
      <c r="H41" s="23"/>
      <c r="I41" s="23" t="s">
        <v>31</v>
      </c>
      <c r="J41" s="104"/>
    </row>
    <row r="42" spans="1:10" x14ac:dyDescent="0.2">
      <c r="A42" s="23"/>
      <c r="B42" s="23"/>
      <c r="C42" s="23"/>
      <c r="D42" s="23" t="s">
        <v>31</v>
      </c>
      <c r="E42" s="23"/>
      <c r="F42" s="23"/>
      <c r="G42" s="23"/>
      <c r="H42" s="23"/>
      <c r="I42" s="23"/>
      <c r="J42" s="104"/>
    </row>
    <row r="43" spans="1:10" x14ac:dyDescent="0.2">
      <c r="A43" s="51"/>
      <c r="B43" s="52"/>
      <c r="C43" s="51"/>
      <c r="D43" s="51"/>
      <c r="E43" s="51" t="s">
        <v>31</v>
      </c>
      <c r="F43" s="51"/>
      <c r="G43" s="52"/>
      <c r="H43" s="51"/>
      <c r="I43" s="51"/>
      <c r="J43" s="104"/>
    </row>
    <row r="44" spans="1:10" x14ac:dyDescent="0.2">
      <c r="A44" s="25"/>
      <c r="B44" s="52"/>
      <c r="C44" s="51"/>
      <c r="D44" s="51"/>
      <c r="E44" s="51" t="s">
        <v>31</v>
      </c>
      <c r="F44" s="51"/>
      <c r="G44" s="52"/>
      <c r="H44" s="51"/>
      <c r="I44" s="51"/>
      <c r="J44" s="104"/>
    </row>
    <row r="45" spans="1:10" x14ac:dyDescent="0.2">
      <c r="A45" s="51"/>
      <c r="B45" s="52"/>
      <c r="C45" s="51"/>
      <c r="D45" s="51"/>
      <c r="E45" s="51"/>
      <c r="F45" s="51"/>
      <c r="G45" s="52"/>
      <c r="H45" s="51"/>
      <c r="I45" s="51"/>
      <c r="J45" s="81"/>
    </row>
    <row r="46" spans="1:10" ht="18.75" customHeight="1" x14ac:dyDescent="0.2">
      <c r="A46" s="25"/>
      <c r="B46" s="25"/>
      <c r="C46" s="25"/>
      <c r="D46" s="114" t="s">
        <v>39</v>
      </c>
      <c r="E46" s="53"/>
      <c r="F46" s="53" t="s">
        <v>40</v>
      </c>
      <c r="G46" s="115"/>
      <c r="H46" s="25"/>
      <c r="I46" s="25" t="s">
        <v>31</v>
      </c>
      <c r="J46" s="102"/>
    </row>
    <row r="47" spans="1:10" x14ac:dyDescent="0.2">
      <c r="A47" s="105" t="s">
        <v>41</v>
      </c>
      <c r="B47" s="54"/>
      <c r="C47" s="116">
        <v>1</v>
      </c>
      <c r="D47" s="116">
        <v>2</v>
      </c>
      <c r="E47" s="116">
        <v>3</v>
      </c>
      <c r="F47" s="116">
        <v>4</v>
      </c>
      <c r="G47" s="117">
        <v>5</v>
      </c>
      <c r="H47" s="52"/>
      <c r="I47" s="52" t="s">
        <v>42</v>
      </c>
      <c r="J47" s="102"/>
    </row>
    <row r="48" spans="1:10" ht="14.25" customHeight="1" x14ac:dyDescent="0.2">
      <c r="A48" s="106" t="s">
        <v>43</v>
      </c>
      <c r="B48" s="55"/>
      <c r="C48" s="44"/>
      <c r="D48" s="44"/>
      <c r="E48" s="44"/>
      <c r="F48" s="44"/>
      <c r="G48" s="56"/>
      <c r="H48" s="52"/>
      <c r="I48" s="52" t="s">
        <v>31</v>
      </c>
      <c r="J48" s="102"/>
    </row>
    <row r="49" spans="1:10" ht="14.25" customHeight="1" x14ac:dyDescent="0.2">
      <c r="A49" s="106" t="s">
        <v>44</v>
      </c>
      <c r="B49" s="55"/>
      <c r="C49" s="57">
        <f>100-C48</f>
        <v>100</v>
      </c>
      <c r="D49" s="57">
        <f t="shared" ref="D49:G49" si="4">100-D48</f>
        <v>100</v>
      </c>
      <c r="E49" s="57">
        <f t="shared" si="4"/>
        <v>100</v>
      </c>
      <c r="F49" s="57">
        <f t="shared" si="4"/>
        <v>100</v>
      </c>
      <c r="G49" s="143">
        <f t="shared" si="4"/>
        <v>100</v>
      </c>
      <c r="H49" s="52"/>
      <c r="I49" s="52"/>
      <c r="J49" s="102"/>
    </row>
    <row r="50" spans="1:10" ht="14.25" customHeight="1" x14ac:dyDescent="0.2">
      <c r="A50" s="118" t="s">
        <v>45</v>
      </c>
      <c r="B50" s="58"/>
      <c r="C50" s="44">
        <v>2E-3</v>
      </c>
      <c r="D50" s="44">
        <v>2E-3</v>
      </c>
      <c r="E50" s="44">
        <v>2E-3</v>
      </c>
      <c r="F50" s="44">
        <v>2E-3</v>
      </c>
      <c r="G50" s="56">
        <v>2E-3</v>
      </c>
      <c r="H50" s="52"/>
      <c r="I50" s="52"/>
      <c r="J50" s="102"/>
    </row>
    <row r="51" spans="1:10" ht="44.25" customHeight="1" x14ac:dyDescent="0.2">
      <c r="A51" s="59" t="s">
        <v>29</v>
      </c>
      <c r="B51" s="107"/>
      <c r="C51" s="119" t="str">
        <f>IF(C49&lt;(C50),"C", "NC")</f>
        <v>NC</v>
      </c>
      <c r="D51" s="119" t="str">
        <f t="shared" ref="D51:G51" si="5">IF(D49&lt;(D50),"C", "NC")</f>
        <v>NC</v>
      </c>
      <c r="E51" s="119" t="str">
        <f t="shared" si="5"/>
        <v>NC</v>
      </c>
      <c r="F51" s="119" t="str">
        <f t="shared" si="5"/>
        <v>NC</v>
      </c>
      <c r="G51" s="120" t="str">
        <f t="shared" si="5"/>
        <v>NC</v>
      </c>
      <c r="H51" s="52"/>
      <c r="I51" s="52"/>
      <c r="J51" s="102"/>
    </row>
    <row r="52" spans="1:10" ht="28.5" x14ac:dyDescent="0.2">
      <c r="A52" s="137" t="s">
        <v>46</v>
      </c>
      <c r="B52" s="60"/>
      <c r="C52" s="60" t="s">
        <v>47</v>
      </c>
      <c r="G52" s="61"/>
      <c r="H52" s="62"/>
      <c r="I52" s="62"/>
      <c r="J52" s="103"/>
    </row>
    <row r="53" spans="1:10" ht="56.25" customHeight="1" x14ac:dyDescent="0.2">
      <c r="A53" s="202" t="s">
        <v>48</v>
      </c>
      <c r="B53" s="108"/>
      <c r="C53" s="109"/>
      <c r="D53" s="109"/>
      <c r="E53" s="109"/>
      <c r="F53" s="109"/>
      <c r="G53" s="109"/>
      <c r="H53" s="109"/>
      <c r="I53" s="109"/>
      <c r="J53" s="110"/>
    </row>
    <row r="54" spans="1:10" ht="48.75" customHeight="1" x14ac:dyDescent="0.2">
      <c r="A54" s="121" t="s">
        <v>49</v>
      </c>
      <c r="B54" s="122" t="s">
        <v>50</v>
      </c>
      <c r="C54" s="123"/>
      <c r="D54" s="123"/>
      <c r="E54" s="123"/>
      <c r="F54" s="126" t="s">
        <v>51</v>
      </c>
      <c r="G54" s="122" t="s">
        <v>52</v>
      </c>
      <c r="H54" s="124"/>
      <c r="I54" s="124"/>
      <c r="J54" s="125"/>
    </row>
  </sheetData>
  <sheetProtection sheet="1" objects="1" scenarios="1"/>
  <protectedRanges>
    <protectedRange sqref="A4:J6 A8:J8 G11:G20 B26:B35 G26:G35 C48:G48 A53:J54 B11:B20" name="Rango1"/>
  </protectedRanges>
  <mergeCells count="5">
    <mergeCell ref="A1:A3"/>
    <mergeCell ref="I1:J1"/>
    <mergeCell ref="I2:J2"/>
    <mergeCell ref="I3:J3"/>
    <mergeCell ref="B1:H3"/>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960B-A9AE-42A2-81D4-340362D74EA5}">
  <dimension ref="A1:B12"/>
  <sheetViews>
    <sheetView zoomScaleNormal="100" workbookViewId="0">
      <selection activeCell="A5" sqref="A5"/>
    </sheetView>
  </sheetViews>
  <sheetFormatPr baseColWidth="10" defaultColWidth="11.42578125" defaultRowHeight="14.25" x14ac:dyDescent="0.2"/>
  <cols>
    <col min="1" max="1" width="134.28515625" style="154" customWidth="1"/>
    <col min="2" max="2" width="23.42578125" style="154" customWidth="1"/>
    <col min="3" max="16384" width="11.42578125" style="154"/>
  </cols>
  <sheetData>
    <row r="1" spans="1:2" ht="62.25" customHeight="1" x14ac:dyDescent="0.2">
      <c r="A1" s="152" t="s">
        <v>66</v>
      </c>
      <c r="B1" s="153" t="s">
        <v>73</v>
      </c>
    </row>
    <row r="2" spans="1:2" x14ac:dyDescent="0.2">
      <c r="A2" s="2" t="s">
        <v>65</v>
      </c>
      <c r="B2" s="2"/>
    </row>
    <row r="3" spans="1:2" ht="147.75" customHeight="1" x14ac:dyDescent="0.2">
      <c r="A3" s="158" t="s">
        <v>69</v>
      </c>
      <c r="B3" s="156"/>
    </row>
    <row r="4" spans="1:2" ht="187.5" customHeight="1" x14ac:dyDescent="0.2">
      <c r="A4" s="155" t="s">
        <v>70</v>
      </c>
      <c r="B4" s="156"/>
    </row>
    <row r="5" spans="1:2" ht="111" customHeight="1" x14ac:dyDescent="0.2">
      <c r="A5" s="159" t="s">
        <v>71</v>
      </c>
      <c r="B5" s="156"/>
    </row>
    <row r="7" spans="1:2" x14ac:dyDescent="0.2">
      <c r="A7" s="154" t="s">
        <v>31</v>
      </c>
    </row>
    <row r="12" spans="1:2" x14ac:dyDescent="0.2">
      <c r="A12" s="154" t="s">
        <v>42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F8D84-D93D-4A5D-830D-5AEE4F1C0354}">
  <dimension ref="A1:I13"/>
  <sheetViews>
    <sheetView workbookViewId="0">
      <selection activeCell="D19" sqref="D19"/>
    </sheetView>
  </sheetViews>
  <sheetFormatPr baseColWidth="10" defaultColWidth="9.140625" defaultRowHeight="15" x14ac:dyDescent="0.25"/>
  <cols>
    <col min="2" max="2" width="23.7109375" customWidth="1"/>
    <col min="3" max="3" width="6.85546875" customWidth="1"/>
    <col min="4" max="6" width="25.5703125" customWidth="1"/>
    <col min="8" max="8" width="12.140625" customWidth="1"/>
    <col min="9" max="9" width="24.5703125" customWidth="1"/>
  </cols>
  <sheetData>
    <row r="1" spans="1:9" ht="15" customHeight="1" x14ac:dyDescent="0.25">
      <c r="A1" s="177" t="s">
        <v>53</v>
      </c>
      <c r="B1" s="178"/>
      <c r="C1" s="179"/>
      <c r="D1" s="189" t="s">
        <v>55</v>
      </c>
      <c r="E1" s="190"/>
      <c r="F1" s="190"/>
      <c r="G1" s="190"/>
      <c r="H1" s="191"/>
      <c r="I1" s="186" t="s">
        <v>67</v>
      </c>
    </row>
    <row r="2" spans="1:9" ht="15" customHeight="1" x14ac:dyDescent="0.25">
      <c r="A2" s="180"/>
      <c r="B2" s="181"/>
      <c r="C2" s="182"/>
      <c r="D2" s="192"/>
      <c r="E2" s="193"/>
      <c r="F2" s="193"/>
      <c r="G2" s="193"/>
      <c r="H2" s="194"/>
      <c r="I2" s="187"/>
    </row>
    <row r="3" spans="1:9" ht="15" customHeight="1" x14ac:dyDescent="0.25">
      <c r="A3" s="180"/>
      <c r="B3" s="181"/>
      <c r="C3" s="182"/>
      <c r="D3" s="192"/>
      <c r="E3" s="193"/>
      <c r="F3" s="193"/>
      <c r="G3" s="193"/>
      <c r="H3" s="194"/>
      <c r="I3" s="188"/>
    </row>
    <row r="4" spans="1:9" ht="15.75" customHeight="1" x14ac:dyDescent="0.25">
      <c r="A4" s="180"/>
      <c r="B4" s="181"/>
      <c r="C4" s="182"/>
      <c r="D4" s="195" t="s">
        <v>54</v>
      </c>
      <c r="E4" s="196"/>
      <c r="F4" s="196"/>
      <c r="G4" s="196"/>
      <c r="H4" s="197"/>
      <c r="I4" s="157" t="s">
        <v>68</v>
      </c>
    </row>
    <row r="5" spans="1:9" x14ac:dyDescent="0.25">
      <c r="A5" s="183"/>
      <c r="B5" s="184"/>
      <c r="C5" s="185"/>
      <c r="D5" s="198"/>
      <c r="E5" s="199"/>
      <c r="F5" s="199"/>
      <c r="G5" s="199"/>
      <c r="H5" s="200"/>
      <c r="I5" s="157" t="s">
        <v>74</v>
      </c>
    </row>
    <row r="6" spans="1:9" x14ac:dyDescent="0.25">
      <c r="A6" s="2" t="s">
        <v>56</v>
      </c>
      <c r="B6" s="3"/>
      <c r="C6" s="3"/>
      <c r="D6" s="4"/>
      <c r="E6" s="4"/>
      <c r="F6" s="4"/>
      <c r="G6" s="4"/>
      <c r="H6" s="4"/>
      <c r="I6" s="5"/>
    </row>
    <row r="7" spans="1:9" x14ac:dyDescent="0.25">
      <c r="A7" s="146" t="s">
        <v>57</v>
      </c>
      <c r="B7" s="147" t="s">
        <v>58</v>
      </c>
      <c r="C7" s="174" t="s">
        <v>59</v>
      </c>
      <c r="D7" s="175"/>
      <c r="E7" s="175"/>
      <c r="F7" s="175"/>
      <c r="G7" s="175"/>
      <c r="H7" s="175"/>
      <c r="I7" s="176"/>
    </row>
    <row r="8" spans="1:9" ht="31.5" customHeight="1" x14ac:dyDescent="0.25">
      <c r="A8" s="144">
        <v>1</v>
      </c>
      <c r="B8" s="148">
        <v>43342</v>
      </c>
      <c r="C8" s="173" t="s">
        <v>60</v>
      </c>
      <c r="D8" s="173"/>
      <c r="E8" s="173"/>
      <c r="F8" s="173"/>
      <c r="G8" s="173"/>
      <c r="H8" s="173"/>
      <c r="I8" s="173"/>
    </row>
    <row r="9" spans="1:9" ht="31.5" customHeight="1" x14ac:dyDescent="0.25">
      <c r="A9" s="145">
        <v>2</v>
      </c>
      <c r="B9" s="149">
        <v>43705</v>
      </c>
      <c r="C9" s="172" t="s">
        <v>61</v>
      </c>
      <c r="D9" s="172"/>
      <c r="E9" s="172"/>
      <c r="F9" s="172"/>
      <c r="G9" s="172"/>
      <c r="H9" s="172"/>
      <c r="I9" s="173"/>
    </row>
    <row r="10" spans="1:9" ht="31.5" customHeight="1" x14ac:dyDescent="0.25">
      <c r="A10" s="144">
        <v>3</v>
      </c>
      <c r="B10" s="150">
        <v>44046</v>
      </c>
      <c r="C10" s="172" t="s">
        <v>62</v>
      </c>
      <c r="D10" s="172"/>
      <c r="E10" s="172"/>
      <c r="F10" s="172"/>
      <c r="G10" s="172"/>
      <c r="H10" s="172"/>
      <c r="I10" s="173"/>
    </row>
    <row r="11" spans="1:9" ht="31.5" customHeight="1" x14ac:dyDescent="0.25">
      <c r="A11" s="144">
        <v>4</v>
      </c>
      <c r="B11" s="151">
        <v>44176</v>
      </c>
      <c r="C11" s="172" t="s">
        <v>63</v>
      </c>
      <c r="D11" s="172"/>
      <c r="E11" s="172"/>
      <c r="F11" s="172"/>
      <c r="G11" s="172"/>
      <c r="H11" s="172"/>
      <c r="I11" s="173"/>
    </row>
    <row r="12" spans="1:9" ht="47.25" customHeight="1" x14ac:dyDescent="0.25">
      <c r="A12" s="144">
        <v>5</v>
      </c>
      <c r="B12" s="151">
        <v>45842</v>
      </c>
      <c r="C12" s="172" t="s">
        <v>64</v>
      </c>
      <c r="D12" s="172"/>
      <c r="E12" s="172"/>
      <c r="F12" s="172"/>
      <c r="G12" s="172"/>
      <c r="H12" s="172"/>
      <c r="I12" s="173"/>
    </row>
    <row r="13" spans="1:9" ht="31.5" customHeight="1" x14ac:dyDescent="0.25">
      <c r="A13" s="144">
        <v>6</v>
      </c>
      <c r="B13" s="151">
        <v>46066</v>
      </c>
      <c r="C13" s="172" t="s">
        <v>75</v>
      </c>
      <c r="D13" s="172"/>
      <c r="E13" s="172"/>
      <c r="F13" s="172"/>
      <c r="G13" s="172"/>
      <c r="H13" s="172"/>
      <c r="I13" s="173"/>
    </row>
  </sheetData>
  <mergeCells count="11">
    <mergeCell ref="C7:I7"/>
    <mergeCell ref="C8:I8"/>
    <mergeCell ref="A1:C5"/>
    <mergeCell ref="I1:I3"/>
    <mergeCell ref="D1:H3"/>
    <mergeCell ref="D4:H5"/>
    <mergeCell ref="C9:I9"/>
    <mergeCell ref="C10:I10"/>
    <mergeCell ref="C11:I11"/>
    <mergeCell ref="C12:I12"/>
    <mergeCell ref="C13:I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66255937AF6A41BAF37DC49BAC7717" ma:contentTypeVersion="17" ma:contentTypeDescription="Create a new document." ma:contentTypeScope="" ma:versionID="f3631dfb314a712d3eb7acf8e8709d4c">
  <xsd:schema xmlns:xsd="http://www.w3.org/2001/XMLSchema" xmlns:xs="http://www.w3.org/2001/XMLSchema" xmlns:p="http://schemas.microsoft.com/office/2006/metadata/properties" xmlns:ns2="4c2727f9-655a-4fbd-afa8-9a0766a5f93b" xmlns:ns3="66b81697-e2db-4c31-b179-6869161ca26f" targetNamespace="http://schemas.microsoft.com/office/2006/metadata/properties" ma:root="true" ma:fieldsID="ebd70c9ab5b04ed0b2c693a094c353e5" ns2:_="" ns3:_="">
    <xsd:import namespace="4c2727f9-655a-4fbd-afa8-9a0766a5f93b"/>
    <xsd:import namespace="66b81697-e2db-4c31-b179-6869161ca2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x0031_23"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727f9-655a-4fbd-afa8-9a0766a5f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0031_23" ma:index="21" nillable="true" ma:displayName="123" ma:format="DateOnly" ma:internalName="_x0031_23">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b81697-e2db-4c31-b179-6869161ca26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8805e3-882e-43eb-9e80-d1bbade7db58}" ma:internalName="TaxCatchAll" ma:showField="CatchAllData" ma:web="66b81697-e2db-4c31-b179-6869161ca26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6b81697-e2db-4c31-b179-6869161ca26f" xsi:nil="true"/>
    <lcf76f155ced4ddcb4097134ff3c332f xmlns="4c2727f9-655a-4fbd-afa8-9a0766a5f93b">
      <Terms xmlns="http://schemas.microsoft.com/office/infopath/2007/PartnerControls"/>
    </lcf76f155ced4ddcb4097134ff3c332f>
    <_x0031_23 xmlns="4c2727f9-655a-4fbd-afa8-9a0766a5f9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FD955B-8E94-4E5F-8CCA-B3A9C67B9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727f9-655a-4fbd-afa8-9a0766a5f93b"/>
    <ds:schemaRef ds:uri="66b81697-e2db-4c31-b179-6869161ca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66b81697-e2db-4c31-b179-6869161ca26f"/>
    <ds:schemaRef ds:uri="4c2727f9-655a-4fbd-afa8-9a0766a5f93b"/>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verificación de balanza</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Angélica Xiomara Ramirez Vargas</cp:lastModifiedBy>
  <cp:revision/>
  <cp:lastPrinted>2026-02-13T20:28:02Z</cp:lastPrinted>
  <dcterms:created xsi:type="dcterms:W3CDTF">2024-02-06T20:09:32Z</dcterms:created>
  <dcterms:modified xsi:type="dcterms:W3CDTF">2026-02-13T21:03:54Z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0x0101008766255937AF6A41BAF37DC49BAC7717</vt:lpwstr>
  </property>
  <property fmtid="{D5CDD505-2E9C-101B-9397-08002B2CF9AE}" pid="17" name="MediaServiceImageTags">
    <vt:lpwstr/>
  </property>
</Properties>
</file>