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pmarin\Desktop\Jenny Marín_03mayo\ENA 2018\Ultima Versión Anexos Excel\Anexos para entregar a usuarios\"/>
    </mc:Choice>
  </mc:AlternateContent>
  <bookViews>
    <workbookView xWindow="0" yWindow="0" windowWidth="28800" windowHeight="14145"/>
  </bookViews>
  <sheets>
    <sheet name="Anexo1 ENA2018" sheetId="1" r:id="rId1"/>
  </sheets>
  <externalReferences>
    <externalReference r:id="rId2"/>
  </externalReferences>
  <definedNames>
    <definedName name="_xlnm._FilterDatabase" localSheetId="0" hidden="1">'Anexo1 ENA2018'!$B$6:$V$367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64" i="1" l="1"/>
  <c r="Q364" i="1"/>
  <c r="P364" i="1"/>
  <c r="O364" i="1"/>
  <c r="T362" i="1"/>
  <c r="Q362" i="1"/>
  <c r="P362" i="1"/>
  <c r="O362" i="1"/>
  <c r="T361" i="1"/>
  <c r="Q361" i="1"/>
  <c r="P361" i="1"/>
  <c r="O361" i="1"/>
  <c r="T359" i="1"/>
  <c r="T358" i="1"/>
  <c r="Q358" i="1"/>
  <c r="P358" i="1"/>
  <c r="O358" i="1"/>
  <c r="T357" i="1"/>
  <c r="T356" i="1"/>
  <c r="T355" i="1"/>
  <c r="T354" i="1"/>
  <c r="Q354" i="1"/>
  <c r="P354" i="1"/>
  <c r="O354" i="1"/>
  <c r="T353" i="1"/>
  <c r="Q353" i="1"/>
  <c r="P353" i="1"/>
  <c r="O353" i="1"/>
  <c r="T352" i="1"/>
  <c r="Q352" i="1"/>
  <c r="P352" i="1"/>
  <c r="O352" i="1"/>
  <c r="T350" i="1"/>
  <c r="Q350" i="1"/>
  <c r="P350" i="1"/>
  <c r="O350" i="1"/>
  <c r="T349" i="1"/>
  <c r="T348" i="1"/>
  <c r="T347" i="1"/>
  <c r="T346" i="1"/>
  <c r="Q346" i="1"/>
  <c r="P346" i="1"/>
  <c r="O346" i="1"/>
  <c r="T345" i="1"/>
  <c r="T344" i="1"/>
  <c r="Q344" i="1"/>
  <c r="P344" i="1"/>
  <c r="O344" i="1"/>
  <c r="T343" i="1"/>
  <c r="Q343" i="1"/>
  <c r="P343" i="1"/>
  <c r="O343" i="1"/>
  <c r="T342" i="1"/>
  <c r="Q342" i="1"/>
  <c r="P342" i="1"/>
  <c r="O342" i="1"/>
  <c r="T341" i="1"/>
  <c r="Q341" i="1"/>
  <c r="P341" i="1"/>
  <c r="O341" i="1"/>
  <c r="T339" i="1"/>
  <c r="Q339" i="1"/>
  <c r="P339" i="1"/>
  <c r="O339" i="1"/>
  <c r="T338" i="1"/>
  <c r="Q338" i="1"/>
  <c r="P338" i="1"/>
  <c r="O338" i="1"/>
  <c r="T337" i="1"/>
  <c r="Q337" i="1"/>
  <c r="P337" i="1"/>
  <c r="O337" i="1"/>
  <c r="T336" i="1"/>
  <c r="Q336" i="1"/>
  <c r="P336" i="1"/>
  <c r="O336" i="1"/>
  <c r="T335" i="1"/>
  <c r="Q335" i="1"/>
  <c r="P335" i="1"/>
  <c r="O335" i="1"/>
  <c r="T334" i="1"/>
  <c r="Q334" i="1"/>
  <c r="P334" i="1"/>
  <c r="O334" i="1"/>
  <c r="T333" i="1"/>
  <c r="Q333" i="1"/>
  <c r="P333" i="1"/>
  <c r="O333" i="1"/>
  <c r="T332" i="1"/>
  <c r="Q332" i="1"/>
  <c r="P332" i="1"/>
  <c r="O332" i="1"/>
  <c r="T330" i="1"/>
  <c r="T329" i="1"/>
  <c r="T328" i="1"/>
  <c r="Q328" i="1"/>
  <c r="P328" i="1"/>
  <c r="O328" i="1"/>
  <c r="T327" i="1"/>
  <c r="T324" i="1"/>
  <c r="T322" i="1"/>
  <c r="Q322" i="1"/>
  <c r="P322" i="1"/>
  <c r="O322" i="1"/>
  <c r="T320" i="1"/>
  <c r="T319" i="1"/>
  <c r="T318" i="1"/>
  <c r="Q318" i="1"/>
  <c r="P318" i="1"/>
  <c r="O318" i="1"/>
  <c r="T317" i="1"/>
  <c r="Q317" i="1"/>
  <c r="P317" i="1"/>
  <c r="O317" i="1"/>
  <c r="T316" i="1"/>
  <c r="Q316" i="1"/>
  <c r="P316" i="1"/>
  <c r="O316" i="1"/>
  <c r="T315" i="1"/>
  <c r="Q315" i="1"/>
  <c r="P315" i="1"/>
  <c r="O315" i="1"/>
  <c r="T314" i="1"/>
  <c r="T313" i="1"/>
  <c r="Q313" i="1"/>
  <c r="P313" i="1"/>
  <c r="O313" i="1"/>
  <c r="T312" i="1"/>
  <c r="Q312" i="1"/>
  <c r="P312" i="1"/>
  <c r="O312" i="1"/>
  <c r="T310" i="1"/>
  <c r="T309" i="1"/>
  <c r="Q309" i="1"/>
  <c r="P309" i="1"/>
  <c r="O309" i="1"/>
  <c r="T308" i="1"/>
  <c r="Q308" i="1"/>
  <c r="P308" i="1"/>
  <c r="O308" i="1"/>
  <c r="T307" i="1"/>
  <c r="Q307" i="1"/>
  <c r="P307" i="1"/>
  <c r="O307" i="1"/>
  <c r="T305" i="1"/>
  <c r="T304" i="1"/>
  <c r="T303" i="1"/>
  <c r="T302" i="1"/>
  <c r="T301" i="1"/>
  <c r="T300" i="1"/>
  <c r="T299" i="1"/>
  <c r="T297" i="1"/>
  <c r="T296" i="1"/>
  <c r="T295" i="1"/>
  <c r="T294" i="1"/>
  <c r="Q294" i="1"/>
  <c r="P294" i="1"/>
  <c r="O294" i="1"/>
  <c r="T293" i="1"/>
  <c r="T292" i="1"/>
  <c r="T291" i="1"/>
  <c r="T290" i="1"/>
  <c r="T289" i="1"/>
  <c r="T288" i="1"/>
  <c r="Q288" i="1"/>
  <c r="P288" i="1"/>
  <c r="O288" i="1"/>
  <c r="T287" i="1"/>
  <c r="Q287" i="1"/>
  <c r="P287" i="1"/>
  <c r="O287" i="1"/>
  <c r="T286" i="1"/>
  <c r="Q286" i="1"/>
  <c r="P286" i="1"/>
  <c r="O286" i="1"/>
  <c r="T285" i="1"/>
  <c r="Q285" i="1"/>
  <c r="P285" i="1"/>
  <c r="O285" i="1"/>
  <c r="T283" i="1"/>
  <c r="Q283" i="1"/>
  <c r="P283" i="1"/>
  <c r="O283" i="1"/>
  <c r="T282" i="1"/>
  <c r="T281" i="1"/>
  <c r="T280" i="1"/>
  <c r="Q280" i="1"/>
  <c r="P280" i="1"/>
  <c r="O280" i="1"/>
  <c r="T279" i="1"/>
  <c r="Q279" i="1"/>
  <c r="P279" i="1"/>
  <c r="O279" i="1"/>
  <c r="T278" i="1"/>
  <c r="T277" i="1"/>
  <c r="T275" i="1"/>
  <c r="T274" i="1"/>
  <c r="T273" i="1"/>
  <c r="T272" i="1"/>
  <c r="Q272" i="1"/>
  <c r="P272" i="1"/>
  <c r="O272" i="1"/>
  <c r="T271" i="1"/>
  <c r="Q271" i="1"/>
  <c r="P271" i="1"/>
  <c r="O271" i="1"/>
  <c r="T270" i="1"/>
  <c r="Q270" i="1"/>
  <c r="P270" i="1"/>
  <c r="O270" i="1"/>
  <c r="T269" i="1"/>
  <c r="T267" i="1"/>
  <c r="T266" i="1"/>
  <c r="T265" i="1"/>
  <c r="Q265" i="1"/>
  <c r="P265" i="1"/>
  <c r="O265" i="1"/>
  <c r="T264" i="1"/>
  <c r="Q264" i="1"/>
  <c r="P264" i="1"/>
  <c r="O264" i="1"/>
  <c r="T263" i="1"/>
  <c r="T262" i="1"/>
  <c r="Q262" i="1"/>
  <c r="P262" i="1"/>
  <c r="O262" i="1"/>
  <c r="T261" i="1"/>
  <c r="T260" i="1"/>
  <c r="T257" i="1"/>
  <c r="T255" i="1"/>
  <c r="T254" i="1"/>
  <c r="T253" i="1"/>
  <c r="Q253" i="1"/>
  <c r="P253" i="1"/>
  <c r="O253" i="1"/>
  <c r="T252" i="1"/>
  <c r="T251" i="1"/>
  <c r="Q251" i="1"/>
  <c r="P251" i="1"/>
  <c r="O251" i="1"/>
  <c r="T250" i="1"/>
  <c r="T248" i="1"/>
  <c r="Q248" i="1"/>
  <c r="P248" i="1"/>
  <c r="O248" i="1"/>
  <c r="T247" i="1"/>
  <c r="Q247" i="1"/>
  <c r="P247" i="1"/>
  <c r="O247" i="1"/>
  <c r="T246" i="1"/>
  <c r="T245" i="1"/>
  <c r="Q245" i="1"/>
  <c r="P245" i="1"/>
  <c r="O245" i="1"/>
  <c r="T244" i="1"/>
  <c r="T243" i="1"/>
  <c r="Q243" i="1"/>
  <c r="P243" i="1"/>
  <c r="O243" i="1"/>
  <c r="T241" i="1"/>
  <c r="T240" i="1"/>
  <c r="T239" i="1"/>
  <c r="Q239" i="1"/>
  <c r="P239" i="1"/>
  <c r="O239" i="1"/>
  <c r="T238" i="1"/>
  <c r="Q238" i="1"/>
  <c r="P238" i="1"/>
  <c r="O238" i="1"/>
  <c r="T237" i="1"/>
  <c r="Q237" i="1"/>
  <c r="P237" i="1"/>
  <c r="O237" i="1"/>
  <c r="T235" i="1"/>
  <c r="Q235" i="1"/>
  <c r="P235" i="1"/>
  <c r="O235" i="1"/>
  <c r="T234" i="1"/>
  <c r="Q234" i="1"/>
  <c r="P234" i="1"/>
  <c r="O234" i="1"/>
  <c r="T233" i="1"/>
  <c r="Q233" i="1"/>
  <c r="P233" i="1"/>
  <c r="O233" i="1"/>
  <c r="T232" i="1"/>
  <c r="T231" i="1"/>
  <c r="Q231" i="1"/>
  <c r="P231" i="1"/>
  <c r="O231" i="1"/>
  <c r="T230" i="1"/>
  <c r="Q230" i="1"/>
  <c r="P230" i="1"/>
  <c r="O230" i="1"/>
  <c r="T229" i="1"/>
  <c r="Q229" i="1"/>
  <c r="P229" i="1"/>
  <c r="O229" i="1"/>
  <c r="T228" i="1"/>
  <c r="T227" i="1"/>
  <c r="Q227" i="1"/>
  <c r="P227" i="1"/>
  <c r="O227" i="1"/>
  <c r="T226" i="1"/>
  <c r="Q226" i="1"/>
  <c r="P226" i="1"/>
  <c r="O226" i="1"/>
  <c r="T225" i="1"/>
  <c r="Q225" i="1"/>
  <c r="P225" i="1"/>
  <c r="O225" i="1"/>
  <c r="T224" i="1"/>
  <c r="Q224" i="1"/>
  <c r="P224" i="1"/>
  <c r="O224" i="1"/>
  <c r="T223" i="1"/>
  <c r="T222" i="1"/>
  <c r="T221" i="1"/>
  <c r="T220" i="1"/>
  <c r="Q220" i="1"/>
  <c r="P220" i="1"/>
  <c r="O220" i="1"/>
  <c r="T219" i="1"/>
  <c r="T218" i="1"/>
  <c r="Q218" i="1"/>
  <c r="P218" i="1"/>
  <c r="O218" i="1"/>
  <c r="T217" i="1"/>
  <c r="Q217" i="1"/>
  <c r="P217" i="1"/>
  <c r="O217" i="1"/>
  <c r="T216" i="1"/>
  <c r="Q216" i="1"/>
  <c r="P216" i="1"/>
  <c r="O216" i="1"/>
  <c r="T215" i="1"/>
  <c r="Q215" i="1"/>
  <c r="P215" i="1"/>
  <c r="O215" i="1"/>
  <c r="T214" i="1"/>
  <c r="Q214" i="1"/>
  <c r="P214" i="1"/>
  <c r="O214" i="1"/>
  <c r="T213" i="1"/>
  <c r="Q213" i="1"/>
  <c r="P213" i="1"/>
  <c r="O213" i="1"/>
  <c r="T212" i="1"/>
  <c r="Q212" i="1"/>
  <c r="P212" i="1"/>
  <c r="O212" i="1"/>
  <c r="T211" i="1"/>
  <c r="Q211" i="1"/>
  <c r="P211" i="1"/>
  <c r="O211" i="1"/>
  <c r="T210" i="1"/>
  <c r="Q210" i="1"/>
  <c r="P210" i="1"/>
  <c r="O210" i="1"/>
  <c r="T208" i="1"/>
  <c r="T207" i="1"/>
  <c r="T206" i="1"/>
  <c r="T205" i="1"/>
  <c r="T203" i="1"/>
  <c r="T202" i="1"/>
  <c r="T201" i="1"/>
  <c r="T200" i="1"/>
  <c r="T199" i="1"/>
  <c r="T197" i="1"/>
  <c r="T196" i="1"/>
  <c r="T195" i="1"/>
  <c r="T194" i="1"/>
  <c r="T193" i="1"/>
  <c r="T192" i="1"/>
  <c r="T191" i="1"/>
  <c r="T190" i="1"/>
  <c r="Q190" i="1"/>
  <c r="P190" i="1"/>
  <c r="O190" i="1"/>
  <c r="T189" i="1"/>
  <c r="Q189" i="1"/>
  <c r="P189" i="1"/>
  <c r="O189" i="1"/>
  <c r="T188" i="1"/>
  <c r="Q188" i="1"/>
  <c r="P188" i="1"/>
  <c r="O188" i="1"/>
  <c r="T187" i="1"/>
  <c r="Q187" i="1"/>
  <c r="P187" i="1"/>
  <c r="O187" i="1"/>
  <c r="T186" i="1"/>
  <c r="T185" i="1"/>
  <c r="Q185" i="1"/>
  <c r="P185" i="1"/>
  <c r="O185" i="1"/>
  <c r="T184" i="1"/>
  <c r="T182" i="1"/>
  <c r="Q182" i="1"/>
  <c r="P182" i="1"/>
  <c r="O182" i="1"/>
  <c r="T181" i="1"/>
  <c r="Q181" i="1"/>
  <c r="P181" i="1"/>
  <c r="O181" i="1"/>
  <c r="T180" i="1"/>
  <c r="T179" i="1"/>
  <c r="Q179" i="1"/>
  <c r="P179" i="1"/>
  <c r="O179" i="1"/>
  <c r="T178" i="1"/>
  <c r="Q178" i="1"/>
  <c r="P178" i="1"/>
  <c r="O178" i="1"/>
  <c r="T177" i="1"/>
  <c r="Q177" i="1"/>
  <c r="P177" i="1"/>
  <c r="O177" i="1"/>
  <c r="T174" i="1"/>
  <c r="Q174" i="1"/>
  <c r="P174" i="1"/>
  <c r="O174" i="1"/>
  <c r="T173" i="1"/>
  <c r="Q173" i="1"/>
  <c r="P173" i="1"/>
  <c r="O173" i="1"/>
  <c r="T172" i="1"/>
  <c r="Q172" i="1"/>
  <c r="P172" i="1"/>
  <c r="O172" i="1"/>
  <c r="T171" i="1"/>
  <c r="Q171" i="1"/>
  <c r="P171" i="1"/>
  <c r="O171" i="1"/>
  <c r="T170" i="1"/>
  <c r="Q170" i="1"/>
  <c r="P170" i="1"/>
  <c r="O170" i="1"/>
  <c r="T169" i="1"/>
  <c r="Q169" i="1"/>
  <c r="P169" i="1"/>
  <c r="O169" i="1"/>
  <c r="T168" i="1"/>
  <c r="Q168" i="1"/>
  <c r="P168" i="1"/>
  <c r="O168" i="1"/>
  <c r="T167" i="1"/>
  <c r="Q167" i="1"/>
  <c r="P167" i="1"/>
  <c r="O167" i="1"/>
  <c r="T166" i="1"/>
  <c r="Q166" i="1"/>
  <c r="P166" i="1"/>
  <c r="O166" i="1"/>
  <c r="T164" i="1"/>
  <c r="Q164" i="1"/>
  <c r="P164" i="1"/>
  <c r="O164" i="1"/>
  <c r="T163" i="1"/>
  <c r="Q163" i="1"/>
  <c r="P163" i="1"/>
  <c r="O163" i="1"/>
  <c r="T162" i="1"/>
  <c r="Q162" i="1"/>
  <c r="P162" i="1"/>
  <c r="O162" i="1"/>
  <c r="T161" i="1"/>
  <c r="Q161" i="1"/>
  <c r="P161" i="1"/>
  <c r="O161" i="1"/>
  <c r="T159" i="1"/>
  <c r="T158" i="1"/>
  <c r="Q158" i="1"/>
  <c r="P158" i="1"/>
  <c r="O158" i="1"/>
  <c r="T157" i="1"/>
  <c r="Q157" i="1"/>
  <c r="P157" i="1"/>
  <c r="O157" i="1"/>
  <c r="T156" i="1"/>
  <c r="Q156" i="1"/>
  <c r="P156" i="1"/>
  <c r="O156" i="1"/>
  <c r="T154" i="1"/>
  <c r="Q154" i="1"/>
  <c r="P154" i="1"/>
  <c r="O154" i="1"/>
  <c r="T153" i="1"/>
  <c r="Q153" i="1"/>
  <c r="P153" i="1"/>
  <c r="O153" i="1"/>
  <c r="T152" i="1"/>
  <c r="Q152" i="1"/>
  <c r="P152" i="1"/>
  <c r="O152" i="1"/>
  <c r="T150" i="1"/>
  <c r="Q150" i="1"/>
  <c r="P150" i="1"/>
  <c r="O150" i="1"/>
  <c r="T149" i="1"/>
  <c r="Q149" i="1"/>
  <c r="P149" i="1"/>
  <c r="O149" i="1"/>
  <c r="T148" i="1"/>
  <c r="Q148" i="1"/>
  <c r="P148" i="1"/>
  <c r="O148" i="1"/>
  <c r="T147" i="1"/>
  <c r="Q147" i="1"/>
  <c r="P147" i="1"/>
  <c r="O147" i="1"/>
  <c r="T146" i="1"/>
  <c r="Q146" i="1"/>
  <c r="P146" i="1"/>
  <c r="O146" i="1"/>
  <c r="T145" i="1"/>
  <c r="Q145" i="1"/>
  <c r="P145" i="1"/>
  <c r="O145" i="1"/>
  <c r="T144" i="1"/>
  <c r="Q144" i="1"/>
  <c r="P144" i="1"/>
  <c r="O144" i="1"/>
  <c r="T143" i="1"/>
  <c r="Q143" i="1"/>
  <c r="P143" i="1"/>
  <c r="O143" i="1"/>
  <c r="T142" i="1"/>
  <c r="Q142" i="1"/>
  <c r="P142" i="1"/>
  <c r="O142" i="1"/>
  <c r="T141" i="1"/>
  <c r="Q141" i="1"/>
  <c r="P141" i="1"/>
  <c r="O141" i="1"/>
  <c r="T140" i="1"/>
  <c r="T139" i="1"/>
  <c r="Q139" i="1"/>
  <c r="P139" i="1"/>
  <c r="O139" i="1"/>
  <c r="T138" i="1"/>
  <c r="Q138" i="1"/>
  <c r="P138" i="1"/>
  <c r="O138" i="1"/>
  <c r="T137" i="1"/>
  <c r="Q137" i="1"/>
  <c r="P137" i="1"/>
  <c r="O137" i="1"/>
  <c r="T136" i="1"/>
  <c r="Q136" i="1"/>
  <c r="P136" i="1"/>
  <c r="O136" i="1"/>
  <c r="T135" i="1"/>
  <c r="Q135" i="1"/>
  <c r="P135" i="1"/>
  <c r="O135" i="1"/>
  <c r="Q134" i="1"/>
  <c r="P134" i="1"/>
  <c r="O134" i="1"/>
  <c r="T133" i="1"/>
  <c r="Q133" i="1"/>
  <c r="P133" i="1"/>
  <c r="O133" i="1"/>
  <c r="Q132" i="1"/>
  <c r="P132" i="1"/>
  <c r="O132" i="1"/>
  <c r="T131" i="1"/>
  <c r="Q131" i="1"/>
  <c r="P131" i="1"/>
  <c r="O131" i="1"/>
  <c r="T130" i="1"/>
  <c r="Q130" i="1"/>
  <c r="P130" i="1"/>
  <c r="O130" i="1"/>
  <c r="T129" i="1"/>
  <c r="Q129" i="1"/>
  <c r="P129" i="1"/>
  <c r="O129" i="1"/>
  <c r="T128" i="1"/>
  <c r="Q128" i="1"/>
  <c r="P128" i="1"/>
  <c r="O128" i="1"/>
  <c r="T127" i="1"/>
  <c r="Q127" i="1"/>
  <c r="P127" i="1"/>
  <c r="O127" i="1"/>
  <c r="T126" i="1"/>
  <c r="Q126" i="1"/>
  <c r="P126" i="1"/>
  <c r="O126" i="1"/>
  <c r="T125" i="1"/>
  <c r="Q125" i="1"/>
  <c r="P125" i="1"/>
  <c r="O125" i="1"/>
  <c r="T124" i="1"/>
  <c r="Q124" i="1"/>
  <c r="P124" i="1"/>
  <c r="O124" i="1"/>
  <c r="T123" i="1"/>
  <c r="T122" i="1"/>
  <c r="Q122" i="1"/>
  <c r="P122" i="1"/>
  <c r="O122" i="1"/>
  <c r="Q121" i="1"/>
  <c r="P121" i="1"/>
  <c r="O121" i="1"/>
  <c r="T120" i="1"/>
  <c r="Q120" i="1"/>
  <c r="P120" i="1"/>
  <c r="O120" i="1"/>
  <c r="T119" i="1"/>
  <c r="Q119" i="1"/>
  <c r="P119" i="1"/>
  <c r="O119" i="1"/>
  <c r="T117" i="1"/>
  <c r="Q117" i="1"/>
  <c r="P117" i="1"/>
  <c r="O117" i="1"/>
  <c r="T116" i="1"/>
  <c r="Q116" i="1"/>
  <c r="P116" i="1"/>
  <c r="O116" i="1"/>
  <c r="T114" i="1"/>
  <c r="Q114" i="1"/>
  <c r="P114" i="1"/>
  <c r="O114" i="1"/>
  <c r="T113" i="1"/>
  <c r="Q113" i="1"/>
  <c r="P113" i="1"/>
  <c r="O113" i="1"/>
  <c r="T112" i="1"/>
  <c r="Q112" i="1"/>
  <c r="P112" i="1"/>
  <c r="O112" i="1"/>
  <c r="T111" i="1"/>
  <c r="Q111" i="1"/>
  <c r="P111" i="1"/>
  <c r="O111" i="1"/>
  <c r="T109" i="1"/>
  <c r="Q109" i="1"/>
  <c r="P109" i="1"/>
  <c r="O109" i="1"/>
  <c r="T108" i="1"/>
  <c r="Q108" i="1"/>
  <c r="P108" i="1"/>
  <c r="O108" i="1"/>
  <c r="T107" i="1"/>
  <c r="Q107" i="1"/>
  <c r="P107" i="1"/>
  <c r="O107" i="1"/>
  <c r="T106" i="1"/>
  <c r="Q106" i="1"/>
  <c r="P106" i="1"/>
  <c r="O106" i="1"/>
  <c r="T105" i="1"/>
  <c r="Q105" i="1"/>
  <c r="P105" i="1"/>
  <c r="O105" i="1"/>
  <c r="T104" i="1"/>
  <c r="Q104" i="1"/>
  <c r="P104" i="1"/>
  <c r="O104" i="1"/>
  <c r="T103" i="1"/>
  <c r="Q103" i="1"/>
  <c r="P103" i="1"/>
  <c r="O103" i="1"/>
  <c r="T102" i="1"/>
  <c r="Q102" i="1"/>
  <c r="P102" i="1"/>
  <c r="O102" i="1"/>
  <c r="T101" i="1"/>
  <c r="Q101" i="1"/>
  <c r="P101" i="1"/>
  <c r="O101" i="1"/>
  <c r="T100" i="1"/>
  <c r="Q100" i="1"/>
  <c r="P100" i="1"/>
  <c r="O100" i="1"/>
  <c r="T99" i="1"/>
  <c r="Q99" i="1"/>
  <c r="P99" i="1"/>
  <c r="O99" i="1"/>
  <c r="T98" i="1"/>
  <c r="Q98" i="1"/>
  <c r="P98" i="1"/>
  <c r="O98" i="1"/>
  <c r="T97" i="1"/>
  <c r="Q97" i="1"/>
  <c r="P97" i="1"/>
  <c r="O97" i="1"/>
  <c r="T96" i="1"/>
  <c r="Q96" i="1"/>
  <c r="P96" i="1"/>
  <c r="O96" i="1"/>
  <c r="Q95" i="1"/>
  <c r="P95" i="1"/>
  <c r="O95" i="1"/>
  <c r="Q94" i="1"/>
  <c r="P94" i="1"/>
  <c r="O94" i="1"/>
  <c r="Q92" i="1"/>
  <c r="P92" i="1"/>
  <c r="O92" i="1"/>
  <c r="T91" i="1"/>
  <c r="Q91" i="1"/>
  <c r="P91" i="1"/>
  <c r="O91" i="1"/>
  <c r="Q90" i="1"/>
  <c r="P90" i="1"/>
  <c r="O90" i="1"/>
  <c r="T89" i="1"/>
  <c r="T88" i="1"/>
  <c r="Q88" i="1"/>
  <c r="P88" i="1"/>
  <c r="O88" i="1"/>
  <c r="T87" i="1"/>
  <c r="Q87" i="1"/>
  <c r="P87" i="1"/>
  <c r="O87" i="1"/>
  <c r="T86" i="1"/>
  <c r="Q86" i="1"/>
  <c r="P86" i="1"/>
  <c r="O86" i="1"/>
  <c r="T84" i="1"/>
  <c r="Q84" i="1"/>
  <c r="P84" i="1"/>
  <c r="O84" i="1"/>
  <c r="T83" i="1"/>
  <c r="Q83" i="1"/>
  <c r="P83" i="1"/>
  <c r="O83" i="1"/>
  <c r="Q82" i="1"/>
  <c r="P82" i="1"/>
  <c r="O82" i="1"/>
  <c r="T80" i="1"/>
  <c r="Q80" i="1"/>
  <c r="P80" i="1"/>
  <c r="O80" i="1"/>
  <c r="T79" i="1"/>
  <c r="Q79" i="1"/>
  <c r="P79" i="1"/>
  <c r="O79" i="1"/>
  <c r="T78" i="1"/>
  <c r="Q78" i="1"/>
  <c r="P78" i="1"/>
  <c r="O78" i="1"/>
  <c r="Q77" i="1"/>
  <c r="P77" i="1"/>
  <c r="O77" i="1"/>
  <c r="T76" i="1"/>
  <c r="Q76" i="1"/>
  <c r="P76" i="1"/>
  <c r="O76" i="1"/>
  <c r="Q75" i="1"/>
  <c r="P75" i="1"/>
  <c r="O75" i="1"/>
  <c r="T74" i="1"/>
  <c r="Q74" i="1"/>
  <c r="P74" i="1"/>
  <c r="O74" i="1"/>
  <c r="T73" i="1"/>
  <c r="Q73" i="1"/>
  <c r="P73" i="1"/>
  <c r="O73" i="1"/>
  <c r="T72" i="1"/>
  <c r="Q72" i="1"/>
  <c r="P72" i="1"/>
  <c r="O72" i="1"/>
  <c r="T71" i="1"/>
  <c r="Q71" i="1"/>
  <c r="P71" i="1"/>
  <c r="O71" i="1"/>
  <c r="T70" i="1"/>
  <c r="Q70" i="1"/>
  <c r="P70" i="1"/>
  <c r="O70" i="1"/>
  <c r="T69" i="1"/>
  <c r="T68" i="1"/>
  <c r="Q68" i="1"/>
  <c r="P68" i="1"/>
  <c r="O68" i="1"/>
  <c r="T67" i="1"/>
  <c r="Q67" i="1"/>
  <c r="P67" i="1"/>
  <c r="O67" i="1"/>
  <c r="T66" i="1"/>
  <c r="Q66" i="1"/>
  <c r="P66" i="1"/>
  <c r="O66" i="1"/>
  <c r="T65" i="1"/>
  <c r="Q65" i="1"/>
  <c r="P65" i="1"/>
  <c r="O65" i="1"/>
  <c r="T64" i="1"/>
  <c r="Q64" i="1"/>
  <c r="P64" i="1"/>
  <c r="O64" i="1"/>
  <c r="T63" i="1"/>
  <c r="Q63" i="1"/>
  <c r="P63" i="1"/>
  <c r="O63" i="1"/>
  <c r="Q62" i="1"/>
  <c r="P62" i="1"/>
  <c r="O62" i="1"/>
  <c r="T58" i="1"/>
  <c r="Q58" i="1"/>
  <c r="P58" i="1"/>
  <c r="O58" i="1"/>
  <c r="T57" i="1"/>
  <c r="Q57" i="1"/>
  <c r="P57" i="1"/>
  <c r="O57" i="1"/>
  <c r="T55" i="1"/>
  <c r="T54" i="1"/>
  <c r="T53" i="1"/>
  <c r="T52" i="1"/>
  <c r="Q52" i="1"/>
  <c r="P52" i="1"/>
  <c r="O52" i="1"/>
  <c r="T51" i="1"/>
  <c r="Q51" i="1"/>
  <c r="P51" i="1"/>
  <c r="O51" i="1"/>
  <c r="T50" i="1"/>
  <c r="Q50" i="1"/>
  <c r="P50" i="1"/>
  <c r="O50" i="1"/>
  <c r="T49" i="1"/>
  <c r="Q49" i="1"/>
  <c r="P49" i="1"/>
  <c r="O49" i="1"/>
  <c r="T48" i="1"/>
  <c r="Q48" i="1"/>
  <c r="P48" i="1"/>
  <c r="O48" i="1"/>
  <c r="T46" i="1"/>
  <c r="T45" i="1"/>
  <c r="Q45" i="1"/>
  <c r="P45" i="1"/>
  <c r="O45" i="1"/>
  <c r="T44" i="1"/>
  <c r="Q44" i="1"/>
  <c r="P44" i="1"/>
  <c r="O44" i="1"/>
  <c r="T43" i="1"/>
  <c r="Q43" i="1"/>
  <c r="P43" i="1"/>
  <c r="O43" i="1"/>
  <c r="T42" i="1"/>
  <c r="T41" i="1"/>
  <c r="T40" i="1"/>
  <c r="Q40" i="1"/>
  <c r="P40" i="1"/>
  <c r="O40" i="1"/>
  <c r="T39" i="1"/>
  <c r="T38" i="1"/>
  <c r="Q38" i="1"/>
  <c r="P38" i="1"/>
  <c r="O38" i="1"/>
  <c r="T36" i="1"/>
  <c r="Q36" i="1"/>
  <c r="P36" i="1"/>
  <c r="O36" i="1"/>
  <c r="T35" i="1"/>
  <c r="Q35" i="1"/>
  <c r="P35" i="1"/>
  <c r="O35" i="1"/>
  <c r="T34" i="1"/>
  <c r="T32" i="1"/>
  <c r="Q32" i="1"/>
  <c r="P32" i="1"/>
  <c r="O32" i="1"/>
  <c r="T31" i="1"/>
  <c r="Q31" i="1"/>
  <c r="P31" i="1"/>
  <c r="O31" i="1"/>
  <c r="T30" i="1"/>
  <c r="Q30" i="1"/>
  <c r="P30" i="1"/>
  <c r="O30" i="1"/>
  <c r="T29" i="1"/>
  <c r="Q29" i="1"/>
  <c r="P29" i="1"/>
  <c r="O29" i="1"/>
  <c r="T28" i="1"/>
  <c r="Q28" i="1"/>
  <c r="P28" i="1"/>
  <c r="O28" i="1"/>
  <c r="T27" i="1"/>
  <c r="Q27" i="1"/>
  <c r="P27" i="1"/>
  <c r="O27" i="1"/>
  <c r="T25" i="1"/>
  <c r="Q25" i="1"/>
  <c r="P25" i="1"/>
  <c r="O25" i="1"/>
  <c r="T24" i="1"/>
  <c r="Q24" i="1"/>
  <c r="P24" i="1"/>
  <c r="O24" i="1"/>
  <c r="T23" i="1"/>
  <c r="Q23" i="1"/>
  <c r="P23" i="1"/>
  <c r="O23" i="1"/>
  <c r="T22" i="1"/>
  <c r="T21" i="1"/>
  <c r="T20" i="1"/>
  <c r="T19" i="1"/>
  <c r="Q19" i="1"/>
  <c r="P19" i="1"/>
  <c r="O19" i="1"/>
  <c r="T18" i="1"/>
  <c r="Q18" i="1"/>
  <c r="P18" i="1"/>
  <c r="O18" i="1"/>
  <c r="T17" i="1"/>
  <c r="T16" i="1"/>
  <c r="T15" i="1"/>
  <c r="Q15" i="1"/>
  <c r="P15" i="1"/>
  <c r="O15" i="1"/>
  <c r="T14" i="1"/>
  <c r="T13" i="1"/>
  <c r="Q13" i="1"/>
  <c r="P13" i="1"/>
  <c r="O13" i="1"/>
  <c r="T12" i="1"/>
  <c r="Q12" i="1"/>
  <c r="P12" i="1"/>
  <c r="O12" i="1"/>
  <c r="T11" i="1"/>
  <c r="Q11" i="1"/>
  <c r="P11" i="1"/>
  <c r="O11" i="1"/>
  <c r="T10" i="1"/>
  <c r="Q10" i="1"/>
  <c r="P10" i="1"/>
  <c r="O10" i="1"/>
  <c r="T9" i="1"/>
  <c r="Q9" i="1"/>
  <c r="P9" i="1"/>
  <c r="O9" i="1"/>
</calcChain>
</file>

<file path=xl/sharedStrings.xml><?xml version="1.0" encoding="utf-8"?>
<sst xmlns="http://schemas.openxmlformats.org/spreadsheetml/2006/main" count="740" uniqueCount="386">
  <si>
    <t xml:space="preserve">Anexo 1. </t>
  </si>
  <si>
    <t>Valores por subzona hidrográfica de oferta y demanda hídrica, calidad de agua y zonas potencialmente inundables.</t>
  </si>
  <si>
    <t>Zonificación hidrográfica</t>
  </si>
  <si>
    <t xml:space="preserve">Oferta Total   </t>
  </si>
  <si>
    <t>Coeficiente de variación de oferta anual</t>
  </si>
  <si>
    <t xml:space="preserve">Oferta disponible  </t>
  </si>
  <si>
    <t>Usos del agua</t>
  </si>
  <si>
    <t xml:space="preserve">Calidad del agua - Cargas contaminantes </t>
  </si>
  <si>
    <t>Transformación de zonas potencialmente inundables</t>
  </si>
  <si>
    <t>SZH</t>
  </si>
  <si>
    <t xml:space="preserve">Nombre de subzona hidrográfica </t>
  </si>
  <si>
    <t>DBO 
(t/año)</t>
  </si>
  <si>
    <t>DQO
(t/año)</t>
  </si>
  <si>
    <t>SST
(t/año)</t>
  </si>
  <si>
    <t xml:space="preserve">Transformación (%)
</t>
  </si>
  <si>
    <t>Área Hidrográfica Caribe</t>
  </si>
  <si>
    <t xml:space="preserve">Zona Hidrográfica Atrato - Darién </t>
  </si>
  <si>
    <t>Río Andágueda</t>
  </si>
  <si>
    <t>Alto Atrato</t>
  </si>
  <si>
    <t>Río Quito</t>
  </si>
  <si>
    <t>Río Bebaramá y otros Directos Atrato (md)</t>
  </si>
  <si>
    <t>Directos Atrato entre ríos Quito y Bojayá (mi)</t>
  </si>
  <si>
    <t>Directos Atrato entre ríos Bebaramá y Murrí (md)</t>
  </si>
  <si>
    <t>S.I.</t>
  </si>
  <si>
    <t>Río Murrí</t>
  </si>
  <si>
    <t>Río Bojayá</t>
  </si>
  <si>
    <t>Río Napipí - río Opogadó</t>
  </si>
  <si>
    <t>Río Murindó - Directos al Atrato</t>
  </si>
  <si>
    <t>Río Sucio</t>
  </si>
  <si>
    <t>Río Salaquí  y otros directos Bajo Atrato</t>
  </si>
  <si>
    <t>Río Cacarica</t>
  </si>
  <si>
    <t>Directos Bajo Atrato entre río Sucio y desembocadura al mar Caribe</t>
  </si>
  <si>
    <t>Río Tanela y otros Directos al Caribe</t>
  </si>
  <si>
    <t>Río Tolo y otros Directos al Caribe</t>
  </si>
  <si>
    <t>Río Cabi y otros Directos Atrato (md)</t>
  </si>
  <si>
    <t>Zona Hidrográfica Caribe Litoral</t>
  </si>
  <si>
    <t>Río León</t>
  </si>
  <si>
    <t>Río Mulatos y otros directos al Caribe</t>
  </si>
  <si>
    <t>Río San Juan</t>
  </si>
  <si>
    <t>Río Canalete y otros Arroyos Directos al Caribe</t>
  </si>
  <si>
    <t>Directos Caribe Golfo de Morrosquillo</t>
  </si>
  <si>
    <t>Arroyos Directos al Caribe</t>
  </si>
  <si>
    <t xml:space="preserve">Zona Hidrográfica Sinú </t>
  </si>
  <si>
    <t>Alto Sinú - Urrá</t>
  </si>
  <si>
    <t>Medio Sinú</t>
  </si>
  <si>
    <t>Bajo Sinú</t>
  </si>
  <si>
    <t>Zona Hidrográfica Caribe - Guajira</t>
  </si>
  <si>
    <t>Río  Piedras - río Manzanares</t>
  </si>
  <si>
    <t>Río Don Diego</t>
  </si>
  <si>
    <t>Río Ancho y Otros Directos al Caribe</t>
  </si>
  <si>
    <t>Río Tapias</t>
  </si>
  <si>
    <t>Río Camarones y otros directos Caribe</t>
  </si>
  <si>
    <t>Río Ranchería</t>
  </si>
  <si>
    <t>Río Carraipia - Paraguachon, Directos al Golfo Maracaibo</t>
  </si>
  <si>
    <t>Rio Guachaca - Mendiguaca y Buritaca</t>
  </si>
  <si>
    <t>Zona Hidrográfica Catatumbo</t>
  </si>
  <si>
    <t>Río Pamplonita</t>
  </si>
  <si>
    <t>Río Zulia</t>
  </si>
  <si>
    <t>Río Nuevo Presidente - Tres Bocas (Sardinata, Tibú)</t>
  </si>
  <si>
    <t>Río Tarra</t>
  </si>
  <si>
    <t>Río Algodonal (Alto Catatumbo)</t>
  </si>
  <si>
    <t>Río Socuavo del Norte y río Socuavo Sur</t>
  </si>
  <si>
    <t>Bajo Catatumbo</t>
  </si>
  <si>
    <t>Río del Suroeste y Directos río de Oro</t>
  </si>
  <si>
    <t>Zona Hidrográfica Islas Caribe</t>
  </si>
  <si>
    <t>San Andrés</t>
  </si>
  <si>
    <t>NA</t>
  </si>
  <si>
    <t>Providencia</t>
  </si>
  <si>
    <t>Roncador y Quitasueño</t>
  </si>
  <si>
    <t>Área Hidrográfica Magdalena - Cauca</t>
  </si>
  <si>
    <t>Zona Hidrográfica Alto Magdalena</t>
  </si>
  <si>
    <t>Alto Magdalena</t>
  </si>
  <si>
    <t>Río Timaná y otros directos al Magdalena</t>
  </si>
  <si>
    <t>Río Suaza</t>
  </si>
  <si>
    <t>Ríos Directos al Magdalena (mi)</t>
  </si>
  <si>
    <t>Río Páez</t>
  </si>
  <si>
    <t>Ríos directos Magdalena (md)</t>
  </si>
  <si>
    <t>Río Yaguará y río Íquira</t>
  </si>
  <si>
    <t>Juncal y otros ríos directos al Magdalena</t>
  </si>
  <si>
    <t>Río Neiva</t>
  </si>
  <si>
    <t>Río Fortalecillas y otros</t>
  </si>
  <si>
    <t>Río Baché</t>
  </si>
  <si>
    <t>Río Aipe, río Chenche y otros directos al Magdalena</t>
  </si>
  <si>
    <t>Río Cabrera</t>
  </si>
  <si>
    <t>Directos Magdalena entre ríos Cabrera y Sumapaz (md)</t>
  </si>
  <si>
    <t>Río Prado</t>
  </si>
  <si>
    <t>Río Luisa y otros directos al Magdalena</t>
  </si>
  <si>
    <t>Río Sumapaz</t>
  </si>
  <si>
    <t>Río Bogotá</t>
  </si>
  <si>
    <t>Río Coello</t>
  </si>
  <si>
    <t>Río Opía</t>
  </si>
  <si>
    <t>Río Seco y otros Directos al Magdalena</t>
  </si>
  <si>
    <t>Río Totare</t>
  </si>
  <si>
    <t>Río Lagunilla y otros Directos al Magdalena</t>
  </si>
  <si>
    <t>Zona Hidrográfica Saldaña</t>
  </si>
  <si>
    <t>Alto Saldaña</t>
  </si>
  <si>
    <t>Río Atá</t>
  </si>
  <si>
    <t>Medio Saldaña</t>
  </si>
  <si>
    <t>Río Amoyá</t>
  </si>
  <si>
    <t>Río Tetuán, río Ortega</t>
  </si>
  <si>
    <t>Río Cucuana</t>
  </si>
  <si>
    <t>Bajo Saldaña</t>
  </si>
  <si>
    <t>Zona Hidrográfica Medio Magdalena</t>
  </si>
  <si>
    <t>Río Gualí</t>
  </si>
  <si>
    <t>Río Guarinó</t>
  </si>
  <si>
    <t>Directos al Magdalena entre ríos Seco y Negro (md)</t>
  </si>
  <si>
    <t>Directos Magdalena entre ríos Guarinó y La Miel (mi)</t>
  </si>
  <si>
    <t>Río La Miel (Samaná)</t>
  </si>
  <si>
    <t>Río Negro</t>
  </si>
  <si>
    <t>Directos Magdalena Medio entre ríos La Miel y Nare (mi)</t>
  </si>
  <si>
    <t>Río Nare</t>
  </si>
  <si>
    <t>Río San Bartolo y otros directos al Magdalena Medio</t>
  </si>
  <si>
    <t>Directos al Magdalena Medio entre ríos Negro y Carare (md)</t>
  </si>
  <si>
    <t>Río Carare (Minero)</t>
  </si>
  <si>
    <t>Río Opón</t>
  </si>
  <si>
    <t>Río Cimitarra y otros directos al Magdalena</t>
  </si>
  <si>
    <t>Río Lebrija y otros directos al Magdalena</t>
  </si>
  <si>
    <t>Directos al Magdalena (Brazo Morales)</t>
  </si>
  <si>
    <t>Quebrada El Carmen y otros directos al Magdalena Medio</t>
  </si>
  <si>
    <t>Zona Hidrográfica Sogamoso</t>
  </si>
  <si>
    <t>Río Suárez</t>
  </si>
  <si>
    <t>Río Fonce</t>
  </si>
  <si>
    <t>Río Chicamocha</t>
  </si>
  <si>
    <t>Río Sogamoso</t>
  </si>
  <si>
    <t xml:space="preserve">Zona Hidrográfica Bajo Magdalena - Cauca - San Jorge </t>
  </si>
  <si>
    <t>Alto San Jorge</t>
  </si>
  <si>
    <t>Bajo San Jorge - La Mojana</t>
  </si>
  <si>
    <t>Zona Hidrográfica Cauca</t>
  </si>
  <si>
    <t>Alto río Cauca</t>
  </si>
  <si>
    <t>Río Palacé</t>
  </si>
  <si>
    <t>Río Salado y otros directos Cauca</t>
  </si>
  <si>
    <t>Río Palo</t>
  </si>
  <si>
    <t>Río Timba</t>
  </si>
  <si>
    <t>Río Ovejas</t>
  </si>
  <si>
    <t>Río Guachal (Bolo - Fraile y Párraga)</t>
  </si>
  <si>
    <t>Ríos Pescador - RUT - Chanco - Catarina y Cañaveral</t>
  </si>
  <si>
    <t>Ríos Amaime y Cerrito</t>
  </si>
  <si>
    <t>Ríos Tuluá y Morales</t>
  </si>
  <si>
    <t>Río Frío</t>
  </si>
  <si>
    <t>Río La Vieja</t>
  </si>
  <si>
    <t>Río Otún y otros directos al Cauca</t>
  </si>
  <si>
    <t>Río Risaralda</t>
  </si>
  <si>
    <t>Río Chinchiná</t>
  </si>
  <si>
    <t>Río Tapias y otros directos al Cauca</t>
  </si>
  <si>
    <t>Río Frío y otros directos al Cauca</t>
  </si>
  <si>
    <t>Río Arma</t>
  </si>
  <si>
    <t>Directos río Cauca  entre río San Juan y  Puerto Valdivia (md)</t>
  </si>
  <si>
    <t>Directos río Cauca entre río San Juan y Puerto Valdivia (mi)</t>
  </si>
  <si>
    <t>Río Desbaratado</t>
  </si>
  <si>
    <t>Río Tarazá - Río Man</t>
  </si>
  <si>
    <t>Directos al Cauca entre Puerto Valdivia y río Nechí (md)</t>
  </si>
  <si>
    <t>Directos Bajo Cauca - Ciénaga La Raya entre río Nechí y Brazo de Loba</t>
  </si>
  <si>
    <t>Río Piendamó</t>
  </si>
  <si>
    <t>Río Quinamayo y otros directos al Cauca</t>
  </si>
  <si>
    <t>Ríos Claro y Jamundí</t>
  </si>
  <si>
    <t>Ríos Lilí, Melendez y Canaveralejo</t>
  </si>
  <si>
    <t>Ríos Arroyohondo, Yumbo, Mulalo, Vijes, Yotoco, Mediacanoa y Piedras</t>
  </si>
  <si>
    <t>Ríos Guabas,Sabaletas y Sonso</t>
  </si>
  <si>
    <t>Ríos Guadalajara y San Pedro</t>
  </si>
  <si>
    <t>Río Cali</t>
  </si>
  <si>
    <t>Río Bugalagrande</t>
  </si>
  <si>
    <t>Río Paila</t>
  </si>
  <si>
    <t>Ríos Las Cañas, Los Micos y Obando</t>
  </si>
  <si>
    <t xml:space="preserve">Zona Hidrográfica Nechí </t>
  </si>
  <si>
    <t>Río Porce</t>
  </si>
  <si>
    <t>Alto Nechí</t>
  </si>
  <si>
    <t>Bajo Nechí (md)</t>
  </si>
  <si>
    <t>Directos al Bajo Nechí (mi)</t>
  </si>
  <si>
    <t>Zona Hidrográfica Cesar</t>
  </si>
  <si>
    <t>Alto Cesar</t>
  </si>
  <si>
    <t>Medio Cesar</t>
  </si>
  <si>
    <t>Río Ariguaní</t>
  </si>
  <si>
    <t>Bajo Cesar</t>
  </si>
  <si>
    <t>Zona Hidrográfica Bajo Magdalena</t>
  </si>
  <si>
    <t>Directos al Bajo Magdalena entre El Plato y Calamar (mi)</t>
  </si>
  <si>
    <t>Directos al Bajo Magdalena entre El Plato y Calamar (md)</t>
  </si>
  <si>
    <t>Canal del Dique margen derecho</t>
  </si>
  <si>
    <t>Directos al Bajo Magdalena entre Calamar y desembocadura al mar Caribe (mi)</t>
  </si>
  <si>
    <t>Canal del Dique margen izquierdo</t>
  </si>
  <si>
    <t>Cga Grande de Santa Marta</t>
  </si>
  <si>
    <t>Directos Bajo Magdalena entre El Banco y El Plato (md)</t>
  </si>
  <si>
    <t>Ríos Chimicuica y Corozal</t>
  </si>
  <si>
    <t>Ciénaga Mallorquín</t>
  </si>
  <si>
    <t>Área Hidrográfica Orinoco</t>
  </si>
  <si>
    <t>Zona Hidrográfica Inírida</t>
  </si>
  <si>
    <t>Río Inírida Alto</t>
  </si>
  <si>
    <t>Río Inírida Medio</t>
  </si>
  <si>
    <t>Río Papunaya</t>
  </si>
  <si>
    <t>Caño Nabuquén</t>
  </si>
  <si>
    <t>Río Inírida (mi), hasta bocas Caño Bocón, y río Las Viñas</t>
  </si>
  <si>
    <t>Caño Bocón</t>
  </si>
  <si>
    <t>Zona Hidrográfica Guaviare</t>
  </si>
  <si>
    <t>Río Guayabero</t>
  </si>
  <si>
    <t>Río Guape</t>
  </si>
  <si>
    <t>Río Losada</t>
  </si>
  <si>
    <t>Alto Guaviare</t>
  </si>
  <si>
    <t>Río Ariari</t>
  </si>
  <si>
    <t>Río Guejar</t>
  </si>
  <si>
    <t>Medio Guaviare</t>
  </si>
  <si>
    <t>Río Siare</t>
  </si>
  <si>
    <t>Río Iteviare</t>
  </si>
  <si>
    <t>Bajo Guaviare</t>
  </si>
  <si>
    <t>Caño Minisiare</t>
  </si>
  <si>
    <t>Alto río Uva</t>
  </si>
  <si>
    <t>Bajo río Uva</t>
  </si>
  <si>
    <t>Caño Chupabe</t>
  </si>
  <si>
    <t>Zona Hidrográfica Vichada</t>
  </si>
  <si>
    <t>Alto Vichada</t>
  </si>
  <si>
    <t>Río Guarrojo</t>
  </si>
  <si>
    <t>Río Muco</t>
  </si>
  <si>
    <t>Directos Vichada Medio</t>
  </si>
  <si>
    <t>Bajo Vichada</t>
  </si>
  <si>
    <t>Zona Hidrográfica Tomo</t>
  </si>
  <si>
    <t>Alto río Tomo</t>
  </si>
  <si>
    <t>Río Elvita</t>
  </si>
  <si>
    <t>Bajo río Tomo</t>
  </si>
  <si>
    <t>Caño Lioni o Terecay</t>
  </si>
  <si>
    <t>Zona Hidrográfica Meta</t>
  </si>
  <si>
    <t>Río Metica (Guamal - Humadea)</t>
  </si>
  <si>
    <t>Río Guayuriba</t>
  </si>
  <si>
    <t>Río Guatiquía</t>
  </si>
  <si>
    <t>Río Guacavía</t>
  </si>
  <si>
    <t>Río Humea</t>
  </si>
  <si>
    <t>Río Guavio</t>
  </si>
  <si>
    <t>Río Garagoa</t>
  </si>
  <si>
    <t>Río Lengupá</t>
  </si>
  <si>
    <t>Río Upía</t>
  </si>
  <si>
    <t>Directos río Metica entre ríos Guayuriba y Yucao</t>
  </si>
  <si>
    <t>Río Yucao</t>
  </si>
  <si>
    <t>Río Melúa</t>
  </si>
  <si>
    <t>Caño Cumaral</t>
  </si>
  <si>
    <t>Río Manacacias</t>
  </si>
  <si>
    <t>Lago de Tota</t>
  </si>
  <si>
    <t>Río Túa y otros directos al Meta</t>
  </si>
  <si>
    <t>Río Cusiana</t>
  </si>
  <si>
    <t>Directos al Meta entre ríos Cusiana y Cravo Sur (mi)</t>
  </si>
  <si>
    <t>Río Cravo Sur</t>
  </si>
  <si>
    <t>Caño Guanápalo y otros directos al Meta</t>
  </si>
  <si>
    <t>Río Pauto</t>
  </si>
  <si>
    <t>Directos al río Meta entre ríos Pauto y Carare (mi)</t>
  </si>
  <si>
    <t>Directos Bajo Meta entre ríos Casanare y Orinoco (md)</t>
  </si>
  <si>
    <t>Directos al río Meta entre ríos Cusiana y Carare (md)</t>
  </si>
  <si>
    <t>Directos al río Meta entre ríos Humea y Upia (mi)</t>
  </si>
  <si>
    <t xml:space="preserve">Zona Hidrográfica Casanare </t>
  </si>
  <si>
    <t>Río Ariporo</t>
  </si>
  <si>
    <t>Río Casanare</t>
  </si>
  <si>
    <t>Río Cravo Norte</t>
  </si>
  <si>
    <t>Caño Samuco</t>
  </si>
  <si>
    <t>Caño Aguaclarita</t>
  </si>
  <si>
    <t>Zona Hidrográfica Arauca</t>
  </si>
  <si>
    <t>Río Chítaga</t>
  </si>
  <si>
    <t>Río Margua</t>
  </si>
  <si>
    <t>Río Cobugón - río Cobaría</t>
  </si>
  <si>
    <t>Río Bojabá</t>
  </si>
  <si>
    <t>Río Banadia y otros directos al río Arauca</t>
  </si>
  <si>
    <t>Directos río Arauca (md)</t>
  </si>
  <si>
    <t>Zona Hidrográfica Directos Orinoco</t>
  </si>
  <si>
    <t>Río Vita</t>
  </si>
  <si>
    <t>Río Tuparro</t>
  </si>
  <si>
    <t>Caño Matavén</t>
  </si>
  <si>
    <t>Directos río Atabapo (mi)</t>
  </si>
  <si>
    <t>Directos Orinoco entre ríos Tomo y Meta (mi)</t>
  </si>
  <si>
    <t>Río Cinaruco y directos río Orinoco</t>
  </si>
  <si>
    <t>Zona Hidrográfica Apure</t>
  </si>
  <si>
    <t>Alto río Apure</t>
  </si>
  <si>
    <t>Área Hidrográfica Amazonas</t>
  </si>
  <si>
    <t>Zona Hidrográfica Guainía</t>
  </si>
  <si>
    <t>Alto río Guanía</t>
  </si>
  <si>
    <t>Medio río Guanía</t>
  </si>
  <si>
    <t>Bajo río Guanía</t>
  </si>
  <si>
    <t>Río Aquió o Caño Aque</t>
  </si>
  <si>
    <t>Directos río Negro (md)</t>
  </si>
  <si>
    <t>Río Cuiary</t>
  </si>
  <si>
    <t>Río Isana</t>
  </si>
  <si>
    <t>Río Tomo</t>
  </si>
  <si>
    <t>Zona Hidrográfica Vaupés</t>
  </si>
  <si>
    <t>Río Itilla</t>
  </si>
  <si>
    <t>Río Unilla</t>
  </si>
  <si>
    <t>Alto Vaupés</t>
  </si>
  <si>
    <t>Bajo Vaupés</t>
  </si>
  <si>
    <t>Río Querary</t>
  </si>
  <si>
    <t>Río Papurí</t>
  </si>
  <si>
    <t>Río Tiquié</t>
  </si>
  <si>
    <t>Zona Hidrográfica Apaporis</t>
  </si>
  <si>
    <t>Río Tunia ó Macayá</t>
  </si>
  <si>
    <t>Río Ajaju</t>
  </si>
  <si>
    <t>Alto río Apaporis</t>
  </si>
  <si>
    <t>Bajo río Apaporis</t>
  </si>
  <si>
    <t>Río Cananari</t>
  </si>
  <si>
    <t>Río Pira Paraná</t>
  </si>
  <si>
    <t>Directos río Taraira</t>
  </si>
  <si>
    <t>Zona Hidrográfica Caquetá</t>
  </si>
  <si>
    <t>Alto Caquetá</t>
  </si>
  <si>
    <t>Río Caquetá Medio</t>
  </si>
  <si>
    <t>Río Orteguaza</t>
  </si>
  <si>
    <t>Río Pescado</t>
  </si>
  <si>
    <t>Río Rutuya</t>
  </si>
  <si>
    <t>Río Mecaya</t>
  </si>
  <si>
    <t>Río Sencella</t>
  </si>
  <si>
    <t>Río Peneya</t>
  </si>
  <si>
    <t>Río Cuemaní</t>
  </si>
  <si>
    <t>Río Caquetá Bajo</t>
  </si>
  <si>
    <t>Río Cahuinarí</t>
  </si>
  <si>
    <t>Río Mirití-Paraná</t>
  </si>
  <si>
    <t>Río Puré</t>
  </si>
  <si>
    <t>Zona Hidrográfica Yarí</t>
  </si>
  <si>
    <t>Alto Yarí</t>
  </si>
  <si>
    <t>Río Camuya</t>
  </si>
  <si>
    <t>Medio Yarí</t>
  </si>
  <si>
    <t>Río Luisa</t>
  </si>
  <si>
    <t>Bajo Yarí</t>
  </si>
  <si>
    <t>Río Cuñare</t>
  </si>
  <si>
    <t>Río Mesay</t>
  </si>
  <si>
    <t xml:space="preserve">Zona Hidrográfica Caguán </t>
  </si>
  <si>
    <t>Río Caguán Alto</t>
  </si>
  <si>
    <t>Río Guayas</t>
  </si>
  <si>
    <t>Río Caguán Bajo</t>
  </si>
  <si>
    <t>Río Sunsiya</t>
  </si>
  <si>
    <t xml:space="preserve">Zona Hidrográfica Putumayo </t>
  </si>
  <si>
    <t>Alto río Putumayo</t>
  </si>
  <si>
    <t>Río San Miguel</t>
  </si>
  <si>
    <t>Río Putumayo Medio</t>
  </si>
  <si>
    <t>Río Putumayo Directos (mi)</t>
  </si>
  <si>
    <t>Río Cará-Paraná</t>
  </si>
  <si>
    <t>Río Putumayo Bajo</t>
  </si>
  <si>
    <t>Río Igará-Paraná</t>
  </si>
  <si>
    <t>Río Cotuhe</t>
  </si>
  <si>
    <t>Río Purite</t>
  </si>
  <si>
    <t xml:space="preserve">Zona Hidrográfica Amazonas - Directos </t>
  </si>
  <si>
    <t>Directos río Amazonas (mi)</t>
  </si>
  <si>
    <t>Zona Hidrográfica Napo</t>
  </si>
  <si>
    <t>Río Chingual</t>
  </si>
  <si>
    <t>Área Hidrográfica Pacífico</t>
  </si>
  <si>
    <t>Zona Hidrográfica Mira</t>
  </si>
  <si>
    <t>Río San Juan (Frontera Ecuador)</t>
  </si>
  <si>
    <t>Río Mira</t>
  </si>
  <si>
    <t>Río Rosario</t>
  </si>
  <si>
    <t>Río Tola</t>
  </si>
  <si>
    <t xml:space="preserve">Zona Hidrográfica Patía </t>
  </si>
  <si>
    <t>Río Patia Alto</t>
  </si>
  <si>
    <t>Río Guachicono</t>
  </si>
  <si>
    <t>Río Mayo</t>
  </si>
  <si>
    <t>Río Juananbú</t>
  </si>
  <si>
    <t>Río Guáitara</t>
  </si>
  <si>
    <t>Río Telembí</t>
  </si>
  <si>
    <t>Río Patia Medio</t>
  </si>
  <si>
    <t>Río Patia Bajo</t>
  </si>
  <si>
    <t xml:space="preserve">Zona Hidrográfica Tapaje - Dagua - Directos </t>
  </si>
  <si>
    <t>Río Tapaje</t>
  </si>
  <si>
    <t>Río Iscuandé</t>
  </si>
  <si>
    <t>Río Guapi</t>
  </si>
  <si>
    <t>Río Timbiquí</t>
  </si>
  <si>
    <t>Río Saija</t>
  </si>
  <si>
    <t>Río San Juan del Micay</t>
  </si>
  <si>
    <t>Río Naya - Yurumanguí</t>
  </si>
  <si>
    <t>Ríos Cajambre - Mayorquín - Raposo</t>
  </si>
  <si>
    <t>Río Anchicayá</t>
  </si>
  <si>
    <t>Dagua - Buenaventura - Bahia Málaga</t>
  </si>
  <si>
    <t>Zona Hidrográfica San Juan</t>
  </si>
  <si>
    <t>Río San Juan Alto</t>
  </si>
  <si>
    <t>Río Tamaná y otros Directos San Juan</t>
  </si>
  <si>
    <t>Río Sipí</t>
  </si>
  <si>
    <t>Río Cajón</t>
  </si>
  <si>
    <t>Río Capoma y otros directos al San Juan</t>
  </si>
  <si>
    <t>Río Munguidó</t>
  </si>
  <si>
    <t>Ríos Calima y Bajo San Juan</t>
  </si>
  <si>
    <t>Río San Juan Medio</t>
  </si>
  <si>
    <t xml:space="preserve">Zona Hidrográfica Baudó - Directos Pacífico </t>
  </si>
  <si>
    <t>Río Baudó</t>
  </si>
  <si>
    <t>Río Docampadó y Directos Pacífico</t>
  </si>
  <si>
    <t xml:space="preserve">Zona Hidrográfica Pacífico Directos </t>
  </si>
  <si>
    <t>Directos Pacifico Frontera Panamá</t>
  </si>
  <si>
    <t xml:space="preserve">Zona Hidrográfica Islas Pacífico </t>
  </si>
  <si>
    <t>Malpelo</t>
  </si>
  <si>
    <t xml:space="preserve">La Gorgona </t>
  </si>
  <si>
    <r>
      <t>Área SZH (Km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</si>
  <si>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r>
      <t>Año medio (millones 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 xml:space="preserve">) </t>
    </r>
  </si>
  <si>
    <r>
      <t>Año seco (millones 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)</t>
    </r>
  </si>
  <si>
    <r>
      <t>Año húmedo (millones 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)</t>
    </r>
  </si>
  <si>
    <r>
      <t>Demanda hídrica (millones 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)</t>
    </r>
  </si>
  <si>
    <r>
      <t>Huella hídrica azul 
(millones m</t>
    </r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>)</t>
    </r>
  </si>
  <si>
    <r>
      <t>Huella hídrica
 verde
(millones m</t>
    </r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>)</t>
    </r>
  </si>
  <si>
    <r>
      <t>Área total de la ZPI  
(Km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)</t>
    </r>
  </si>
  <si>
    <r>
      <t>Área transform</t>
    </r>
    <r>
      <rPr>
        <sz val="9"/>
        <rFont val="Arial"/>
        <family val="2"/>
      </rPr>
      <t xml:space="preserve">ada* </t>
    </r>
    <r>
      <rPr>
        <sz val="9"/>
        <color theme="1"/>
        <rFont val="Arial"/>
        <family val="2"/>
      </rPr>
      <t>en la ZPI 
 (Km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)**</t>
    </r>
  </si>
  <si>
    <t>* Corresponde a las porciones de las ZPI que se han transformado en zonas artificializadas o territorios agropecuarios
** A la escala espacial de trabajo no se percibe transformación en algunas subzonas por lo tanto se registra como cero.</t>
  </si>
  <si>
    <t>Directos Caribe - Ay. Sharimahana Alta Guajira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</si>
</sst>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 Narrow"/>
      <family val="2"/>
    </font>
    <font>
      <sz val="11"/>
      <name val="Calibri"/>
      <family val="2"/>
      <scheme val="minor"/>
    </font>
    <font>
      <vertAlign val="superscript"/>
      <sz val="9"/>
      <name val="Arial"/>
      <family val="2"/>
    </font>
    <font>
      <vertAlign val="superscript"/>
      <sz val="9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CF3F8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rgb="FF349CDC"/>
      </left>
      <right style="thin">
        <color rgb="FF349CDC"/>
      </right>
      <top style="thick">
        <color rgb="FF349CDC"/>
      </top>
      <bottom style="thin">
        <color rgb="FF349CDC"/>
      </bottom>
      <diagonal/>
    </border>
    <border>
      <left style="thin">
        <color rgb="FF349CDC"/>
      </left>
      <right style="thin">
        <color rgb="FF349CDC"/>
      </right>
      <top style="thin">
        <color rgb="FF349CDC"/>
      </top>
      <bottom style="thin">
        <color rgb="FF349CDC"/>
      </bottom>
      <diagonal/>
    </border>
    <border>
      <left style="thin">
        <color rgb="FF349CDC"/>
      </left>
      <right style="thin">
        <color rgb="FF349CDC"/>
      </right>
      <top style="thin">
        <color rgb="FF349CDC"/>
      </top>
      <bottom style="medium">
        <color rgb="FF349CDC"/>
      </bottom>
      <diagonal/>
    </border>
    <border>
      <left style="thin">
        <color rgb="FF349CDC"/>
      </left>
      <right style="thin">
        <color rgb="FF349CDC"/>
      </right>
      <top/>
      <bottom style="thin">
        <color rgb="FF349CDC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/>
    <xf numFmtId="0" fontId="5" fillId="0" borderId="0" xfId="0" applyFont="1"/>
    <xf numFmtId="2" fontId="0" fillId="0" borderId="0" xfId="0" applyNumberFormat="1"/>
    <xf numFmtId="0" fontId="6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1" fontId="4" fillId="3" borderId="2" xfId="0" applyNumberFormat="1" applyFont="1" applyFill="1" applyBorder="1" applyAlignment="1">
      <alignment horizontal="right" vertical="center"/>
    </xf>
    <xf numFmtId="164" fontId="2" fillId="3" borderId="2" xfId="0" applyNumberFormat="1" applyFont="1" applyFill="1" applyBorder="1" applyAlignment="1">
      <alignment horizontal="right" vertical="center"/>
    </xf>
    <xf numFmtId="2" fontId="2" fillId="3" borderId="2" xfId="0" applyNumberFormat="1" applyFont="1" applyFill="1" applyBorder="1" applyAlignment="1">
      <alignment horizontal="right" vertical="center"/>
    </xf>
    <xf numFmtId="164" fontId="4" fillId="3" borderId="2" xfId="0" applyNumberFormat="1" applyFont="1" applyFill="1" applyBorder="1" applyAlignment="1">
      <alignment horizontal="right" vertical="center"/>
    </xf>
    <xf numFmtId="4" fontId="2" fillId="3" borderId="2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2" fontId="4" fillId="3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1" fontId="4" fillId="0" borderId="2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2" fontId="2" fillId="0" borderId="2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2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164" fontId="2" fillId="3" borderId="2" xfId="0" applyNumberFormat="1" applyFont="1" applyFill="1" applyBorder="1" applyAlignment="1">
      <alignment vertical="center"/>
    </xf>
    <xf numFmtId="2" fontId="2" fillId="3" borderId="2" xfId="0" applyNumberFormat="1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vertical="center"/>
    </xf>
    <xf numFmtId="4" fontId="2" fillId="3" borderId="2" xfId="0" applyNumberFormat="1" applyFont="1" applyFill="1" applyBorder="1" applyAlignment="1">
      <alignment vertical="center"/>
    </xf>
    <xf numFmtId="4" fontId="4" fillId="3" borderId="2" xfId="0" applyNumberFormat="1" applyFont="1" applyFill="1" applyBorder="1" applyAlignment="1">
      <alignment vertical="center"/>
    </xf>
    <xf numFmtId="2" fontId="4" fillId="3" borderId="2" xfId="0" applyNumberFormat="1" applyFont="1" applyFill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2" fontId="2" fillId="0" borderId="2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2" fontId="4" fillId="0" borderId="2" xfId="0" applyNumberFormat="1" applyFont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1" fontId="2" fillId="3" borderId="2" xfId="0" applyNumberFormat="1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1" fontId="2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/>
    </xf>
    <xf numFmtId="2" fontId="4" fillId="0" borderId="0" xfId="0" applyNumberFormat="1" applyFont="1"/>
    <xf numFmtId="4" fontId="2" fillId="0" borderId="0" xfId="0" applyNumberFormat="1" applyFont="1"/>
    <xf numFmtId="0" fontId="9" fillId="0" borderId="0" xfId="0" applyFont="1"/>
    <xf numFmtId="0" fontId="10" fillId="0" borderId="0" xfId="0" applyFont="1"/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marin/Downloads/Agrgado_valores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fé 1"/>
      <sheetName val="valores_indstria SZH"/>
      <sheetName val="domestico_MPIO_zonificación"/>
      <sheetName val="AGREGADO_DOMESTICO+CAFE_MPIO"/>
      <sheetName val="TDIN_SUMA_SECTOR_POR_SZH"/>
      <sheetName val="VALORES_SUMA_POR_SECTOR_szh"/>
      <sheetName val="SUMATORIA AGRGADO_SECTORES_FORM"/>
      <sheetName val="SUMATORIA AGRGADO_SECTORES_VAL "/>
      <sheetName val="SUMATORIA AGRGADO_SECTORES_suAH"/>
      <sheetName val="CAT_IACAL_FORMULADO"/>
      <sheetName val="CAT_IACAL_VALORES"/>
      <sheetName val="Grafico _comparativo_2010_2012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D3">
            <v>1101</v>
          </cell>
          <cell r="E3" t="str">
            <v>Río Andágueda</v>
          </cell>
          <cell r="F3">
            <v>34.811484599999993</v>
          </cell>
          <cell r="G3">
            <v>1</v>
          </cell>
          <cell r="H3">
            <v>76.13946</v>
          </cell>
          <cell r="I3">
            <v>1</v>
          </cell>
          <cell r="J3">
            <v>75.580449600000009</v>
          </cell>
        </row>
        <row r="4">
          <cell r="D4">
            <v>1102</v>
          </cell>
          <cell r="E4" t="str">
            <v>Alto Atrato</v>
          </cell>
          <cell r="F4">
            <v>162.64580067372972</v>
          </cell>
          <cell r="G4">
            <v>1</v>
          </cell>
          <cell r="H4">
            <v>354.86519318062057</v>
          </cell>
          <cell r="I4">
            <v>1</v>
          </cell>
          <cell r="J4">
            <v>346.3875898612755</v>
          </cell>
        </row>
        <row r="5">
          <cell r="D5">
            <v>1103</v>
          </cell>
          <cell r="E5" t="str">
            <v>Río Quito</v>
          </cell>
          <cell r="F5">
            <v>251.5453746</v>
          </cell>
          <cell r="G5">
            <v>1</v>
          </cell>
          <cell r="H5">
            <v>550.17846000000009</v>
          </cell>
          <cell r="I5">
            <v>1</v>
          </cell>
          <cell r="J5">
            <v>546.13908960000003</v>
          </cell>
        </row>
        <row r="6">
          <cell r="D6">
            <v>1104</v>
          </cell>
          <cell r="E6" t="str">
            <v>Río Bebaramá y otros Directos Atrato (md)</v>
          </cell>
          <cell r="F6">
            <v>16.876941400000003</v>
          </cell>
          <cell r="G6">
            <v>1</v>
          </cell>
          <cell r="H6">
            <v>36.913140000000006</v>
          </cell>
          <cell r="I6">
            <v>1</v>
          </cell>
          <cell r="J6">
            <v>36.642126400000009</v>
          </cell>
        </row>
        <row r="7">
          <cell r="D7">
            <v>1105</v>
          </cell>
          <cell r="E7" t="str">
            <v>Directos Atrato entre ríos Quito y Bojayá (mi)</v>
          </cell>
          <cell r="F7">
            <v>76.40055820000002</v>
          </cell>
          <cell r="G7">
            <v>1</v>
          </cell>
          <cell r="H7">
            <v>167.10282000000004</v>
          </cell>
          <cell r="I7">
            <v>1</v>
          </cell>
          <cell r="J7">
            <v>165.87596320000003</v>
          </cell>
        </row>
        <row r="8">
          <cell r="D8">
            <v>1107</v>
          </cell>
          <cell r="E8" t="str">
            <v>Río Murrí</v>
          </cell>
          <cell r="F8">
            <v>394.10250582318031</v>
          </cell>
          <cell r="G8">
            <v>1</v>
          </cell>
          <cell r="H8">
            <v>744.28846370344127</v>
          </cell>
          <cell r="I8">
            <v>1</v>
          </cell>
          <cell r="J8">
            <v>741.9382450149659</v>
          </cell>
        </row>
        <row r="9">
          <cell r="D9">
            <v>1110</v>
          </cell>
          <cell r="E9" t="str">
            <v>Río Murindó - Directos al Atrato</v>
          </cell>
          <cell r="F9">
            <v>52.400398400000007</v>
          </cell>
          <cell r="G9">
            <v>1</v>
          </cell>
          <cell r="H9">
            <v>99.43416000000002</v>
          </cell>
          <cell r="I9">
            <v>1</v>
          </cell>
          <cell r="J9">
            <v>113.5246336</v>
          </cell>
        </row>
        <row r="10">
          <cell r="D10">
            <v>1111</v>
          </cell>
          <cell r="E10" t="str">
            <v>Río Sucio</v>
          </cell>
          <cell r="F10">
            <v>897.94560120318681</v>
          </cell>
          <cell r="G10">
            <v>2</v>
          </cell>
          <cell r="H10">
            <v>1778.3449508415094</v>
          </cell>
          <cell r="I10">
            <v>2</v>
          </cell>
          <cell r="J10">
            <v>1728.2834534359813</v>
          </cell>
        </row>
        <row r="11">
          <cell r="D11">
            <v>1116</v>
          </cell>
          <cell r="E11" t="str">
            <v>Río Tolo y otros Directos al Caribe</v>
          </cell>
          <cell r="F11">
            <v>78.337012200000018</v>
          </cell>
          <cell r="G11">
            <v>1</v>
          </cell>
          <cell r="H11">
            <v>171.33822000000004</v>
          </cell>
          <cell r="I11">
            <v>1</v>
          </cell>
          <cell r="J11">
            <v>170.08026720000001</v>
          </cell>
        </row>
        <row r="12">
          <cell r="D12">
            <v>1117</v>
          </cell>
          <cell r="E12" t="str">
            <v>Río Cabi y otros Directos Atrato (md)</v>
          </cell>
          <cell r="F12">
            <v>1704.534355464267</v>
          </cell>
          <cell r="G12">
            <v>3</v>
          </cell>
          <cell r="H12">
            <v>3709.4870149601147</v>
          </cell>
          <cell r="I12">
            <v>3</v>
          </cell>
          <cell r="J12">
            <v>3645.9688953001382</v>
          </cell>
        </row>
        <row r="13">
          <cell r="D13">
            <v>1201</v>
          </cell>
          <cell r="E13" t="str">
            <v>Río León</v>
          </cell>
          <cell r="F13">
            <v>4766.7246560074527</v>
          </cell>
          <cell r="G13">
            <v>4</v>
          </cell>
          <cell r="H13">
            <v>10131.789864716211</v>
          </cell>
          <cell r="I13">
            <v>4</v>
          </cell>
          <cell r="J13">
            <v>10255.356700338743</v>
          </cell>
        </row>
        <row r="14">
          <cell r="D14">
            <v>1202</v>
          </cell>
          <cell r="E14" t="str">
            <v>Río Mulatos y otros directos al Caribe</v>
          </cell>
          <cell r="F14">
            <v>1690.9068717619853</v>
          </cell>
          <cell r="G14">
            <v>3</v>
          </cell>
          <cell r="H14">
            <v>2997.6531835649403</v>
          </cell>
          <cell r="I14">
            <v>2</v>
          </cell>
          <cell r="J14">
            <v>2612.9069263818851</v>
          </cell>
        </row>
        <row r="15">
          <cell r="D15">
            <v>1203</v>
          </cell>
          <cell r="E15" t="str">
            <v>Río San Juan</v>
          </cell>
          <cell r="F15">
            <v>201.89170478397469</v>
          </cell>
          <cell r="G15">
            <v>1</v>
          </cell>
          <cell r="H15">
            <v>395.13602900521335</v>
          </cell>
          <cell r="I15">
            <v>1</v>
          </cell>
          <cell r="J15">
            <v>399.45861688960019</v>
          </cell>
        </row>
        <row r="16">
          <cell r="D16">
            <v>1204</v>
          </cell>
          <cell r="E16" t="str">
            <v>Rio Canalete y otros Arroyos Directos al Caribe</v>
          </cell>
          <cell r="F16">
            <v>495.20274854581714</v>
          </cell>
          <cell r="G16">
            <v>1</v>
          </cell>
          <cell r="H16">
            <v>1067.5798345494393</v>
          </cell>
          <cell r="I16">
            <v>1</v>
          </cell>
          <cell r="J16">
            <v>1027.5241819053265</v>
          </cell>
        </row>
        <row r="17">
          <cell r="D17">
            <v>1205</v>
          </cell>
          <cell r="E17" t="str">
            <v>Directos Caribe Golfo de Morrosquillo</v>
          </cell>
          <cell r="F17">
            <v>963.41594942814356</v>
          </cell>
          <cell r="G17">
            <v>2</v>
          </cell>
          <cell r="H17">
            <v>2244.3141588606236</v>
          </cell>
          <cell r="I17">
            <v>2</v>
          </cell>
          <cell r="J17">
            <v>2298.4022304156206</v>
          </cell>
        </row>
        <row r="18">
          <cell r="D18">
            <v>1206</v>
          </cell>
          <cell r="E18" t="str">
            <v>Arroyos Directos al Caribe</v>
          </cell>
          <cell r="F18">
            <v>25524.529376122511</v>
          </cell>
          <cell r="G18">
            <v>5</v>
          </cell>
          <cell r="H18">
            <v>152090.76411300804</v>
          </cell>
          <cell r="I18">
            <v>5</v>
          </cell>
          <cell r="J18">
            <v>15299.62826696887</v>
          </cell>
        </row>
        <row r="19">
          <cell r="D19">
            <v>1302</v>
          </cell>
          <cell r="E19" t="str">
            <v>Medio Sinú</v>
          </cell>
          <cell r="F19">
            <v>560.44854095636595</v>
          </cell>
          <cell r="G19">
            <v>1</v>
          </cell>
          <cell r="H19">
            <v>1866.4379555507924</v>
          </cell>
          <cell r="I19">
            <v>2</v>
          </cell>
          <cell r="J19">
            <v>1654.1605392890424</v>
          </cell>
        </row>
        <row r="20">
          <cell r="D20">
            <v>1303</v>
          </cell>
          <cell r="E20" t="str">
            <v>Bajo Sinú</v>
          </cell>
          <cell r="F20">
            <v>7553.8822364415691</v>
          </cell>
          <cell r="G20">
            <v>4</v>
          </cell>
          <cell r="H20">
            <v>17523.872471710169</v>
          </cell>
          <cell r="I20">
            <v>4</v>
          </cell>
          <cell r="J20">
            <v>15878.243392300901</v>
          </cell>
        </row>
        <row r="21">
          <cell r="D21">
            <v>1501</v>
          </cell>
          <cell r="E21" t="str">
            <v>Río  Piedras - Río Manzanares</v>
          </cell>
          <cell r="F21">
            <v>2715.8967261311846</v>
          </cell>
          <cell r="G21">
            <v>3</v>
          </cell>
          <cell r="H21">
            <v>5617.5528381514368</v>
          </cell>
          <cell r="I21">
            <v>3</v>
          </cell>
          <cell r="J21">
            <v>4301.4642640265338</v>
          </cell>
        </row>
        <row r="22">
          <cell r="D22">
            <v>1503</v>
          </cell>
          <cell r="E22" t="str">
            <v>Río Ancho y Otros Directos al caribe</v>
          </cell>
          <cell r="F22">
            <v>95.730454478255481</v>
          </cell>
          <cell r="G22">
            <v>1</v>
          </cell>
          <cell r="H22">
            <v>203.01565367698888</v>
          </cell>
          <cell r="I22">
            <v>1</v>
          </cell>
          <cell r="J22">
            <v>199.21317366871259</v>
          </cell>
        </row>
        <row r="23">
          <cell r="D23">
            <v>1506</v>
          </cell>
          <cell r="E23" t="str">
            <v>Río Ranchería</v>
          </cell>
          <cell r="F23">
            <v>4364.8560338879797</v>
          </cell>
          <cell r="G23">
            <v>4</v>
          </cell>
          <cell r="H23">
            <v>9434.4091261870071</v>
          </cell>
          <cell r="I23">
            <v>4</v>
          </cell>
          <cell r="J23">
            <v>9627.5809267056902</v>
          </cell>
        </row>
        <row r="24">
          <cell r="D24">
            <v>1507</v>
          </cell>
          <cell r="E24" t="str">
            <v>Directos Caribe - Ay.Sharimahana Alta Guajira</v>
          </cell>
          <cell r="F24">
            <v>581.56479023184227</v>
          </cell>
          <cell r="G24">
            <v>1</v>
          </cell>
          <cell r="H24">
            <v>1291.3169123599923</v>
          </cell>
          <cell r="I24">
            <v>1</v>
          </cell>
          <cell r="J24">
            <v>1323.1202484704172</v>
          </cell>
        </row>
        <row r="25">
          <cell r="D25">
            <v>1508</v>
          </cell>
          <cell r="E25" t="str">
            <v>Río Carraipia - Paraguachon, Directos al Golfo Maracaibo</v>
          </cell>
          <cell r="F25">
            <v>773.70810741880121</v>
          </cell>
          <cell r="G25">
            <v>2</v>
          </cell>
          <cell r="H25">
            <v>3455.2036513285193</v>
          </cell>
          <cell r="I25">
            <v>2</v>
          </cell>
          <cell r="J25">
            <v>3083.184627277034</v>
          </cell>
        </row>
        <row r="26">
          <cell r="D26">
            <v>1601</v>
          </cell>
          <cell r="E26" t="str">
            <v>Río Pamplonita</v>
          </cell>
          <cell r="F26">
            <v>16132.410373953073</v>
          </cell>
          <cell r="G26">
            <v>5</v>
          </cell>
          <cell r="H26">
            <v>34355.194810294292</v>
          </cell>
          <cell r="I26">
            <v>5</v>
          </cell>
          <cell r="J26">
            <v>33353.077537913421</v>
          </cell>
        </row>
        <row r="27">
          <cell r="D27">
            <v>1602</v>
          </cell>
          <cell r="E27" t="str">
            <v>Río Zulia</v>
          </cell>
          <cell r="F27">
            <v>1116.5896075648238</v>
          </cell>
          <cell r="G27">
            <v>2</v>
          </cell>
          <cell r="H27">
            <v>4067.9136202605468</v>
          </cell>
          <cell r="I27">
            <v>3</v>
          </cell>
          <cell r="J27">
            <v>1954.5063119394204</v>
          </cell>
        </row>
        <row r="28">
          <cell r="D28">
            <v>1603</v>
          </cell>
          <cell r="E28" t="str">
            <v>Río Nuevo Presidente - Tres Bocas (Sardinata, Tibu)</v>
          </cell>
          <cell r="F28">
            <v>604.3427456917982</v>
          </cell>
          <cell r="G28">
            <v>1</v>
          </cell>
          <cell r="H28">
            <v>1146.9066010570748</v>
          </cell>
          <cell r="I28">
            <v>1</v>
          </cell>
          <cell r="J28">
            <v>1089.5221964162756</v>
          </cell>
        </row>
        <row r="29">
          <cell r="D29">
            <v>1604</v>
          </cell>
          <cell r="E29" t="str">
            <v>Río Tarra</v>
          </cell>
          <cell r="F29">
            <v>136.99838231775041</v>
          </cell>
          <cell r="G29">
            <v>1</v>
          </cell>
          <cell r="H29">
            <v>258.18660102838612</v>
          </cell>
          <cell r="I29">
            <v>1</v>
          </cell>
          <cell r="J29">
            <v>262.40431473710083</v>
          </cell>
        </row>
        <row r="30">
          <cell r="D30">
            <v>1605</v>
          </cell>
          <cell r="E30" t="str">
            <v>Río Algodonal (Alto Catatumbo)</v>
          </cell>
          <cell r="F30">
            <v>2407.0104137648577</v>
          </cell>
          <cell r="G30">
            <v>3</v>
          </cell>
          <cell r="H30">
            <v>4468.0139670407916</v>
          </cell>
          <cell r="I30">
            <v>3</v>
          </cell>
          <cell r="J30">
            <v>4943.9121656674624</v>
          </cell>
        </row>
        <row r="31">
          <cell r="D31">
            <v>1701</v>
          </cell>
          <cell r="E31" t="str">
            <v>San Andrés</v>
          </cell>
          <cell r="F31">
            <v>2.3973517535151805</v>
          </cell>
          <cell r="G31">
            <v>1</v>
          </cell>
          <cell r="H31">
            <v>14.771419269820161</v>
          </cell>
          <cell r="I31">
            <v>1</v>
          </cell>
          <cell r="J31">
            <v>0.5894729162903225</v>
          </cell>
        </row>
        <row r="32">
          <cell r="D32">
            <v>1702</v>
          </cell>
          <cell r="E32" t="str">
            <v>Providencia</v>
          </cell>
        </row>
        <row r="33">
          <cell r="D33">
            <v>2101</v>
          </cell>
          <cell r="E33" t="str">
            <v>Alto Magdalena</v>
          </cell>
          <cell r="F33">
            <v>3312.9031889335652</v>
          </cell>
          <cell r="G33">
            <v>3</v>
          </cell>
          <cell r="H33">
            <v>6531.7428431845101</v>
          </cell>
          <cell r="I33">
            <v>3</v>
          </cell>
          <cell r="J33">
            <v>5732.4627605745509</v>
          </cell>
        </row>
        <row r="34">
          <cell r="D34">
            <v>2102</v>
          </cell>
          <cell r="E34" t="str">
            <v>Río Timaná y otros directos al Magdalena</v>
          </cell>
          <cell r="F34">
            <v>514.27689495585287</v>
          </cell>
          <cell r="G34">
            <v>1</v>
          </cell>
          <cell r="H34">
            <v>1013.9480768720668</v>
          </cell>
          <cell r="I34">
            <v>1</v>
          </cell>
          <cell r="J34">
            <v>832.29203988468225</v>
          </cell>
        </row>
        <row r="35">
          <cell r="D35">
            <v>2103</v>
          </cell>
          <cell r="E35" t="str">
            <v>Río Suaza</v>
          </cell>
          <cell r="F35">
            <v>1557.2057447411371</v>
          </cell>
          <cell r="G35">
            <v>3</v>
          </cell>
          <cell r="H35">
            <v>3152.487914230755</v>
          </cell>
          <cell r="I35">
            <v>2</v>
          </cell>
          <cell r="J35">
            <v>2223.0410104329098</v>
          </cell>
        </row>
        <row r="36">
          <cell r="D36">
            <v>2104</v>
          </cell>
          <cell r="E36" t="str">
            <v>Ríos Directos al Magdalena (mi)</v>
          </cell>
          <cell r="F36">
            <v>1247.6125541111119</v>
          </cell>
          <cell r="G36">
            <v>2</v>
          </cell>
          <cell r="H36">
            <v>2508.8551423711338</v>
          </cell>
          <cell r="I36">
            <v>2</v>
          </cell>
          <cell r="J36">
            <v>1863.8343662504624</v>
          </cell>
        </row>
        <row r="37">
          <cell r="D37">
            <v>2105</v>
          </cell>
          <cell r="E37" t="str">
            <v>Río Páez</v>
          </cell>
          <cell r="F37">
            <v>2097.9500522629805</v>
          </cell>
          <cell r="G37">
            <v>3</v>
          </cell>
          <cell r="H37">
            <v>4232.7819751462212</v>
          </cell>
          <cell r="I37">
            <v>3</v>
          </cell>
          <cell r="J37">
            <v>3349.4275192491123</v>
          </cell>
        </row>
        <row r="38">
          <cell r="D38">
            <v>2106</v>
          </cell>
          <cell r="E38" t="str">
            <v>Ríos directos Magdalena (md)</v>
          </cell>
          <cell r="F38">
            <v>1873.9479706983814</v>
          </cell>
          <cell r="G38">
            <v>3</v>
          </cell>
          <cell r="H38">
            <v>3699.6728438316513</v>
          </cell>
          <cell r="I38">
            <v>3</v>
          </cell>
          <cell r="J38">
            <v>3475.4439694968405</v>
          </cell>
        </row>
        <row r="39">
          <cell r="D39">
            <v>2108</v>
          </cell>
          <cell r="E39" t="str">
            <v>Río Yaguará y Río Iquira</v>
          </cell>
          <cell r="F39">
            <v>458.86523902499999</v>
          </cell>
          <cell r="G39">
            <v>1</v>
          </cell>
          <cell r="H39">
            <v>887.27549202071998</v>
          </cell>
          <cell r="I39">
            <v>1</v>
          </cell>
          <cell r="J39">
            <v>737.87455644199997</v>
          </cell>
        </row>
        <row r="40">
          <cell r="D40">
            <v>2110</v>
          </cell>
          <cell r="E40" t="str">
            <v>Rio Neiva</v>
          </cell>
          <cell r="F40">
            <v>1087.1109293676427</v>
          </cell>
          <cell r="G40">
            <v>2</v>
          </cell>
          <cell r="H40">
            <v>3652.0518528439966</v>
          </cell>
          <cell r="I40">
            <v>3</v>
          </cell>
          <cell r="J40">
            <v>1964.1321223696591</v>
          </cell>
        </row>
        <row r="41">
          <cell r="D41">
            <v>2111</v>
          </cell>
          <cell r="E41" t="str">
            <v>Rio Fortalecillas y otros</v>
          </cell>
          <cell r="F41">
            <v>8199.3909691513036</v>
          </cell>
          <cell r="G41">
            <v>4</v>
          </cell>
          <cell r="H41">
            <v>17523.242237560848</v>
          </cell>
          <cell r="I41">
            <v>4</v>
          </cell>
          <cell r="J41">
            <v>14928.21387015911</v>
          </cell>
        </row>
        <row r="42">
          <cell r="D42">
            <v>2112</v>
          </cell>
          <cell r="E42" t="str">
            <v>Río Baché</v>
          </cell>
          <cell r="F42">
            <v>1119.3756503216034</v>
          </cell>
          <cell r="G42">
            <v>2</v>
          </cell>
          <cell r="H42">
            <v>1908.1201668926919</v>
          </cell>
          <cell r="I42">
            <v>2</v>
          </cell>
          <cell r="J42">
            <v>1102.6951353761735</v>
          </cell>
        </row>
        <row r="43">
          <cell r="D43">
            <v>2113</v>
          </cell>
          <cell r="E43" t="str">
            <v>Río Aipe, Río Chenche y otros directos al Magdalena</v>
          </cell>
          <cell r="F43">
            <v>911.65707173443957</v>
          </cell>
          <cell r="G43">
            <v>2</v>
          </cell>
          <cell r="H43">
            <v>3802.4287234765552</v>
          </cell>
          <cell r="I43">
            <v>3</v>
          </cell>
          <cell r="J43">
            <v>1791.6252191984709</v>
          </cell>
        </row>
        <row r="44">
          <cell r="D44">
            <v>2114</v>
          </cell>
          <cell r="E44" t="str">
            <v>Río Cabrera</v>
          </cell>
          <cell r="F44">
            <v>225.74285938323749</v>
          </cell>
          <cell r="G44">
            <v>1</v>
          </cell>
          <cell r="H44">
            <v>450.52152299148713</v>
          </cell>
          <cell r="I44">
            <v>1</v>
          </cell>
          <cell r="J44">
            <v>339.73419728059753</v>
          </cell>
        </row>
        <row r="45">
          <cell r="D45">
            <v>2115</v>
          </cell>
          <cell r="E45" t="str">
            <v>Directos Magdalena entre ríos Cabrera y Sumapaz</v>
          </cell>
          <cell r="F45">
            <v>230.2263911084645</v>
          </cell>
          <cell r="G45">
            <v>1</v>
          </cell>
          <cell r="H45">
            <v>457.46560052503531</v>
          </cell>
          <cell r="I45">
            <v>1</v>
          </cell>
          <cell r="J45">
            <v>367.06683959095938</v>
          </cell>
        </row>
        <row r="46">
          <cell r="D46">
            <v>2116</v>
          </cell>
          <cell r="E46" t="str">
            <v>Río Prado</v>
          </cell>
          <cell r="F46">
            <v>329.94312644443067</v>
          </cell>
          <cell r="G46">
            <v>1</v>
          </cell>
          <cell r="H46">
            <v>649.19311866106796</v>
          </cell>
          <cell r="I46">
            <v>1</v>
          </cell>
          <cell r="J46">
            <v>537.55436237273432</v>
          </cell>
        </row>
        <row r="47">
          <cell r="D47">
            <v>2118</v>
          </cell>
          <cell r="E47" t="str">
            <v>Río Luisa y otros directos al Magdalena</v>
          </cell>
          <cell r="F47">
            <v>1754.2845079731637</v>
          </cell>
          <cell r="G47">
            <v>3</v>
          </cell>
          <cell r="H47">
            <v>15050.923289097078</v>
          </cell>
          <cell r="I47">
            <v>4</v>
          </cell>
          <cell r="J47">
            <v>2969.5898633979727</v>
          </cell>
        </row>
        <row r="48">
          <cell r="D48">
            <v>2119</v>
          </cell>
          <cell r="E48" t="str">
            <v>Río Sumapaz</v>
          </cell>
          <cell r="F48">
            <v>3521.8340966647243</v>
          </cell>
          <cell r="G48">
            <v>3</v>
          </cell>
          <cell r="H48">
            <v>6577.6105504289471</v>
          </cell>
          <cell r="I48">
            <v>3</v>
          </cell>
          <cell r="J48">
            <v>7225.9197510255844</v>
          </cell>
        </row>
        <row r="49">
          <cell r="D49">
            <v>2120</v>
          </cell>
          <cell r="E49" t="str">
            <v>Río Bogotá</v>
          </cell>
          <cell r="F49">
            <v>248251.3211970616</v>
          </cell>
          <cell r="G49">
            <v>5</v>
          </cell>
          <cell r="H49">
            <v>607044.44011612504</v>
          </cell>
          <cell r="I49">
            <v>5</v>
          </cell>
          <cell r="J49">
            <v>348476.31159090204</v>
          </cell>
        </row>
        <row r="50">
          <cell r="D50">
            <v>2121</v>
          </cell>
          <cell r="E50" t="str">
            <v>Río Coello</v>
          </cell>
          <cell r="F50">
            <v>9213.2588847309853</v>
          </cell>
          <cell r="G50">
            <v>4</v>
          </cell>
          <cell r="H50">
            <v>17081.405113253222</v>
          </cell>
          <cell r="I50">
            <v>4</v>
          </cell>
          <cell r="J50">
            <v>19097.801567359591</v>
          </cell>
        </row>
        <row r="51">
          <cell r="D51">
            <v>2123</v>
          </cell>
          <cell r="E51" t="str">
            <v>Río Seco y otros Directos al Magdalena</v>
          </cell>
          <cell r="F51">
            <v>368.69023447019362</v>
          </cell>
          <cell r="G51">
            <v>1</v>
          </cell>
          <cell r="H51">
            <v>763.37319818455717</v>
          </cell>
          <cell r="I51">
            <v>1</v>
          </cell>
          <cell r="J51">
            <v>598.84075171033601</v>
          </cell>
        </row>
        <row r="52">
          <cell r="D52">
            <v>2124</v>
          </cell>
          <cell r="E52" t="str">
            <v>Río Totare</v>
          </cell>
          <cell r="F52">
            <v>5268.4833173884135</v>
          </cell>
          <cell r="G52">
            <v>4</v>
          </cell>
          <cell r="H52">
            <v>25844.827731668542</v>
          </cell>
          <cell r="I52">
            <v>4</v>
          </cell>
          <cell r="J52">
            <v>2293.6861539541292</v>
          </cell>
        </row>
        <row r="53">
          <cell r="D53">
            <v>2125</v>
          </cell>
          <cell r="E53" t="str">
            <v>Río Lagunilla y Otros Directos al Magdalena</v>
          </cell>
          <cell r="F53">
            <v>2267.686640234494</v>
          </cell>
          <cell r="G53">
            <v>3</v>
          </cell>
          <cell r="H53">
            <v>8919.4529456812834</v>
          </cell>
          <cell r="I53">
            <v>4</v>
          </cell>
          <cell r="J53">
            <v>4095.9197623856426</v>
          </cell>
        </row>
        <row r="54">
          <cell r="D54">
            <v>2201</v>
          </cell>
          <cell r="E54" t="str">
            <v>Alto Saldaña</v>
          </cell>
          <cell r="F54">
            <v>353.77730703672546</v>
          </cell>
          <cell r="G54">
            <v>1</v>
          </cell>
          <cell r="H54">
            <v>712.34963604324605</v>
          </cell>
          <cell r="I54">
            <v>1</v>
          </cell>
          <cell r="J54">
            <v>521.77915242552194</v>
          </cell>
        </row>
        <row r="55">
          <cell r="D55">
            <v>2202</v>
          </cell>
          <cell r="E55" t="str">
            <v>Río Atá</v>
          </cell>
          <cell r="F55">
            <v>760.14845005057964</v>
          </cell>
          <cell r="G55">
            <v>2</v>
          </cell>
          <cell r="H55">
            <v>1538.6315356893401</v>
          </cell>
          <cell r="I55">
            <v>1</v>
          </cell>
          <cell r="J55">
            <v>1079.8523634953256</v>
          </cell>
        </row>
        <row r="56">
          <cell r="D56">
            <v>2203</v>
          </cell>
          <cell r="E56" t="str">
            <v>Medio Saldaña</v>
          </cell>
          <cell r="F56">
            <v>555.26187512502634</v>
          </cell>
          <cell r="G56">
            <v>1</v>
          </cell>
          <cell r="H56">
            <v>1127.7787427528042</v>
          </cell>
          <cell r="I56">
            <v>1</v>
          </cell>
          <cell r="J56">
            <v>787.03121529209818</v>
          </cell>
        </row>
        <row r="57">
          <cell r="D57">
            <v>2206</v>
          </cell>
          <cell r="E57" t="str">
            <v>Río Tetuán, Río Ortega</v>
          </cell>
          <cell r="F57">
            <v>1474.2099808527034</v>
          </cell>
          <cell r="G57">
            <v>3</v>
          </cell>
          <cell r="H57">
            <v>2881.0868023865628</v>
          </cell>
          <cell r="I57">
            <v>2</v>
          </cell>
          <cell r="J57">
            <v>2470.9505958873301</v>
          </cell>
        </row>
        <row r="58">
          <cell r="D58">
            <v>2207</v>
          </cell>
          <cell r="E58" t="str">
            <v>Río Cucuana</v>
          </cell>
          <cell r="F58">
            <v>120.52741634903769</v>
          </cell>
          <cell r="G58">
            <v>1</v>
          </cell>
          <cell r="H58">
            <v>226.55052174997979</v>
          </cell>
          <cell r="I58">
            <v>1</v>
          </cell>
          <cell r="J58">
            <v>232.67546238745575</v>
          </cell>
        </row>
        <row r="59">
          <cell r="D59">
            <v>2208</v>
          </cell>
          <cell r="E59" t="str">
            <v>Bajo Saldaña</v>
          </cell>
          <cell r="F59">
            <v>544.25983447546389</v>
          </cell>
          <cell r="G59">
            <v>1</v>
          </cell>
          <cell r="H59">
            <v>1928.6521079328429</v>
          </cell>
          <cell r="I59">
            <v>2</v>
          </cell>
          <cell r="J59">
            <v>1108.9815294663729</v>
          </cell>
        </row>
        <row r="60">
          <cell r="D60">
            <v>2301</v>
          </cell>
          <cell r="E60" t="str">
            <v>Río Gualí</v>
          </cell>
          <cell r="F60">
            <v>1652.3802421572627</v>
          </cell>
          <cell r="G60">
            <v>3</v>
          </cell>
          <cell r="H60">
            <v>3160.3402351103618</v>
          </cell>
          <cell r="I60">
            <v>2</v>
          </cell>
          <cell r="J60">
            <v>2928.7212299574244</v>
          </cell>
        </row>
        <row r="61">
          <cell r="D61">
            <v>2302</v>
          </cell>
          <cell r="E61" t="str">
            <v>Río Guarinó</v>
          </cell>
          <cell r="F61">
            <v>381.72853979559329</v>
          </cell>
          <cell r="G61">
            <v>1</v>
          </cell>
          <cell r="H61">
            <v>731.82603116208179</v>
          </cell>
          <cell r="I61">
            <v>1</v>
          </cell>
          <cell r="J61">
            <v>664.46882323538409</v>
          </cell>
        </row>
        <row r="62">
          <cell r="D62">
            <v>2303</v>
          </cell>
          <cell r="E62" t="str">
            <v>Directos al Magdalena entre Ríos Seco y Negro (md)</v>
          </cell>
          <cell r="F62">
            <v>254.29534319999999</v>
          </cell>
          <cell r="G62">
            <v>1</v>
          </cell>
          <cell r="H62">
            <v>467.45784000000009</v>
          </cell>
          <cell r="I62">
            <v>1</v>
          </cell>
          <cell r="J62">
            <v>550.90580799999998</v>
          </cell>
        </row>
        <row r="63">
          <cell r="D63">
            <v>2304</v>
          </cell>
          <cell r="E63" t="str">
            <v>Directos Magdalena entre Ríos Guarinó y La Miel</v>
          </cell>
          <cell r="F63">
            <v>2266.7992048943388</v>
          </cell>
          <cell r="G63">
            <v>3</v>
          </cell>
          <cell r="H63">
            <v>3969.5281592717597</v>
          </cell>
          <cell r="I63">
            <v>3</v>
          </cell>
          <cell r="J63">
            <v>3540.3078643482772</v>
          </cell>
        </row>
        <row r="64">
          <cell r="D64">
            <v>2305</v>
          </cell>
          <cell r="E64" t="str">
            <v>Río La Miel (Samaná)</v>
          </cell>
          <cell r="F64">
            <v>1104.0017106572259</v>
          </cell>
          <cell r="G64">
            <v>2</v>
          </cell>
          <cell r="H64">
            <v>2160.0249862690584</v>
          </cell>
          <cell r="I64">
            <v>2</v>
          </cell>
          <cell r="J64">
            <v>1828.6758295878542</v>
          </cell>
        </row>
        <row r="65">
          <cell r="D65">
            <v>2306</v>
          </cell>
          <cell r="E65" t="str">
            <v>Río Negro</v>
          </cell>
          <cell r="F65">
            <v>2322.8045232457584</v>
          </cell>
          <cell r="G65">
            <v>3</v>
          </cell>
          <cell r="H65">
            <v>4370.3361740892051</v>
          </cell>
          <cell r="I65">
            <v>3</v>
          </cell>
          <cell r="J65">
            <v>4242.0870737622627</v>
          </cell>
        </row>
        <row r="66">
          <cell r="D66">
            <v>2307</v>
          </cell>
          <cell r="E66" t="str">
            <v>Directos Magdalena Medio entre ríos La Miel y Nare</v>
          </cell>
          <cell r="F66">
            <v>233.54880609329891</v>
          </cell>
          <cell r="G66">
            <v>1</v>
          </cell>
          <cell r="H66">
            <v>454.42132100881298</v>
          </cell>
          <cell r="I66">
            <v>1</v>
          </cell>
          <cell r="J66">
            <v>482.63804512371246</v>
          </cell>
        </row>
        <row r="67">
          <cell r="D67">
            <v>2308</v>
          </cell>
          <cell r="E67" t="str">
            <v>Río Nare</v>
          </cell>
          <cell r="F67">
            <v>7705.7493781585654</v>
          </cell>
          <cell r="G67">
            <v>4</v>
          </cell>
          <cell r="H67">
            <v>16322.35070531077</v>
          </cell>
          <cell r="I67">
            <v>4</v>
          </cell>
          <cell r="J67">
            <v>10028.729683781305</v>
          </cell>
        </row>
        <row r="68">
          <cell r="D68">
            <v>2310</v>
          </cell>
          <cell r="E68" t="str">
            <v>Rió San Bartolo y otros directos al Magdalena Medio</v>
          </cell>
          <cell r="F68">
            <v>1084.1433451051364</v>
          </cell>
          <cell r="G68">
            <v>2</v>
          </cell>
          <cell r="H68">
            <v>2127.5929829607558</v>
          </cell>
          <cell r="I68">
            <v>2</v>
          </cell>
          <cell r="J68">
            <v>1725.8372423576548</v>
          </cell>
        </row>
        <row r="69">
          <cell r="D69">
            <v>2311</v>
          </cell>
          <cell r="E69" t="str">
            <v>Directos al Magdalena Medio entre ríos Negro</v>
          </cell>
          <cell r="F69">
            <v>648.99490853886948</v>
          </cell>
          <cell r="G69">
            <v>1</v>
          </cell>
          <cell r="H69">
            <v>1194.38568348843</v>
          </cell>
          <cell r="I69">
            <v>1</v>
          </cell>
          <cell r="J69">
            <v>1330.1731327857572</v>
          </cell>
        </row>
        <row r="70">
          <cell r="D70">
            <v>2312</v>
          </cell>
          <cell r="E70" t="str">
            <v>Río Carare (Minero)</v>
          </cell>
          <cell r="F70">
            <v>1139.1211622118135</v>
          </cell>
          <cell r="G70">
            <v>2</v>
          </cell>
          <cell r="H70">
            <v>2209.8257134907976</v>
          </cell>
          <cell r="I70">
            <v>2</v>
          </cell>
          <cell r="J70">
            <v>2161.6875928427148</v>
          </cell>
        </row>
        <row r="71">
          <cell r="D71">
            <v>2314</v>
          </cell>
          <cell r="E71" t="str">
            <v>Río Opón</v>
          </cell>
          <cell r="F71">
            <v>8615.2072184940189</v>
          </cell>
          <cell r="G71">
            <v>4</v>
          </cell>
          <cell r="H71">
            <v>42658.921364329093</v>
          </cell>
          <cell r="I71">
            <v>5</v>
          </cell>
          <cell r="J71">
            <v>8802.626238079074</v>
          </cell>
        </row>
        <row r="72">
          <cell r="D72">
            <v>2317</v>
          </cell>
          <cell r="E72" t="str">
            <v>Río Cimitarra y otros directos al Magdalena</v>
          </cell>
          <cell r="F72">
            <v>379.65937535784821</v>
          </cell>
          <cell r="G72">
            <v>1</v>
          </cell>
          <cell r="H72">
            <v>712.49953384618925</v>
          </cell>
          <cell r="I72">
            <v>1</v>
          </cell>
          <cell r="J72">
            <v>760.17029920370976</v>
          </cell>
        </row>
        <row r="73">
          <cell r="D73">
            <v>2319</v>
          </cell>
          <cell r="E73" t="str">
            <v>Río Lebrija y otros directos al Magdalena</v>
          </cell>
          <cell r="F73">
            <v>32868.373330765186</v>
          </cell>
          <cell r="G73">
            <v>5</v>
          </cell>
          <cell r="H73">
            <v>59717.547062338468</v>
          </cell>
          <cell r="I73">
            <v>5</v>
          </cell>
          <cell r="J73">
            <v>46659.997641525842</v>
          </cell>
        </row>
        <row r="74">
          <cell r="D74">
            <v>2320</v>
          </cell>
          <cell r="E74" t="str">
            <v>Directos al Magdalena (Brazo Morales)</v>
          </cell>
          <cell r="F74">
            <v>1346.2033239666316</v>
          </cell>
          <cell r="G74">
            <v>2</v>
          </cell>
          <cell r="H74">
            <v>2870.7353998181925</v>
          </cell>
          <cell r="I74">
            <v>2</v>
          </cell>
          <cell r="J74">
            <v>2765.9347650887894</v>
          </cell>
        </row>
        <row r="75">
          <cell r="D75">
            <v>2321</v>
          </cell>
          <cell r="E75" t="str">
            <v>Quebrada El Carmen y Otros Directos al Magdalena</v>
          </cell>
          <cell r="F75">
            <v>2186.8395251413331</v>
          </cell>
          <cell r="G75">
            <v>3</v>
          </cell>
          <cell r="H75">
            <v>4361.4681902501497</v>
          </cell>
          <cell r="I75">
            <v>3</v>
          </cell>
          <cell r="J75">
            <v>3936.105730945766</v>
          </cell>
        </row>
        <row r="76">
          <cell r="D76">
            <v>2401</v>
          </cell>
          <cell r="E76" t="str">
            <v>Río Suárez</v>
          </cell>
          <cell r="F76">
            <v>5898.7717801219396</v>
          </cell>
          <cell r="G76">
            <v>4</v>
          </cell>
          <cell r="H76">
            <v>15058.482831524443</v>
          </cell>
          <cell r="I76">
            <v>4</v>
          </cell>
          <cell r="J76">
            <v>10835.658236867825</v>
          </cell>
        </row>
        <row r="77">
          <cell r="D77">
            <v>2402</v>
          </cell>
          <cell r="E77" t="str">
            <v>Río Fonce</v>
          </cell>
          <cell r="F77">
            <v>1757.8317868225843</v>
          </cell>
          <cell r="G77">
            <v>3</v>
          </cell>
          <cell r="H77">
            <v>3390.1194066204894</v>
          </cell>
          <cell r="I77">
            <v>2</v>
          </cell>
          <cell r="J77">
            <v>3090.0581563432793</v>
          </cell>
        </row>
        <row r="78">
          <cell r="D78">
            <v>2403</v>
          </cell>
          <cell r="E78" t="str">
            <v>Río Chicamocha</v>
          </cell>
          <cell r="F78">
            <v>12213.361068351951</v>
          </cell>
          <cell r="G78">
            <v>5</v>
          </cell>
          <cell r="H78">
            <v>22095.888316819161</v>
          </cell>
          <cell r="I78">
            <v>4</v>
          </cell>
          <cell r="J78">
            <v>17777.126468813862</v>
          </cell>
        </row>
        <row r="79">
          <cell r="D79">
            <v>2405</v>
          </cell>
          <cell r="E79" t="str">
            <v>Río Sogamoso</v>
          </cell>
          <cell r="F79">
            <v>591.9819104818497</v>
          </cell>
          <cell r="G79">
            <v>1</v>
          </cell>
          <cell r="H79">
            <v>1142.0860829070809</v>
          </cell>
          <cell r="I79">
            <v>1</v>
          </cell>
          <cell r="J79">
            <v>1083.917369295172</v>
          </cell>
        </row>
        <row r="80">
          <cell r="D80">
            <v>2501</v>
          </cell>
          <cell r="E80" t="str">
            <v>Alto San Jorge</v>
          </cell>
          <cell r="F80">
            <v>1419.7767757575414</v>
          </cell>
          <cell r="G80">
            <v>2</v>
          </cell>
          <cell r="H80">
            <v>3012.6278858069713</v>
          </cell>
          <cell r="I80">
            <v>2</v>
          </cell>
          <cell r="J80">
            <v>3070.3343367660336</v>
          </cell>
        </row>
        <row r="81">
          <cell r="D81">
            <v>2502</v>
          </cell>
          <cell r="E81" t="str">
            <v>Bajo San Jorge - La Mojana</v>
          </cell>
          <cell r="F81">
            <v>10133.780660366441</v>
          </cell>
          <cell r="G81">
            <v>4</v>
          </cell>
          <cell r="H81">
            <v>23904.284480443799</v>
          </cell>
          <cell r="I81">
            <v>4</v>
          </cell>
          <cell r="J81">
            <v>22342.744252013999</v>
          </cell>
        </row>
        <row r="82">
          <cell r="D82">
            <v>2601</v>
          </cell>
          <cell r="E82" t="str">
            <v>Alto Río Cauca</v>
          </cell>
          <cell r="F82">
            <v>4738.5312301174063</v>
          </cell>
          <cell r="G82">
            <v>4</v>
          </cell>
          <cell r="H82">
            <v>10826.131222259224</v>
          </cell>
          <cell r="I82">
            <v>4</v>
          </cell>
          <cell r="J82">
            <v>8577.8995000486739</v>
          </cell>
        </row>
        <row r="83">
          <cell r="D83">
            <v>2602</v>
          </cell>
          <cell r="E83" t="str">
            <v>Río Palacé</v>
          </cell>
          <cell r="F83">
            <v>397.74563344649408</v>
          </cell>
          <cell r="G83">
            <v>1</v>
          </cell>
          <cell r="H83">
            <v>821.71416078168409</v>
          </cell>
          <cell r="I83">
            <v>1</v>
          </cell>
          <cell r="J83">
            <v>538.45872802394979</v>
          </cell>
        </row>
        <row r="84">
          <cell r="D84">
            <v>2603</v>
          </cell>
          <cell r="E84" t="str">
            <v>Rio Salado y otros directos Cauca</v>
          </cell>
          <cell r="F84">
            <v>507.46186768424928</v>
          </cell>
          <cell r="G84">
            <v>1</v>
          </cell>
          <cell r="H84">
            <v>1060.8009257275326</v>
          </cell>
          <cell r="I84">
            <v>1</v>
          </cell>
          <cell r="J84">
            <v>733.52332846289062</v>
          </cell>
        </row>
        <row r="85">
          <cell r="D85">
            <v>2604</v>
          </cell>
          <cell r="E85" t="str">
            <v>Río Palo</v>
          </cell>
          <cell r="F85">
            <v>22818.008178601165</v>
          </cell>
          <cell r="G85">
            <v>5</v>
          </cell>
          <cell r="H85">
            <v>51393.377675510426</v>
          </cell>
          <cell r="I85">
            <v>5</v>
          </cell>
          <cell r="J85">
            <v>4644.7844876977579</v>
          </cell>
        </row>
        <row r="86">
          <cell r="D86">
            <v>2606</v>
          </cell>
          <cell r="E86" t="str">
            <v>Río Ovejas</v>
          </cell>
          <cell r="F86">
            <v>762.06321872230615</v>
          </cell>
          <cell r="G86">
            <v>2</v>
          </cell>
          <cell r="H86">
            <v>1656.0565354260541</v>
          </cell>
          <cell r="I86">
            <v>1</v>
          </cell>
          <cell r="J86">
            <v>1124.9140519838386</v>
          </cell>
        </row>
        <row r="87">
          <cell r="D87">
            <v>2607</v>
          </cell>
          <cell r="E87" t="str">
            <v>Río Guachal (Bolo - Fraile y Párraga)</v>
          </cell>
          <cell r="F87">
            <v>196395.89951154232</v>
          </cell>
          <cell r="G87">
            <v>5</v>
          </cell>
          <cell r="H87">
            <v>316777.21885235904</v>
          </cell>
          <cell r="I87">
            <v>5</v>
          </cell>
          <cell r="J87">
            <v>7851.2503984746882</v>
          </cell>
        </row>
        <row r="88">
          <cell r="D88">
            <v>2608</v>
          </cell>
          <cell r="E88" t="str">
            <v>Rios Pescador - RUT - Chanco - Catarina y Cañaveral</v>
          </cell>
          <cell r="F88">
            <v>7119.5915488463834</v>
          </cell>
          <cell r="G88">
            <v>4</v>
          </cell>
          <cell r="H88">
            <v>12928.971004293729</v>
          </cell>
          <cell r="I88">
            <v>4</v>
          </cell>
          <cell r="J88">
            <v>3389.8696242262686</v>
          </cell>
        </row>
        <row r="89">
          <cell r="D89">
            <v>2609</v>
          </cell>
          <cell r="E89" t="str">
            <v>Ríos Amaime y Cerrito</v>
          </cell>
          <cell r="F89">
            <v>40106.478121414555</v>
          </cell>
          <cell r="G89">
            <v>5</v>
          </cell>
          <cell r="H89">
            <v>70357.850948330131</v>
          </cell>
          <cell r="I89">
            <v>5</v>
          </cell>
          <cell r="J89">
            <v>14311.808061273359</v>
          </cell>
        </row>
        <row r="90">
          <cell r="D90">
            <v>2610</v>
          </cell>
          <cell r="E90" t="str">
            <v>Ríos Tulua y Morales</v>
          </cell>
          <cell r="F90">
            <v>11911.563888316563</v>
          </cell>
          <cell r="G90">
            <v>4</v>
          </cell>
          <cell r="H90">
            <v>19502.240491976703</v>
          </cell>
          <cell r="I90">
            <v>4</v>
          </cell>
          <cell r="J90">
            <v>6093.492010605145</v>
          </cell>
        </row>
        <row r="91">
          <cell r="D91">
            <v>2611</v>
          </cell>
          <cell r="E91" t="str">
            <v>Río Frío</v>
          </cell>
          <cell r="F91">
            <v>667.89107808453491</v>
          </cell>
          <cell r="G91">
            <v>1</v>
          </cell>
          <cell r="H91">
            <v>1347.3909797622837</v>
          </cell>
          <cell r="I91">
            <v>1</v>
          </cell>
          <cell r="J91">
            <v>1124.7134252051815</v>
          </cell>
        </row>
        <row r="92">
          <cell r="D92">
            <v>2612</v>
          </cell>
          <cell r="E92" t="str">
            <v>Río La Vieja</v>
          </cell>
          <cell r="F92">
            <v>30440.917340057887</v>
          </cell>
          <cell r="G92">
            <v>5</v>
          </cell>
          <cell r="H92">
            <v>55112.565884700343</v>
          </cell>
          <cell r="I92">
            <v>5</v>
          </cell>
          <cell r="J92">
            <v>52151.0999813952</v>
          </cell>
        </row>
        <row r="93">
          <cell r="D93">
            <v>2613</v>
          </cell>
          <cell r="E93" t="str">
            <v>Río Otún y otros directos al Cauca</v>
          </cell>
          <cell r="F93">
            <v>7572.898335090912</v>
          </cell>
          <cell r="G93">
            <v>4</v>
          </cell>
          <cell r="H93">
            <v>19186.354621344544</v>
          </cell>
          <cell r="I93">
            <v>4</v>
          </cell>
          <cell r="J93">
            <v>12324.657389162425</v>
          </cell>
        </row>
        <row r="94">
          <cell r="D94">
            <v>2614</v>
          </cell>
          <cell r="E94" t="str">
            <v>Río Risaralda</v>
          </cell>
          <cell r="F94">
            <v>3769.9575195612001</v>
          </cell>
          <cell r="G94">
            <v>3</v>
          </cell>
          <cell r="H94">
            <v>7259.131890683143</v>
          </cell>
          <cell r="I94">
            <v>3</v>
          </cell>
          <cell r="J94">
            <v>6467.9553777567953</v>
          </cell>
        </row>
        <row r="95">
          <cell r="D95">
            <v>2615</v>
          </cell>
          <cell r="E95" t="str">
            <v>Río Chinchiná</v>
          </cell>
          <cell r="F95">
            <v>13968.869635391731</v>
          </cell>
          <cell r="G95">
            <v>5</v>
          </cell>
          <cell r="H95">
            <v>24577.836274869907</v>
          </cell>
          <cell r="I95">
            <v>4</v>
          </cell>
          <cell r="J95">
            <v>19815.264193384253</v>
          </cell>
        </row>
        <row r="96">
          <cell r="D96">
            <v>2616</v>
          </cell>
          <cell r="E96" t="str">
            <v>Rio Tapias y otros directos al Cauca</v>
          </cell>
          <cell r="F96">
            <v>1909.9592155021649</v>
          </cell>
          <cell r="G96">
            <v>3</v>
          </cell>
          <cell r="H96">
            <v>3659.6773985849045</v>
          </cell>
          <cell r="I96">
            <v>3</v>
          </cell>
          <cell r="J96">
            <v>3324.636755684427</v>
          </cell>
        </row>
        <row r="97">
          <cell r="D97">
            <v>2617</v>
          </cell>
          <cell r="E97" t="str">
            <v>Río Frío y Otros Directos al Cauca</v>
          </cell>
          <cell r="F97">
            <v>2016.2876555987332</v>
          </cell>
          <cell r="G97">
            <v>3</v>
          </cell>
          <cell r="H97">
            <v>3870.0849077537932</v>
          </cell>
          <cell r="I97">
            <v>3</v>
          </cell>
          <cell r="J97">
            <v>3558.9091572852335</v>
          </cell>
        </row>
        <row r="98">
          <cell r="D98">
            <v>2618</v>
          </cell>
          <cell r="E98" t="str">
            <v>Río Arma</v>
          </cell>
          <cell r="F98">
            <v>1162.5929063381741</v>
          </cell>
          <cell r="G98">
            <v>2</v>
          </cell>
          <cell r="H98">
            <v>2276.8829134248108</v>
          </cell>
          <cell r="I98">
            <v>2</v>
          </cell>
          <cell r="J98">
            <v>2070.3726583887264</v>
          </cell>
        </row>
        <row r="99">
          <cell r="D99">
            <v>2619</v>
          </cell>
          <cell r="E99" t="str">
            <v>Río San Juan</v>
          </cell>
          <cell r="F99">
            <v>2632.2708043385264</v>
          </cell>
          <cell r="G99">
            <v>3</v>
          </cell>
          <cell r="H99">
            <v>5481.556549140053</v>
          </cell>
          <cell r="I99">
            <v>3</v>
          </cell>
          <cell r="J99">
            <v>4020.3942207368477</v>
          </cell>
        </row>
        <row r="100">
          <cell r="D100">
            <v>2620</v>
          </cell>
          <cell r="E100" t="str">
            <v>Directos Río Cauca  entre Río San Juan y  Pto Valdivia</v>
          </cell>
          <cell r="F100">
            <v>2532.9964696670677</v>
          </cell>
          <cell r="G100">
            <v>3</v>
          </cell>
          <cell r="H100">
            <v>4894.1604879445968</v>
          </cell>
          <cell r="I100">
            <v>3</v>
          </cell>
          <cell r="J100">
            <v>4142.3029825658223</v>
          </cell>
        </row>
        <row r="101">
          <cell r="D101">
            <v>2621</v>
          </cell>
          <cell r="E101" t="str">
            <v>Directos Río Cauca entre Río San Juan y Pto Valdia</v>
          </cell>
          <cell r="F101">
            <v>1857.1086132231264</v>
          </cell>
          <cell r="G101">
            <v>3</v>
          </cell>
          <cell r="H101">
            <v>3628.1018940923486</v>
          </cell>
          <cell r="I101">
            <v>3</v>
          </cell>
          <cell r="J101">
            <v>2775.4467951056686</v>
          </cell>
        </row>
        <row r="102">
          <cell r="D102">
            <v>2624</v>
          </cell>
          <cell r="E102" t="str">
            <v>Río Taraza - Río Man</v>
          </cell>
          <cell r="F102">
            <v>476.58265360000007</v>
          </cell>
          <cell r="G102">
            <v>1</v>
          </cell>
          <cell r="H102">
            <v>904.35564000000011</v>
          </cell>
          <cell r="I102">
            <v>1</v>
          </cell>
          <cell r="J102">
            <v>1032.5087744</v>
          </cell>
        </row>
        <row r="103">
          <cell r="D103">
            <v>2625</v>
          </cell>
          <cell r="E103" t="str">
            <v>Directos al Cauca entre Pto Valdivia y Río Nechí</v>
          </cell>
          <cell r="F103">
            <v>271.97732208139149</v>
          </cell>
          <cell r="G103">
            <v>1</v>
          </cell>
          <cell r="H103">
            <v>516.57939103248032</v>
          </cell>
          <cell r="I103">
            <v>1</v>
          </cell>
          <cell r="J103">
            <v>586.73051282933864</v>
          </cell>
        </row>
        <row r="104">
          <cell r="D104">
            <v>2626</v>
          </cell>
          <cell r="E104" t="str">
            <v>Directos Bajo Cauca - Cga La Raya entre río Nechí</v>
          </cell>
          <cell r="F104">
            <v>398.4240683000001</v>
          </cell>
          <cell r="G104">
            <v>1</v>
          </cell>
          <cell r="H104">
            <v>847.37322000000017</v>
          </cell>
          <cell r="I104">
            <v>1</v>
          </cell>
          <cell r="J104">
            <v>868.24284160000013</v>
          </cell>
        </row>
        <row r="105">
          <cell r="D105">
            <v>2627</v>
          </cell>
          <cell r="E105" t="str">
            <v>Río Piendamo</v>
          </cell>
          <cell r="F105">
            <v>566.38006175855514</v>
          </cell>
          <cell r="G105">
            <v>1</v>
          </cell>
          <cell r="H105">
            <v>1179.2821068055598</v>
          </cell>
          <cell r="I105">
            <v>1</v>
          </cell>
          <cell r="J105">
            <v>801.35553695545093</v>
          </cell>
        </row>
        <row r="106">
          <cell r="D106">
            <v>2628</v>
          </cell>
          <cell r="E106" t="str">
            <v>Río Quinamayo y otros directos al Cauca</v>
          </cell>
          <cell r="F106">
            <v>17448.308928937524</v>
          </cell>
          <cell r="G106">
            <v>5</v>
          </cell>
          <cell r="H106">
            <v>46369.149246018183</v>
          </cell>
          <cell r="I106">
            <v>5</v>
          </cell>
          <cell r="J106">
            <v>11598.483582159983</v>
          </cell>
        </row>
        <row r="107">
          <cell r="D107">
            <v>2629</v>
          </cell>
          <cell r="E107" t="str">
            <v>Ríos Claro y Jamundí</v>
          </cell>
          <cell r="F107">
            <v>1588.8408210770731</v>
          </cell>
          <cell r="G107">
            <v>3</v>
          </cell>
          <cell r="H107">
            <v>4652.621417081541</v>
          </cell>
          <cell r="I107">
            <v>3</v>
          </cell>
          <cell r="J107">
            <v>3123.5235014703944</v>
          </cell>
        </row>
        <row r="108">
          <cell r="D108">
            <v>2630</v>
          </cell>
          <cell r="E108" t="str">
            <v>Ríos Lilí, Melendez y Canaveralejo</v>
          </cell>
          <cell r="F108">
            <v>55979.010782241319</v>
          </cell>
          <cell r="G108">
            <v>5</v>
          </cell>
          <cell r="H108">
            <v>307671.40427326871</v>
          </cell>
          <cell r="I108">
            <v>5</v>
          </cell>
          <cell r="J108">
            <v>92461.665405966254</v>
          </cell>
        </row>
        <row r="109">
          <cell r="D109">
            <v>2631</v>
          </cell>
          <cell r="E109" t="str">
            <v>Rios Arroyohondo - Yumbo - Mulalo - Vijes - Yotoco</v>
          </cell>
          <cell r="F109">
            <v>17362.314781551195</v>
          </cell>
          <cell r="G109">
            <v>5</v>
          </cell>
          <cell r="H109">
            <v>44479.362515377114</v>
          </cell>
          <cell r="I109">
            <v>5</v>
          </cell>
          <cell r="J109">
            <v>9428.5189652258705</v>
          </cell>
        </row>
        <row r="110">
          <cell r="D110">
            <v>2632</v>
          </cell>
          <cell r="E110" t="str">
            <v>Ríos Guabas,Sabaletas y Sonso</v>
          </cell>
          <cell r="F110">
            <v>231.24103563727394</v>
          </cell>
          <cell r="G110">
            <v>1</v>
          </cell>
          <cell r="H110">
            <v>443.83762781254899</v>
          </cell>
          <cell r="I110">
            <v>1</v>
          </cell>
          <cell r="J110">
            <v>813.51015038228331</v>
          </cell>
        </row>
        <row r="111">
          <cell r="D111">
            <v>2633</v>
          </cell>
          <cell r="E111" t="str">
            <v>Ríos Guadalajara y San Pedro</v>
          </cell>
          <cell r="F111">
            <v>13230.696786475119</v>
          </cell>
          <cell r="G111">
            <v>5</v>
          </cell>
          <cell r="H111">
            <v>20857.152388109171</v>
          </cell>
          <cell r="I111">
            <v>4</v>
          </cell>
          <cell r="J111">
            <v>12554.086326442524</v>
          </cell>
        </row>
        <row r="112">
          <cell r="D112">
            <v>2635</v>
          </cell>
          <cell r="E112" t="str">
            <v>Río Bugalagrande</v>
          </cell>
          <cell r="F112">
            <v>651.50074791643385</v>
          </cell>
          <cell r="G112">
            <v>1</v>
          </cell>
          <cell r="H112">
            <v>1116.550701791442</v>
          </cell>
          <cell r="I112">
            <v>1</v>
          </cell>
          <cell r="J112">
            <v>592.98331106834621</v>
          </cell>
        </row>
        <row r="113">
          <cell r="D113">
            <v>2636</v>
          </cell>
          <cell r="E113" t="str">
            <v>Río Paila</v>
          </cell>
          <cell r="F113">
            <v>886.21574058828548</v>
          </cell>
          <cell r="G113">
            <v>2</v>
          </cell>
          <cell r="H113">
            <v>1695.1845412810651</v>
          </cell>
          <cell r="I113">
            <v>1</v>
          </cell>
          <cell r="J113">
            <v>1669.0534763616211</v>
          </cell>
        </row>
        <row r="114">
          <cell r="D114">
            <v>2637</v>
          </cell>
          <cell r="E114" t="str">
            <v>Rios Las Cañas - Los Micos y Obando</v>
          </cell>
          <cell r="F114">
            <v>16670.049286813744</v>
          </cell>
          <cell r="G114">
            <v>5</v>
          </cell>
          <cell r="H114">
            <v>27317.925435527057</v>
          </cell>
          <cell r="I114">
            <v>4</v>
          </cell>
          <cell r="J114">
            <v>2600.5344544990912</v>
          </cell>
        </row>
        <row r="115">
          <cell r="D115">
            <v>2701</v>
          </cell>
          <cell r="E115" t="str">
            <v>Río Porce</v>
          </cell>
          <cell r="F115">
            <v>96457.00551669774</v>
          </cell>
          <cell r="G115">
            <v>5</v>
          </cell>
          <cell r="H115">
            <v>310562.26970404544</v>
          </cell>
          <cell r="I115">
            <v>5</v>
          </cell>
          <cell r="J115">
            <v>138391.72452217006</v>
          </cell>
        </row>
        <row r="116">
          <cell r="D116">
            <v>2702</v>
          </cell>
          <cell r="E116" t="str">
            <v>Alto Nechí</v>
          </cell>
          <cell r="F116">
            <v>1182.6211436364595</v>
          </cell>
          <cell r="G116">
            <v>2</v>
          </cell>
          <cell r="H116">
            <v>3919.9945024707877</v>
          </cell>
          <cell r="I116">
            <v>3</v>
          </cell>
          <cell r="J116">
            <v>1950.5111900636427</v>
          </cell>
        </row>
        <row r="117">
          <cell r="D117">
            <v>2703</v>
          </cell>
          <cell r="E117" t="str">
            <v>Bajo Nechí (md)</v>
          </cell>
          <cell r="F117">
            <v>1213.8005250261574</v>
          </cell>
          <cell r="G117">
            <v>2</v>
          </cell>
          <cell r="H117">
            <v>2298.3688556123889</v>
          </cell>
          <cell r="I117">
            <v>2</v>
          </cell>
          <cell r="J117">
            <v>2634.4349905021127</v>
          </cell>
        </row>
        <row r="118">
          <cell r="D118">
            <v>2801</v>
          </cell>
          <cell r="E118" t="str">
            <v>Alto Cesar</v>
          </cell>
          <cell r="F118">
            <v>857.90276365938541</v>
          </cell>
          <cell r="G118">
            <v>2</v>
          </cell>
          <cell r="H118">
            <v>1939.3394707114726</v>
          </cell>
          <cell r="I118">
            <v>2</v>
          </cell>
          <cell r="J118">
            <v>1666.644212563484</v>
          </cell>
        </row>
        <row r="119">
          <cell r="D119">
            <v>2802</v>
          </cell>
          <cell r="E119" t="str">
            <v>Medio Cesar</v>
          </cell>
          <cell r="F119">
            <v>6503.0427004203784</v>
          </cell>
          <cell r="G119">
            <v>4</v>
          </cell>
          <cell r="H119">
            <v>13648.707183449078</v>
          </cell>
          <cell r="I119">
            <v>4</v>
          </cell>
          <cell r="J119">
            <v>12692.390262971592</v>
          </cell>
        </row>
        <row r="120">
          <cell r="D120">
            <v>2804</v>
          </cell>
          <cell r="E120" t="str">
            <v>Río Ariguaní</v>
          </cell>
          <cell r="F120">
            <v>1743.0362288586612</v>
          </cell>
          <cell r="G120">
            <v>3</v>
          </cell>
          <cell r="H120">
            <v>3923.9731077718866</v>
          </cell>
          <cell r="I120">
            <v>3</v>
          </cell>
          <cell r="J120">
            <v>3413.1379577371545</v>
          </cell>
        </row>
        <row r="121">
          <cell r="D121">
            <v>2805</v>
          </cell>
          <cell r="E121" t="str">
            <v>Bajo Cesar</v>
          </cell>
          <cell r="F121">
            <v>1650.5040941364593</v>
          </cell>
          <cell r="G121">
            <v>3</v>
          </cell>
          <cell r="H121">
            <v>3622.2715227475805</v>
          </cell>
          <cell r="I121">
            <v>3</v>
          </cell>
          <cell r="J121">
            <v>3249.336981762071</v>
          </cell>
        </row>
        <row r="122">
          <cell r="D122">
            <v>2901</v>
          </cell>
          <cell r="E122" t="str">
            <v>Directos al Bajo Magdalena entre El Plato y Calamar</v>
          </cell>
          <cell r="F122">
            <v>1726.0017797</v>
          </cell>
          <cell r="G122">
            <v>3</v>
          </cell>
          <cell r="H122">
            <v>3671.1307023120012</v>
          </cell>
          <cell r="I122">
            <v>3</v>
          </cell>
          <cell r="J122">
            <v>3760.8751744000006</v>
          </cell>
        </row>
        <row r="123">
          <cell r="D123">
            <v>2902</v>
          </cell>
          <cell r="E123" t="str">
            <v>Directos al Bajo Magdalena entre El Plato y Calamar</v>
          </cell>
          <cell r="F123">
            <v>486.69799767716944</v>
          </cell>
          <cell r="G123">
            <v>1</v>
          </cell>
          <cell r="H123">
            <v>1035.0997538887316</v>
          </cell>
          <cell r="I123">
            <v>1</v>
          </cell>
          <cell r="J123">
            <v>1060.5560395017358</v>
          </cell>
        </row>
        <row r="124">
          <cell r="D124">
            <v>2903</v>
          </cell>
          <cell r="E124" t="str">
            <v>Canal del Dique margen derecho</v>
          </cell>
          <cell r="F124">
            <v>3787.1333408315127</v>
          </cell>
          <cell r="G124">
            <v>3</v>
          </cell>
          <cell r="H124">
            <v>8563.0855572773416</v>
          </cell>
          <cell r="I124">
            <v>3</v>
          </cell>
          <cell r="J124">
            <v>8266.6762262284901</v>
          </cell>
        </row>
        <row r="125">
          <cell r="D125">
            <v>2904</v>
          </cell>
          <cell r="E125" t="str">
            <v>Directos al Bajo Magdalena entre Calamar y desembocadura</v>
          </cell>
          <cell r="F125">
            <v>32592.466746482958</v>
          </cell>
          <cell r="G125">
            <v>5</v>
          </cell>
          <cell r="H125">
            <v>71430.692067989381</v>
          </cell>
          <cell r="I125">
            <v>5</v>
          </cell>
          <cell r="J125">
            <v>45303.843685009197</v>
          </cell>
        </row>
        <row r="126">
          <cell r="D126">
            <v>2905</v>
          </cell>
          <cell r="E126" t="str">
            <v>Canal del Dique margen izquierda</v>
          </cell>
          <cell r="F126">
            <v>1004.5032523233481</v>
          </cell>
          <cell r="G126">
            <v>2</v>
          </cell>
          <cell r="H126">
            <v>2136.3421531721588</v>
          </cell>
          <cell r="I126">
            <v>2</v>
          </cell>
          <cell r="J126">
            <v>2188.8443328986787</v>
          </cell>
        </row>
        <row r="127">
          <cell r="D127">
            <v>2906</v>
          </cell>
          <cell r="E127" t="str">
            <v>Cga Grande de Santa Marta</v>
          </cell>
          <cell r="F127">
            <v>5215.1406377288249</v>
          </cell>
          <cell r="G127">
            <v>4</v>
          </cell>
          <cell r="H127">
            <v>11713.659454000608</v>
          </cell>
          <cell r="I127">
            <v>4</v>
          </cell>
          <cell r="J127">
            <v>10374.189709947652</v>
          </cell>
        </row>
        <row r="128">
          <cell r="D128">
            <v>2907</v>
          </cell>
          <cell r="E128" t="str">
            <v>Directos Bajo Magdalena entre El Banco y El Plato</v>
          </cell>
          <cell r="F128">
            <v>2568.9767799415868</v>
          </cell>
          <cell r="G128">
            <v>3</v>
          </cell>
          <cell r="H128">
            <v>5611.9199520033117</v>
          </cell>
          <cell r="I128">
            <v>3</v>
          </cell>
          <cell r="J128">
            <v>5715.4715683533568</v>
          </cell>
        </row>
        <row r="129">
          <cell r="D129">
            <v>2908</v>
          </cell>
          <cell r="E129" t="str">
            <v>Ríos Chimicuica y Corozal</v>
          </cell>
          <cell r="F129">
            <v>437.53055045900766</v>
          </cell>
          <cell r="G129">
            <v>1</v>
          </cell>
          <cell r="H129">
            <v>930.12248177349306</v>
          </cell>
          <cell r="I129">
            <v>1</v>
          </cell>
          <cell r="J129">
            <v>952.02971572720617</v>
          </cell>
        </row>
        <row r="130">
          <cell r="D130">
            <v>2909</v>
          </cell>
          <cell r="E130" t="str">
            <v>Cienaga Mallorquin</v>
          </cell>
          <cell r="F130">
            <v>534.88618567337392</v>
          </cell>
          <cell r="G130">
            <v>1</v>
          </cell>
          <cell r="H130">
            <v>1291.8456465962377</v>
          </cell>
          <cell r="I130">
            <v>1</v>
          </cell>
          <cell r="J130">
            <v>650.40192568272141</v>
          </cell>
        </row>
        <row r="131">
          <cell r="D131">
            <v>3101</v>
          </cell>
          <cell r="E131" t="str">
            <v>Río Inírida Alto</v>
          </cell>
          <cell r="F131">
            <v>208.83013462933599</v>
          </cell>
          <cell r="G131">
            <v>1</v>
          </cell>
          <cell r="H131">
            <v>396.21606056245793</v>
          </cell>
          <cell r="I131">
            <v>1</v>
          </cell>
          <cell r="J131">
            <v>450.5754477034688</v>
          </cell>
        </row>
        <row r="132">
          <cell r="D132">
            <v>3104</v>
          </cell>
          <cell r="E132" t="str">
            <v>Río Inírida Medio</v>
          </cell>
          <cell r="F132">
            <v>0</v>
          </cell>
          <cell r="G132">
            <v>1</v>
          </cell>
          <cell r="H132">
            <v>0</v>
          </cell>
          <cell r="I132">
            <v>1</v>
          </cell>
          <cell r="J132">
            <v>0</v>
          </cell>
        </row>
        <row r="133">
          <cell r="D133">
            <v>3105</v>
          </cell>
          <cell r="E133" t="str">
            <v>Río Papunaya</v>
          </cell>
          <cell r="F133">
            <v>0</v>
          </cell>
          <cell r="G133">
            <v>1</v>
          </cell>
          <cell r="H133">
            <v>0</v>
          </cell>
          <cell r="I133">
            <v>1</v>
          </cell>
          <cell r="J133">
            <v>0</v>
          </cell>
        </row>
        <row r="134">
          <cell r="D134">
            <v>3108</v>
          </cell>
          <cell r="E134" t="str">
            <v>R._Inírida_(mi),_hasta_bocas_Caño_Bocón,_y_R._Las Viñas</v>
          </cell>
          <cell r="F134">
            <v>139.23811071703017</v>
          </cell>
          <cell r="G134">
            <v>1</v>
          </cell>
          <cell r="H134">
            <v>263.91317194970986</v>
          </cell>
          <cell r="I134">
            <v>1</v>
          </cell>
          <cell r="J134">
            <v>298.39304988360493</v>
          </cell>
        </row>
        <row r="135">
          <cell r="D135">
            <v>3110</v>
          </cell>
          <cell r="E135" t="str">
            <v>Caño Bocón</v>
          </cell>
          <cell r="F135">
            <v>0</v>
          </cell>
          <cell r="G135">
            <v>1</v>
          </cell>
          <cell r="H135">
            <v>0</v>
          </cell>
          <cell r="I135">
            <v>1</v>
          </cell>
          <cell r="J135">
            <v>0</v>
          </cell>
        </row>
        <row r="136">
          <cell r="D136">
            <v>3202</v>
          </cell>
          <cell r="E136" t="str">
            <v>Río Guape</v>
          </cell>
          <cell r="F136">
            <v>71.125054199999994</v>
          </cell>
          <cell r="G136">
            <v>1</v>
          </cell>
          <cell r="H136">
            <v>129.21228000000002</v>
          </cell>
          <cell r="I136">
            <v>1</v>
          </cell>
          <cell r="J136">
            <v>154.08068639999999</v>
          </cell>
        </row>
        <row r="137">
          <cell r="D137">
            <v>3204</v>
          </cell>
          <cell r="E137" t="str">
            <v>Alto Guaviare</v>
          </cell>
          <cell r="F137">
            <v>100.25005430196897</v>
          </cell>
          <cell r="G137">
            <v>1</v>
          </cell>
          <cell r="H137">
            <v>180.27140419138667</v>
          </cell>
          <cell r="I137">
            <v>1</v>
          </cell>
          <cell r="J137">
            <v>191.00459912157518</v>
          </cell>
        </row>
        <row r="138">
          <cell r="D138">
            <v>3206</v>
          </cell>
          <cell r="E138" t="str">
            <v>Río Ariari</v>
          </cell>
          <cell r="F138">
            <v>2049.9239551429268</v>
          </cell>
          <cell r="G138">
            <v>3</v>
          </cell>
          <cell r="H138">
            <v>4876.0785425843169</v>
          </cell>
          <cell r="I138">
            <v>3</v>
          </cell>
          <cell r="J138">
            <v>4040.6591351943907</v>
          </cell>
        </row>
        <row r="139">
          <cell r="D139">
            <v>3207</v>
          </cell>
          <cell r="E139" t="str">
            <v>Río Guejar</v>
          </cell>
          <cell r="F139">
            <v>145.31906944439118</v>
          </cell>
          <cell r="G139">
            <v>1</v>
          </cell>
          <cell r="H139">
            <v>277.28981162215013</v>
          </cell>
          <cell r="I139">
            <v>1</v>
          </cell>
          <cell r="J139">
            <v>235.74520931764181</v>
          </cell>
        </row>
        <row r="140">
          <cell r="D140">
            <v>3210</v>
          </cell>
          <cell r="E140" t="str">
            <v>Medio Guaviare</v>
          </cell>
          <cell r="F140">
            <v>843.28287619692787</v>
          </cell>
          <cell r="G140">
            <v>2</v>
          </cell>
          <cell r="H140">
            <v>1593.0104196627158</v>
          </cell>
          <cell r="I140">
            <v>1</v>
          </cell>
          <cell r="J140">
            <v>1781.7784151175424</v>
          </cell>
        </row>
        <row r="141">
          <cell r="D141">
            <v>3501</v>
          </cell>
          <cell r="E141" t="str">
            <v>Rio Metica (Guamal - Humadea)</v>
          </cell>
          <cell r="F141">
            <v>2493.4191457635543</v>
          </cell>
          <cell r="G141">
            <v>3</v>
          </cell>
          <cell r="H141">
            <v>5601.5830102730988</v>
          </cell>
          <cell r="I141">
            <v>3</v>
          </cell>
          <cell r="J141">
            <v>3523.9160149955096</v>
          </cell>
        </row>
        <row r="142">
          <cell r="D142">
            <v>3502</v>
          </cell>
          <cell r="E142" t="str">
            <v>Río Guayuriba</v>
          </cell>
          <cell r="F142">
            <v>554.69913584011726</v>
          </cell>
          <cell r="G142">
            <v>1</v>
          </cell>
          <cell r="H142">
            <v>1026.7695260173375</v>
          </cell>
          <cell r="I142">
            <v>1</v>
          </cell>
          <cell r="J142">
            <v>1081.2442661040316</v>
          </cell>
        </row>
        <row r="143">
          <cell r="D143">
            <v>3503</v>
          </cell>
          <cell r="E143" t="str">
            <v>Río Guatiqu¡a</v>
          </cell>
          <cell r="F143">
            <v>12350.621503764925</v>
          </cell>
          <cell r="G143">
            <v>5</v>
          </cell>
          <cell r="H143">
            <v>32392.020844337225</v>
          </cell>
          <cell r="I143">
            <v>5</v>
          </cell>
          <cell r="J143">
            <v>20868.878781151288</v>
          </cell>
        </row>
        <row r="144">
          <cell r="D144">
            <v>3504</v>
          </cell>
          <cell r="E144" t="str">
            <v>Río Guacavía</v>
          </cell>
          <cell r="F144">
            <v>748.27527283860366</v>
          </cell>
          <cell r="G144">
            <v>1</v>
          </cell>
          <cell r="H144">
            <v>1261.3509442891211</v>
          </cell>
          <cell r="I144">
            <v>1</v>
          </cell>
          <cell r="J144">
            <v>960.43492148360076</v>
          </cell>
        </row>
        <row r="145">
          <cell r="D145">
            <v>3505</v>
          </cell>
          <cell r="E145" t="str">
            <v>Río Humea</v>
          </cell>
          <cell r="F145">
            <v>120.32708624978908</v>
          </cell>
          <cell r="G145">
            <v>1</v>
          </cell>
          <cell r="H145">
            <v>223.11395293906347</v>
          </cell>
          <cell r="I145">
            <v>1</v>
          </cell>
          <cell r="J145">
            <v>253.20747493949403</v>
          </cell>
        </row>
        <row r="146">
          <cell r="D146">
            <v>3506</v>
          </cell>
          <cell r="E146" t="str">
            <v>Río Guavio</v>
          </cell>
          <cell r="F146">
            <v>188.47194628302023</v>
          </cell>
          <cell r="G146">
            <v>1</v>
          </cell>
          <cell r="H146">
            <v>369.27966877986154</v>
          </cell>
          <cell r="I146">
            <v>1</v>
          </cell>
          <cell r="J146">
            <v>375.54091305137172</v>
          </cell>
        </row>
        <row r="147">
          <cell r="D147">
            <v>3507</v>
          </cell>
          <cell r="E147" t="str">
            <v>Río Garagoa</v>
          </cell>
          <cell r="F147">
            <v>1050.8357602173039</v>
          </cell>
          <cell r="G147">
            <v>2</v>
          </cell>
          <cell r="H147">
            <v>1951.3520887843792</v>
          </cell>
          <cell r="I147">
            <v>2</v>
          </cell>
          <cell r="J147">
            <v>2171.6021075256144</v>
          </cell>
        </row>
        <row r="148">
          <cell r="D148">
            <v>3508</v>
          </cell>
          <cell r="E148" t="str">
            <v>Río Lengupá</v>
          </cell>
          <cell r="F148">
            <v>375.53723110779981</v>
          </cell>
          <cell r="G148">
            <v>1</v>
          </cell>
          <cell r="H148">
            <v>721.05175388225916</v>
          </cell>
          <cell r="I148">
            <v>1</v>
          </cell>
          <cell r="J148">
            <v>670.40154445849168</v>
          </cell>
        </row>
        <row r="149">
          <cell r="D149">
            <v>3509</v>
          </cell>
          <cell r="E149" t="str">
            <v>Río Upía</v>
          </cell>
          <cell r="F149">
            <v>79.195219200000011</v>
          </cell>
          <cell r="G149">
            <v>1</v>
          </cell>
          <cell r="H149">
            <v>143.87328000000002</v>
          </cell>
          <cell r="I149">
            <v>1</v>
          </cell>
          <cell r="J149">
            <v>171.56336640000004</v>
          </cell>
        </row>
        <row r="150">
          <cell r="D150">
            <v>3511</v>
          </cell>
          <cell r="E150" t="str">
            <v>Directos Rio Metica entre ríos Guayuriba y Yucao</v>
          </cell>
          <cell r="F150">
            <v>403.11362564482766</v>
          </cell>
          <cell r="G150">
            <v>1</v>
          </cell>
          <cell r="H150">
            <v>738.41217362068983</v>
          </cell>
          <cell r="I150">
            <v>1</v>
          </cell>
          <cell r="J150">
            <v>872.93432186482778</v>
          </cell>
        </row>
        <row r="151">
          <cell r="D151">
            <v>3515</v>
          </cell>
          <cell r="E151" t="str">
            <v>Río Manacacias</v>
          </cell>
          <cell r="F151">
            <v>178.35243682538092</v>
          </cell>
          <cell r="G151">
            <v>1</v>
          </cell>
          <cell r="H151">
            <v>320.31248057165521</v>
          </cell>
          <cell r="I151">
            <v>1</v>
          </cell>
          <cell r="J151">
            <v>334.10282274030476</v>
          </cell>
        </row>
        <row r="152">
          <cell r="D152">
            <v>3516</v>
          </cell>
          <cell r="E152" t="str">
            <v>Lago de Tota</v>
          </cell>
          <cell r="F152">
            <v>64.451498568000019</v>
          </cell>
          <cell r="G152">
            <v>1</v>
          </cell>
          <cell r="H152">
            <v>112.57979904000001</v>
          </cell>
          <cell r="I152">
            <v>1</v>
          </cell>
          <cell r="J152">
            <v>132.67691724800002</v>
          </cell>
        </row>
        <row r="153">
          <cell r="D153">
            <v>3518</v>
          </cell>
          <cell r="E153" t="str">
            <v>Río Túa y otros directos al Meta</v>
          </cell>
          <cell r="F153">
            <v>1052.9376746719583</v>
          </cell>
          <cell r="G153">
            <v>2</v>
          </cell>
          <cell r="H153">
            <v>3537.0312730360952</v>
          </cell>
          <cell r="I153">
            <v>3</v>
          </cell>
          <cell r="J153">
            <v>1452.5818276901052</v>
          </cell>
        </row>
        <row r="154">
          <cell r="D154">
            <v>3519</v>
          </cell>
          <cell r="E154" t="str">
            <v>Río Cusiana</v>
          </cell>
          <cell r="F154">
            <v>1020.4334830197089</v>
          </cell>
          <cell r="G154">
            <v>2</v>
          </cell>
          <cell r="H154">
            <v>4751.7139193743214</v>
          </cell>
          <cell r="I154">
            <v>3</v>
          </cell>
          <cell r="J154">
            <v>1936.0934802266233</v>
          </cell>
        </row>
        <row r="155">
          <cell r="D155">
            <v>3521</v>
          </cell>
          <cell r="E155" t="str">
            <v>Río Cravo Sur</v>
          </cell>
          <cell r="F155">
            <v>4681.812866172927</v>
          </cell>
          <cell r="G155">
            <v>4</v>
          </cell>
          <cell r="H155">
            <v>27311.24190880244</v>
          </cell>
          <cell r="I155">
            <v>4</v>
          </cell>
          <cell r="J155">
            <v>4201.4954310447665</v>
          </cell>
        </row>
        <row r="156">
          <cell r="D156">
            <v>3522</v>
          </cell>
          <cell r="E156" t="str">
            <v>Caño Guanápalo y otros directos al Meta</v>
          </cell>
          <cell r="F156">
            <v>536.89764073001197</v>
          </cell>
          <cell r="G156">
            <v>1</v>
          </cell>
          <cell r="H156">
            <v>897.67419706517865</v>
          </cell>
          <cell r="I156">
            <v>1</v>
          </cell>
          <cell r="J156">
            <v>586.87132029381951</v>
          </cell>
        </row>
        <row r="157">
          <cell r="D157">
            <v>3523</v>
          </cell>
          <cell r="E157" t="str">
            <v>Río Pauto</v>
          </cell>
          <cell r="F157">
            <v>405.3619069346226</v>
          </cell>
          <cell r="G157">
            <v>1</v>
          </cell>
          <cell r="H157">
            <v>761.11483420082993</v>
          </cell>
          <cell r="I157">
            <v>1</v>
          </cell>
          <cell r="J157">
            <v>777.81363339218444</v>
          </cell>
        </row>
        <row r="158">
          <cell r="D158">
            <v>3525</v>
          </cell>
          <cell r="E158" t="str">
            <v>Directos Bajo Meta entre ríos Casanare y Orinoco</v>
          </cell>
          <cell r="F158">
            <v>114.22356705722117</v>
          </cell>
          <cell r="G158">
            <v>1</v>
          </cell>
          <cell r="H158">
            <v>225.74759676231292</v>
          </cell>
          <cell r="I158">
            <v>1</v>
          </cell>
          <cell r="J158">
            <v>266.29203312805959</v>
          </cell>
        </row>
        <row r="159">
          <cell r="D159">
            <v>3526</v>
          </cell>
          <cell r="E159" t="str">
            <v>Directos al Río Meta entre ríos Cusiana y Carare</v>
          </cell>
          <cell r="F159">
            <v>212.57444719720283</v>
          </cell>
          <cell r="G159">
            <v>1</v>
          </cell>
          <cell r="H159">
            <v>385.72899449118887</v>
          </cell>
          <cell r="I159">
            <v>1</v>
          </cell>
          <cell r="J159">
            <v>454.10343423776231</v>
          </cell>
        </row>
        <row r="160">
          <cell r="D160">
            <v>3527</v>
          </cell>
          <cell r="E160" t="str">
            <v>Directos al Río Meta entre ríos Humea y Upia (mi)</v>
          </cell>
          <cell r="F160">
            <v>31.635046800000005</v>
          </cell>
          <cell r="G160">
            <v>1</v>
          </cell>
          <cell r="H160">
            <v>57.471120000000013</v>
          </cell>
          <cell r="I160">
            <v>1</v>
          </cell>
          <cell r="J160">
            <v>68.532105600000008</v>
          </cell>
        </row>
        <row r="161">
          <cell r="D161">
            <v>3601</v>
          </cell>
          <cell r="E161" t="str">
            <v>Río Ariporo</v>
          </cell>
          <cell r="F161">
            <v>266.90195750571024</v>
          </cell>
          <cell r="G161">
            <v>1</v>
          </cell>
          <cell r="H161">
            <v>254.15628723250134</v>
          </cell>
          <cell r="I161">
            <v>1</v>
          </cell>
          <cell r="J161">
            <v>282.49815173771248</v>
          </cell>
        </row>
        <row r="162">
          <cell r="D162">
            <v>3602</v>
          </cell>
          <cell r="E162" t="str">
            <v>Río Casanare</v>
          </cell>
          <cell r="F162">
            <v>362.4942850247408</v>
          </cell>
          <cell r="G162">
            <v>1</v>
          </cell>
          <cell r="H162">
            <v>718.10944458190079</v>
          </cell>
          <cell r="I162">
            <v>1</v>
          </cell>
          <cell r="J162">
            <v>956.11071549954545</v>
          </cell>
        </row>
        <row r="163">
          <cell r="D163">
            <v>3603</v>
          </cell>
          <cell r="E163" t="str">
            <v>Río Cravo Norte</v>
          </cell>
          <cell r="F163">
            <v>41.44478070000001</v>
          </cell>
          <cell r="G163">
            <v>1</v>
          </cell>
          <cell r="H163">
            <v>75.292380000000023</v>
          </cell>
          <cell r="I163">
            <v>1</v>
          </cell>
          <cell r="J163">
            <v>89.78327440000001</v>
          </cell>
        </row>
        <row r="164">
          <cell r="D164">
            <v>3701</v>
          </cell>
          <cell r="E164" t="str">
            <v>Río Chítaga</v>
          </cell>
          <cell r="F164">
            <v>313.53055849069858</v>
          </cell>
          <cell r="G164">
            <v>1</v>
          </cell>
          <cell r="H164">
            <v>598.63472274573144</v>
          </cell>
          <cell r="I164">
            <v>1</v>
          </cell>
          <cell r="J164">
            <v>568.45021189277827</v>
          </cell>
        </row>
        <row r="165">
          <cell r="D165">
            <v>3703</v>
          </cell>
          <cell r="E165" t="str">
            <v>Río Cobugón - Río Cobaría</v>
          </cell>
          <cell r="F165">
            <v>35.813499401272708</v>
          </cell>
          <cell r="G165">
            <v>1</v>
          </cell>
          <cell r="H165">
            <v>65.817967746189083</v>
          </cell>
          <cell r="I165">
            <v>1</v>
          </cell>
          <cell r="J165">
            <v>77.400184161018188</v>
          </cell>
        </row>
        <row r="166">
          <cell r="D166">
            <v>3705</v>
          </cell>
          <cell r="E166" t="str">
            <v>Rio Banadia y otros Directos al Río Arauca</v>
          </cell>
          <cell r="F166">
            <v>827.99851166203644</v>
          </cell>
          <cell r="G166">
            <v>2</v>
          </cell>
          <cell r="H166">
            <v>1715.378164188571</v>
          </cell>
          <cell r="I166">
            <v>1</v>
          </cell>
          <cell r="J166">
            <v>1857.6831732255043</v>
          </cell>
        </row>
        <row r="167">
          <cell r="D167">
            <v>3706</v>
          </cell>
          <cell r="E167" t="str">
            <v>Directos Río Arauca (md)</v>
          </cell>
          <cell r="F167">
            <v>1215.0900269387657</v>
          </cell>
          <cell r="G167">
            <v>2</v>
          </cell>
          <cell r="H167">
            <v>2075.5072203762388</v>
          </cell>
          <cell r="I167">
            <v>2</v>
          </cell>
          <cell r="J167">
            <v>1617.7349128728322</v>
          </cell>
        </row>
        <row r="168">
          <cell r="D168">
            <v>3802</v>
          </cell>
          <cell r="E168" t="str">
            <v>Río Tuparro</v>
          </cell>
          <cell r="F168">
            <v>127.508607</v>
          </cell>
          <cell r="G168">
            <v>1</v>
          </cell>
          <cell r="H168">
            <v>231.64380000000006</v>
          </cell>
          <cell r="I168">
            <v>1</v>
          </cell>
          <cell r="J168">
            <v>276.22634399999998</v>
          </cell>
        </row>
        <row r="169">
          <cell r="D169">
            <v>3804</v>
          </cell>
          <cell r="E169" t="str">
            <v>Directos Río Atabapo (mi)</v>
          </cell>
          <cell r="F169">
            <v>0</v>
          </cell>
          <cell r="G169">
            <v>1</v>
          </cell>
          <cell r="H169">
            <v>0</v>
          </cell>
          <cell r="I169">
            <v>1</v>
          </cell>
          <cell r="J169">
            <v>0</v>
          </cell>
        </row>
        <row r="170">
          <cell r="D170">
            <v>4105</v>
          </cell>
          <cell r="E170" t="str">
            <v>Bajo Rio Guanía</v>
          </cell>
          <cell r="F170">
            <v>0</v>
          </cell>
          <cell r="G170">
            <v>1</v>
          </cell>
          <cell r="H170">
            <v>0</v>
          </cell>
          <cell r="I170">
            <v>1</v>
          </cell>
          <cell r="J170">
            <v>0</v>
          </cell>
        </row>
        <row r="171">
          <cell r="D171">
            <v>4107</v>
          </cell>
          <cell r="E171" t="str">
            <v>Directos Río Negro (md)</v>
          </cell>
          <cell r="F171">
            <v>0</v>
          </cell>
          <cell r="G171">
            <v>1</v>
          </cell>
          <cell r="H171">
            <v>0</v>
          </cell>
          <cell r="I171">
            <v>1</v>
          </cell>
          <cell r="J171">
            <v>0</v>
          </cell>
        </row>
        <row r="172">
          <cell r="D172">
            <v>4108</v>
          </cell>
          <cell r="E172" t="str">
            <v>Río Cuiary</v>
          </cell>
          <cell r="F172">
            <v>0</v>
          </cell>
          <cell r="G172">
            <v>1</v>
          </cell>
          <cell r="H172">
            <v>0</v>
          </cell>
          <cell r="I172">
            <v>1</v>
          </cell>
          <cell r="J172">
            <v>0</v>
          </cell>
        </row>
        <row r="173">
          <cell r="D173">
            <v>4202</v>
          </cell>
          <cell r="E173" t="str">
            <v>Río Unilla</v>
          </cell>
          <cell r="F173">
            <v>92.402409878097131</v>
          </cell>
          <cell r="G173">
            <v>1</v>
          </cell>
          <cell r="H173">
            <v>175.23683183032708</v>
          </cell>
          <cell r="I173">
            <v>1</v>
          </cell>
          <cell r="J173">
            <v>198.76083430247769</v>
          </cell>
        </row>
        <row r="174">
          <cell r="D174">
            <v>4203</v>
          </cell>
          <cell r="E174" t="str">
            <v>Alto Vaupés</v>
          </cell>
          <cell r="F174">
            <v>62.230168595639256</v>
          </cell>
          <cell r="G174">
            <v>1</v>
          </cell>
          <cell r="H174">
            <v>117.96190074449952</v>
          </cell>
          <cell r="I174">
            <v>1</v>
          </cell>
          <cell r="J174">
            <v>133.44052447651143</v>
          </cell>
        </row>
        <row r="175">
          <cell r="D175">
            <v>4207</v>
          </cell>
          <cell r="E175" t="str">
            <v>Bajo Vaupés</v>
          </cell>
          <cell r="F175">
            <v>291.49709200000007</v>
          </cell>
          <cell r="G175">
            <v>1</v>
          </cell>
          <cell r="H175">
            <v>553.46904000000006</v>
          </cell>
          <cell r="I175">
            <v>1</v>
          </cell>
          <cell r="J175">
            <v>632.06232320000015</v>
          </cell>
        </row>
        <row r="176">
          <cell r="D176">
            <v>4303</v>
          </cell>
          <cell r="E176" t="str">
            <v>Alto Río Apaporis</v>
          </cell>
          <cell r="F176">
            <v>0</v>
          </cell>
          <cell r="G176">
            <v>1</v>
          </cell>
          <cell r="H176">
            <v>0</v>
          </cell>
          <cell r="I176">
            <v>1</v>
          </cell>
          <cell r="J176">
            <v>0</v>
          </cell>
        </row>
        <row r="177">
          <cell r="D177">
            <v>4305</v>
          </cell>
          <cell r="E177" t="str">
            <v>Bajo Río Apaporis</v>
          </cell>
          <cell r="F177">
            <v>0</v>
          </cell>
          <cell r="G177">
            <v>1</v>
          </cell>
          <cell r="H177">
            <v>0</v>
          </cell>
          <cell r="I177">
            <v>1</v>
          </cell>
          <cell r="J177">
            <v>0</v>
          </cell>
        </row>
        <row r="178">
          <cell r="D178">
            <v>4309</v>
          </cell>
          <cell r="E178" t="str">
            <v>Directos Río Taraira</v>
          </cell>
          <cell r="F178">
            <v>2.4708960000000002</v>
          </cell>
          <cell r="G178">
            <v>1</v>
          </cell>
          <cell r="H178">
            <v>4.6915200000000006</v>
          </cell>
          <cell r="I178">
            <v>1</v>
          </cell>
          <cell r="J178">
            <v>5.3577215999999996</v>
          </cell>
        </row>
        <row r="179">
          <cell r="D179">
            <v>4401</v>
          </cell>
          <cell r="E179" t="str">
            <v>Alto Caqueta</v>
          </cell>
          <cell r="F179">
            <v>716.31432572557435</v>
          </cell>
          <cell r="G179">
            <v>1</v>
          </cell>
          <cell r="H179">
            <v>1373.2070863205277</v>
          </cell>
          <cell r="I179">
            <v>1</v>
          </cell>
          <cell r="J179">
            <v>1527.5063195833227</v>
          </cell>
        </row>
        <row r="180">
          <cell r="D180">
            <v>4402</v>
          </cell>
          <cell r="E180" t="str">
            <v>Río Caqueta Medio</v>
          </cell>
          <cell r="F180">
            <v>213.32757980400382</v>
          </cell>
          <cell r="G180">
            <v>1</v>
          </cell>
          <cell r="H180">
            <v>404.50363986288664</v>
          </cell>
          <cell r="I180">
            <v>1</v>
          </cell>
          <cell r="J180">
            <v>458.39965984320315</v>
          </cell>
        </row>
        <row r="181">
          <cell r="D181">
            <v>4403</v>
          </cell>
          <cell r="E181" t="str">
            <v>Río Orteguaza</v>
          </cell>
          <cell r="F181">
            <v>3189.3657525182512</v>
          </cell>
          <cell r="G181">
            <v>3</v>
          </cell>
          <cell r="H181">
            <v>6025.2097425674583</v>
          </cell>
          <cell r="I181">
            <v>3</v>
          </cell>
          <cell r="J181">
            <v>6596.6451451623598</v>
          </cell>
        </row>
        <row r="182">
          <cell r="D182">
            <v>4404</v>
          </cell>
          <cell r="E182" t="str">
            <v>Río Pescado</v>
          </cell>
          <cell r="F182">
            <v>329.45280000000002</v>
          </cell>
          <cell r="G182">
            <v>1</v>
          </cell>
          <cell r="H182">
            <v>625.53600000000017</v>
          </cell>
          <cell r="I182">
            <v>1</v>
          </cell>
          <cell r="J182">
            <v>714.36288000000013</v>
          </cell>
        </row>
        <row r="183">
          <cell r="D183">
            <v>4415</v>
          </cell>
          <cell r="E183" t="str">
            <v>Río Caqueta Bajo</v>
          </cell>
          <cell r="F183">
            <v>0</v>
          </cell>
          <cell r="G183">
            <v>1</v>
          </cell>
          <cell r="H183">
            <v>0</v>
          </cell>
          <cell r="I183">
            <v>1</v>
          </cell>
          <cell r="J183">
            <v>0</v>
          </cell>
        </row>
        <row r="184">
          <cell r="D184">
            <v>4601</v>
          </cell>
          <cell r="E184" t="str">
            <v>Río Caguan Alto</v>
          </cell>
          <cell r="F184">
            <v>782.83856969418457</v>
          </cell>
          <cell r="G184">
            <v>2</v>
          </cell>
          <cell r="H184">
            <v>1493.6523797669622</v>
          </cell>
          <cell r="I184">
            <v>1</v>
          </cell>
          <cell r="J184">
            <v>1659.1786310120901</v>
          </cell>
        </row>
        <row r="185">
          <cell r="D185">
            <v>4602</v>
          </cell>
          <cell r="E185" t="str">
            <v>Río Guayas</v>
          </cell>
          <cell r="F185">
            <v>581.42735619118787</v>
          </cell>
          <cell r="G185">
            <v>1</v>
          </cell>
          <cell r="H185">
            <v>1111.7235932399897</v>
          </cell>
          <cell r="I185">
            <v>1</v>
          </cell>
          <cell r="J185">
            <v>1171.0407818625056</v>
          </cell>
        </row>
        <row r="186">
          <cell r="D186">
            <v>4604</v>
          </cell>
          <cell r="E186" t="str">
            <v>Río Caguan Bajo</v>
          </cell>
          <cell r="F186">
            <v>214.04136600000001</v>
          </cell>
          <cell r="G186">
            <v>1</v>
          </cell>
          <cell r="H186">
            <v>406.40292000000005</v>
          </cell>
          <cell r="I186">
            <v>1</v>
          </cell>
          <cell r="J186">
            <v>464.11263359999992</v>
          </cell>
        </row>
        <row r="187">
          <cell r="D187">
            <v>4701</v>
          </cell>
          <cell r="E187" t="str">
            <v>Alto Río Putumayo</v>
          </cell>
          <cell r="F187">
            <v>1655.7363886239468</v>
          </cell>
          <cell r="G187">
            <v>3</v>
          </cell>
          <cell r="H187">
            <v>3142.5047045869264</v>
          </cell>
          <cell r="I187">
            <v>2</v>
          </cell>
          <cell r="J187">
            <v>3510.2149345427438</v>
          </cell>
        </row>
        <row r="188">
          <cell r="D188">
            <v>4702</v>
          </cell>
          <cell r="E188" t="str">
            <v>Río San_Miguel</v>
          </cell>
          <cell r="F188">
            <v>461.38298592783508</v>
          </cell>
          <cell r="G188">
            <v>1</v>
          </cell>
          <cell r="H188">
            <v>875.08377087587633</v>
          </cell>
          <cell r="I188">
            <v>1</v>
          </cell>
          <cell r="J188">
            <v>993.16004554226811</v>
          </cell>
        </row>
        <row r="189">
          <cell r="D189">
            <v>4704</v>
          </cell>
          <cell r="E189" t="str">
            <v>Río Putumayo Directos (mi)</v>
          </cell>
          <cell r="F189">
            <v>165.44608460879002</v>
          </cell>
          <cell r="G189">
            <v>1</v>
          </cell>
          <cell r="H189">
            <v>312.93257552711884</v>
          </cell>
          <cell r="I189">
            <v>1</v>
          </cell>
          <cell r="J189">
            <v>349.53946768703207</v>
          </cell>
        </row>
        <row r="190">
          <cell r="D190">
            <v>4705</v>
          </cell>
          <cell r="E190" t="str">
            <v>Río Cará-Paraná</v>
          </cell>
          <cell r="F190">
            <v>0</v>
          </cell>
          <cell r="G190">
            <v>1</v>
          </cell>
          <cell r="H190">
            <v>0</v>
          </cell>
          <cell r="I190">
            <v>1</v>
          </cell>
          <cell r="J190">
            <v>0</v>
          </cell>
        </row>
        <row r="191">
          <cell r="D191">
            <v>4706</v>
          </cell>
          <cell r="E191" t="str">
            <v>Río Putumayo Bajo</v>
          </cell>
          <cell r="F191">
            <v>0</v>
          </cell>
          <cell r="G191">
            <v>1</v>
          </cell>
          <cell r="H191">
            <v>0</v>
          </cell>
          <cell r="I191">
            <v>1</v>
          </cell>
          <cell r="J191">
            <v>0</v>
          </cell>
        </row>
        <row r="192">
          <cell r="D192">
            <v>4707</v>
          </cell>
          <cell r="E192" t="str">
            <v>Río Igará-Paraná</v>
          </cell>
          <cell r="F192">
            <v>0</v>
          </cell>
          <cell r="G192">
            <v>1</v>
          </cell>
          <cell r="H192">
            <v>0</v>
          </cell>
          <cell r="I192">
            <v>1</v>
          </cell>
          <cell r="J192">
            <v>0</v>
          </cell>
        </row>
        <row r="193">
          <cell r="D193">
            <v>4801</v>
          </cell>
          <cell r="E193" t="str">
            <v>Directos Río Amazonas (mi)</v>
          </cell>
          <cell r="F193">
            <v>495.30805061116001</v>
          </cell>
          <cell r="G193">
            <v>1</v>
          </cell>
          <cell r="H193">
            <v>941.49825374433806</v>
          </cell>
          <cell r="I193">
            <v>1</v>
          </cell>
          <cell r="J193">
            <v>1069.640924706071</v>
          </cell>
        </row>
        <row r="194">
          <cell r="D194">
            <v>1115</v>
          </cell>
          <cell r="E194" t="str">
            <v>Río Baudó</v>
          </cell>
          <cell r="F194">
            <v>70.766701335941946</v>
          </cell>
          <cell r="G194">
            <v>1</v>
          </cell>
          <cell r="H194">
            <v>154.74720340182014</v>
          </cell>
          <cell r="I194">
            <v>1</v>
          </cell>
          <cell r="J194">
            <v>153.5464244287536</v>
          </cell>
        </row>
        <row r="195">
          <cell r="D195">
            <v>5102</v>
          </cell>
          <cell r="E195" t="str">
            <v>Río Mira</v>
          </cell>
          <cell r="F195">
            <v>1954.6847312074385</v>
          </cell>
          <cell r="G195">
            <v>3</v>
          </cell>
          <cell r="H195">
            <v>4168.9392437137039</v>
          </cell>
          <cell r="I195">
            <v>3</v>
          </cell>
          <cell r="J195">
            <v>4002.2485590021033</v>
          </cell>
        </row>
        <row r="196">
          <cell r="D196">
            <v>5201</v>
          </cell>
          <cell r="E196" t="str">
            <v>Río Patia Alto</v>
          </cell>
          <cell r="F196">
            <v>1055.0166059181267</v>
          </cell>
          <cell r="G196">
            <v>2</v>
          </cell>
          <cell r="H196">
            <v>2242.1791595234836</v>
          </cell>
          <cell r="I196">
            <v>2</v>
          </cell>
          <cell r="J196">
            <v>1797.8108321081861</v>
          </cell>
        </row>
        <row r="197">
          <cell r="D197">
            <v>5202</v>
          </cell>
          <cell r="E197" t="str">
            <v>Río Guachicono</v>
          </cell>
          <cell r="F197">
            <v>1030.6274548749755</v>
          </cell>
          <cell r="G197">
            <v>2</v>
          </cell>
          <cell r="H197">
            <v>2186.3528030885145</v>
          </cell>
          <cell r="I197">
            <v>2</v>
          </cell>
          <cell r="J197">
            <v>1722.7277661982766</v>
          </cell>
        </row>
        <row r="198">
          <cell r="D198">
            <v>5203</v>
          </cell>
          <cell r="E198" t="str">
            <v>Río Mayo</v>
          </cell>
          <cell r="F198">
            <v>1008.9566345817282</v>
          </cell>
          <cell r="G198">
            <v>2</v>
          </cell>
          <cell r="H198">
            <v>2138.6592417465049</v>
          </cell>
          <cell r="I198">
            <v>2</v>
          </cell>
          <cell r="J198">
            <v>1699.5754157110812</v>
          </cell>
        </row>
        <row r="199">
          <cell r="D199">
            <v>5204</v>
          </cell>
          <cell r="E199" t="str">
            <v>Río Juananbú</v>
          </cell>
          <cell r="F199">
            <v>6862.1805432906094</v>
          </cell>
          <cell r="G199">
            <v>4</v>
          </cell>
          <cell r="H199">
            <v>15026.731178405151</v>
          </cell>
          <cell r="I199">
            <v>4</v>
          </cell>
          <cell r="J199">
            <v>13960.746915712502</v>
          </cell>
        </row>
        <row r="200">
          <cell r="D200">
            <v>5205</v>
          </cell>
          <cell r="E200" t="str">
            <v>Río Guíitara</v>
          </cell>
          <cell r="F200">
            <v>3862.5679587279519</v>
          </cell>
          <cell r="G200">
            <v>3</v>
          </cell>
          <cell r="H200">
            <v>8310.4276129669415</v>
          </cell>
          <cell r="I200">
            <v>3</v>
          </cell>
          <cell r="J200">
            <v>7809.6058920874757</v>
          </cell>
        </row>
        <row r="201">
          <cell r="D201">
            <v>5206</v>
          </cell>
          <cell r="E201" t="str">
            <v>Río Telembí</v>
          </cell>
          <cell r="F201">
            <v>294.2246648287927</v>
          </cell>
          <cell r="G201">
            <v>1</v>
          </cell>
          <cell r="H201">
            <v>643.03091104952341</v>
          </cell>
          <cell r="I201">
            <v>1</v>
          </cell>
          <cell r="J201">
            <v>637.34762482303415</v>
          </cell>
        </row>
        <row r="202">
          <cell r="D202">
            <v>5207</v>
          </cell>
          <cell r="E202" t="str">
            <v>Río Patia Medio</v>
          </cell>
          <cell r="F202">
            <v>155.05291031447314</v>
          </cell>
          <cell r="G202">
            <v>1</v>
          </cell>
          <cell r="H202">
            <v>336.9789910129083</v>
          </cell>
          <cell r="I202">
            <v>1</v>
          </cell>
          <cell r="J202">
            <v>309.53794582663693</v>
          </cell>
        </row>
        <row r="203">
          <cell r="D203">
            <v>5209</v>
          </cell>
          <cell r="E203" t="str">
            <v>Río Patia Bajo</v>
          </cell>
          <cell r="F203">
            <v>498.97950839999999</v>
          </cell>
          <cell r="G203">
            <v>1</v>
          </cell>
          <cell r="H203">
            <v>1091.3648400000004</v>
          </cell>
          <cell r="I203">
            <v>1</v>
          </cell>
          <cell r="J203">
            <v>1083.3521184000001</v>
          </cell>
        </row>
        <row r="204">
          <cell r="D204">
            <v>5302</v>
          </cell>
          <cell r="E204" t="str">
            <v>Río Tapaje</v>
          </cell>
          <cell r="F204">
            <v>155.82496380000003</v>
          </cell>
          <cell r="G204">
            <v>1</v>
          </cell>
          <cell r="H204">
            <v>340.81938000000008</v>
          </cell>
          <cell r="I204">
            <v>1</v>
          </cell>
          <cell r="J204">
            <v>338.31710880000003</v>
          </cell>
        </row>
        <row r="205">
          <cell r="D205">
            <v>5303</v>
          </cell>
          <cell r="E205" t="str">
            <v>Río Iscuandé</v>
          </cell>
          <cell r="F205">
            <v>44.136255400000003</v>
          </cell>
          <cell r="G205">
            <v>1</v>
          </cell>
          <cell r="H205">
            <v>96.534540000000021</v>
          </cell>
          <cell r="I205">
            <v>1</v>
          </cell>
          <cell r="J205">
            <v>95.825790400000002</v>
          </cell>
        </row>
        <row r="206">
          <cell r="D206">
            <v>5304</v>
          </cell>
          <cell r="E206" t="str">
            <v>Río Guapi</v>
          </cell>
          <cell r="F206">
            <v>271.08866419999998</v>
          </cell>
          <cell r="G206">
            <v>1</v>
          </cell>
          <cell r="H206">
            <v>592.92342000000008</v>
          </cell>
          <cell r="I206">
            <v>1</v>
          </cell>
          <cell r="J206">
            <v>588.57021919999988</v>
          </cell>
        </row>
        <row r="207">
          <cell r="D207">
            <v>5305</v>
          </cell>
          <cell r="E207" t="str">
            <v>Río Timbiqu¡</v>
          </cell>
          <cell r="F207">
            <v>64.200898000000009</v>
          </cell>
          <cell r="G207">
            <v>1</v>
          </cell>
          <cell r="H207">
            <v>140.41980000000001</v>
          </cell>
          <cell r="I207">
            <v>1</v>
          </cell>
          <cell r="J207">
            <v>139.38884800000002</v>
          </cell>
        </row>
        <row r="208">
          <cell r="D208">
            <v>5307</v>
          </cell>
          <cell r="E208" t="str">
            <v>Río San Juan del Micay</v>
          </cell>
          <cell r="F208">
            <v>211.44859725723765</v>
          </cell>
          <cell r="G208">
            <v>1</v>
          </cell>
          <cell r="H208">
            <v>454.29871996398288</v>
          </cell>
          <cell r="I208">
            <v>1</v>
          </cell>
          <cell r="J208">
            <v>399.49679030374773</v>
          </cell>
        </row>
        <row r="209">
          <cell r="D209">
            <v>5311</v>
          </cell>
          <cell r="E209" t="str">
            <v>Dagua - Buenaventura - Bahia Málaga</v>
          </cell>
          <cell r="F209">
            <v>7014.1294650783466</v>
          </cell>
          <cell r="G209">
            <v>4</v>
          </cell>
          <cell r="H209">
            <v>13158.299231402083</v>
          </cell>
          <cell r="I209">
            <v>4</v>
          </cell>
          <cell r="J209">
            <v>15062.67277939465</v>
          </cell>
        </row>
        <row r="210">
          <cell r="D210">
            <v>5401</v>
          </cell>
          <cell r="E210" t="str">
            <v>Río San Juan Alto</v>
          </cell>
          <cell r="F210">
            <v>577.30186949068423</v>
          </cell>
          <cell r="G210">
            <v>1</v>
          </cell>
          <cell r="H210">
            <v>1234.9354141645631</v>
          </cell>
          <cell r="I210">
            <v>1</v>
          </cell>
          <cell r="J210">
            <v>1220.9908120038363</v>
          </cell>
        </row>
        <row r="211">
          <cell r="D211">
            <v>5402</v>
          </cell>
          <cell r="E211" t="str">
            <v>Río Tamaná y otros Directos San Juan</v>
          </cell>
          <cell r="F211">
            <v>333.77019060000003</v>
          </cell>
          <cell r="G211">
            <v>1</v>
          </cell>
          <cell r="H211">
            <v>730.02005999999994</v>
          </cell>
          <cell r="I211">
            <v>1</v>
          </cell>
          <cell r="J211">
            <v>724.66030560000024</v>
          </cell>
        </row>
        <row r="212">
          <cell r="D212">
            <v>5403</v>
          </cell>
          <cell r="E212" t="str">
            <v>Río Sipí</v>
          </cell>
          <cell r="F212">
            <v>566.18587986009754</v>
          </cell>
          <cell r="G212">
            <v>1</v>
          </cell>
          <cell r="H212">
            <v>1114.9132000479133</v>
          </cell>
          <cell r="I212">
            <v>1</v>
          </cell>
          <cell r="J212">
            <v>940.18011322921632</v>
          </cell>
        </row>
        <row r="213">
          <cell r="D213">
            <v>5407</v>
          </cell>
          <cell r="E213" t="str">
            <v>Ríos Calima y  Bajo San Juan</v>
          </cell>
          <cell r="F213">
            <v>111.92137311589222</v>
          </cell>
          <cell r="G213">
            <v>1</v>
          </cell>
          <cell r="H213">
            <v>258.95595402219288</v>
          </cell>
          <cell r="I213">
            <v>1</v>
          </cell>
          <cell r="J213">
            <v>280.30485751544705</v>
          </cell>
        </row>
        <row r="214">
          <cell r="D214">
            <v>5501</v>
          </cell>
          <cell r="E214" t="str">
            <v>Río Baudó</v>
          </cell>
          <cell r="F214">
            <v>156.62933699999999</v>
          </cell>
          <cell r="G214">
            <v>1</v>
          </cell>
          <cell r="H214">
            <v>342.57870000000008</v>
          </cell>
          <cell r="I214">
            <v>1</v>
          </cell>
          <cell r="J214">
            <v>340.063512</v>
          </cell>
        </row>
        <row r="215">
          <cell r="D215">
            <v>5502</v>
          </cell>
          <cell r="E215" t="str">
            <v>Río Docampadó y Directos Pacífico</v>
          </cell>
          <cell r="F215">
            <v>48.336871000000009</v>
          </cell>
          <cell r="G215">
            <v>1</v>
          </cell>
          <cell r="H215">
            <v>105.72210000000003</v>
          </cell>
          <cell r="I215">
            <v>1</v>
          </cell>
          <cell r="J215">
            <v>104.945896</v>
          </cell>
        </row>
        <row r="216">
          <cell r="D216">
            <v>5601</v>
          </cell>
          <cell r="E216" t="str">
            <v>Directos Pacifico Frontera Panamá</v>
          </cell>
          <cell r="F216">
            <v>153.84382239999999</v>
          </cell>
          <cell r="G216">
            <v>1</v>
          </cell>
          <cell r="H216">
            <v>336.48624000000007</v>
          </cell>
          <cell r="I216">
            <v>1</v>
          </cell>
          <cell r="J216">
            <v>334.01578240000003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V370"/>
  <sheetViews>
    <sheetView tabSelected="1" zoomScaleNormal="100" workbookViewId="0">
      <selection activeCell="B3" sqref="B3"/>
    </sheetView>
  </sheetViews>
  <sheetFormatPr baseColWidth="10" defaultRowHeight="15" x14ac:dyDescent="0.25"/>
  <cols>
    <col min="2" max="2" width="9.7109375" customWidth="1"/>
    <col min="3" max="3" width="14.42578125" customWidth="1"/>
    <col min="4" max="4" width="6.140625" customWidth="1"/>
    <col min="5" max="5" width="8.7109375" customWidth="1"/>
    <col min="6" max="6" width="9.85546875" customWidth="1"/>
    <col min="7" max="7" width="10.28515625" customWidth="1"/>
    <col min="8" max="8" width="10.85546875" style="7" customWidth="1"/>
    <col min="9" max="9" width="8.140625" customWidth="1"/>
    <col min="10" max="10" width="8.7109375" customWidth="1"/>
    <col min="11" max="11" width="8.42578125" customWidth="1"/>
    <col min="12" max="12" width="9" style="8" customWidth="1"/>
    <col min="13" max="13" width="9.140625" customWidth="1"/>
    <col min="14" max="14" width="8.5703125" customWidth="1"/>
    <col min="15" max="15" width="9.5703125" customWidth="1"/>
    <col min="16" max="16" width="9.7109375" customWidth="1"/>
    <col min="17" max="17" width="9.5703125" customWidth="1"/>
    <col min="18" max="18" width="9.85546875" customWidth="1"/>
    <col min="19" max="19" width="14" customWidth="1"/>
    <col min="20" max="20" width="7.85546875" customWidth="1"/>
    <col min="21" max="21" width="15" customWidth="1"/>
    <col min="22" max="22" width="19" customWidth="1"/>
  </cols>
  <sheetData>
    <row r="3" spans="2:22" ht="15" customHeight="1" x14ac:dyDescent="0.25">
      <c r="B3" s="1" t="s">
        <v>0</v>
      </c>
      <c r="C3" s="55" t="s">
        <v>1</v>
      </c>
      <c r="D3" s="55"/>
      <c r="E3" s="55"/>
      <c r="F3" s="55"/>
      <c r="G3" s="55"/>
      <c r="H3" s="55"/>
      <c r="I3" s="55"/>
      <c r="J3" s="55"/>
      <c r="K3" s="55"/>
      <c r="L3" s="55"/>
      <c r="M3" s="2"/>
      <c r="N3" s="2"/>
      <c r="O3" s="5"/>
      <c r="P3" s="5"/>
      <c r="Q3" s="5"/>
      <c r="R3" s="5"/>
      <c r="S3" s="5"/>
      <c r="T3" s="5"/>
    </row>
    <row r="4" spans="2:22" ht="15.75" thickBot="1" x14ac:dyDescent="0.3">
      <c r="B4" s="1"/>
      <c r="C4" s="1"/>
      <c r="D4" s="1"/>
      <c r="E4" s="1"/>
      <c r="F4" s="1"/>
      <c r="G4" s="1"/>
      <c r="H4" s="3"/>
      <c r="I4" s="1"/>
      <c r="J4" s="1"/>
      <c r="K4" s="1"/>
      <c r="L4" s="1"/>
      <c r="M4" s="2"/>
      <c r="N4" s="2"/>
      <c r="O4" s="5"/>
      <c r="P4" s="5"/>
      <c r="Q4" s="5"/>
      <c r="R4" s="5"/>
      <c r="S4" s="5"/>
      <c r="T4" s="5"/>
    </row>
    <row r="5" spans="2:22" s="4" customFormat="1" ht="27.75" customHeight="1" thickTop="1" x14ac:dyDescent="0.25">
      <c r="B5" s="56" t="s">
        <v>2</v>
      </c>
      <c r="C5" s="56"/>
      <c r="D5" s="56"/>
      <c r="E5" s="57" t="s">
        <v>3</v>
      </c>
      <c r="F5" s="57"/>
      <c r="G5" s="57"/>
      <c r="H5" s="58" t="s">
        <v>4</v>
      </c>
      <c r="I5" s="57" t="s">
        <v>5</v>
      </c>
      <c r="J5" s="57"/>
      <c r="K5" s="57"/>
      <c r="L5" s="57" t="s">
        <v>6</v>
      </c>
      <c r="M5" s="57"/>
      <c r="N5" s="57"/>
      <c r="O5" s="57" t="s">
        <v>7</v>
      </c>
      <c r="P5" s="57"/>
      <c r="Q5" s="57"/>
      <c r="R5" s="57" t="s">
        <v>8</v>
      </c>
      <c r="S5" s="57"/>
      <c r="T5" s="57"/>
    </row>
    <row r="6" spans="2:22" s="5" customFormat="1" ht="61.5" x14ac:dyDescent="0.25">
      <c r="B6" s="10" t="s">
        <v>9</v>
      </c>
      <c r="C6" s="10" t="s">
        <v>10</v>
      </c>
      <c r="D6" s="10" t="s">
        <v>375</v>
      </c>
      <c r="E6" s="10" t="s">
        <v>376</v>
      </c>
      <c r="F6" s="10" t="s">
        <v>377</v>
      </c>
      <c r="G6" s="10" t="s">
        <v>378</v>
      </c>
      <c r="H6" s="59"/>
      <c r="I6" s="10" t="s">
        <v>376</v>
      </c>
      <c r="J6" s="10" t="s">
        <v>377</v>
      </c>
      <c r="K6" s="10" t="s">
        <v>378</v>
      </c>
      <c r="L6" s="10" t="s">
        <v>379</v>
      </c>
      <c r="M6" s="9" t="s">
        <v>380</v>
      </c>
      <c r="N6" s="9" t="s">
        <v>381</v>
      </c>
      <c r="O6" s="9" t="s">
        <v>11</v>
      </c>
      <c r="P6" s="9" t="s">
        <v>12</v>
      </c>
      <c r="Q6" s="9" t="s">
        <v>13</v>
      </c>
      <c r="R6" s="9" t="s">
        <v>382</v>
      </c>
      <c r="S6" s="9" t="s">
        <v>383</v>
      </c>
      <c r="T6" s="9" t="s">
        <v>14</v>
      </c>
      <c r="U6"/>
      <c r="V6"/>
    </row>
    <row r="7" spans="2:22" s="5" customFormat="1" ht="15.75" thickBot="1" x14ac:dyDescent="0.3">
      <c r="B7" s="61" t="s">
        <v>15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/>
      <c r="V7"/>
    </row>
    <row r="8" spans="2:22" s="5" customFormat="1" x14ac:dyDescent="0.25">
      <c r="B8" s="62" t="s">
        <v>16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V8"/>
    </row>
    <row r="9" spans="2:22" s="6" customFormat="1" ht="13.5" x14ac:dyDescent="0.25">
      <c r="B9" s="11">
        <v>1101</v>
      </c>
      <c r="C9" s="12" t="s">
        <v>17</v>
      </c>
      <c r="D9" s="13">
        <v>901.82666746799998</v>
      </c>
      <c r="E9" s="14">
        <v>7492.1019398118788</v>
      </c>
      <c r="F9" s="14">
        <v>3090.4821567398626</v>
      </c>
      <c r="G9" s="14">
        <v>13387.73161966587</v>
      </c>
      <c r="H9" s="15">
        <v>0.13431981245979599</v>
      </c>
      <c r="I9" s="16">
        <v>3575.0248747660085</v>
      </c>
      <c r="J9" s="16">
        <v>1474.6930399672235</v>
      </c>
      <c r="K9" s="16">
        <v>6388.2571194965185</v>
      </c>
      <c r="L9" s="17">
        <v>2.8914393467872248</v>
      </c>
      <c r="M9" s="18">
        <v>0.98484407072457902</v>
      </c>
      <c r="N9" s="18">
        <v>7.1861433930726744</v>
      </c>
      <c r="O9" s="18">
        <f>VLOOKUP(B9:B324,[1]CAT_IACAL_VALORES!D$3:F$216,3,FALSE)</f>
        <v>34.811484599999993</v>
      </c>
      <c r="P9" s="18">
        <f>VLOOKUP(B9:B324,[1]CAT_IACAL_VALORES!D$3:H$216,5,FALSE)</f>
        <v>76.13946</v>
      </c>
      <c r="Q9" s="18">
        <f>VLOOKUP(B9:B324,[1]CAT_IACAL_VALORES!D$3:J$216,7,FALSE)</f>
        <v>75.580449600000009</v>
      </c>
      <c r="R9" s="19">
        <v>28.57</v>
      </c>
      <c r="S9" s="19">
        <v>8.4700000000000006</v>
      </c>
      <c r="T9" s="19">
        <f>ROUND((S9/R9*100),2)</f>
        <v>29.65</v>
      </c>
    </row>
    <row r="10" spans="2:22" s="6" customFormat="1" ht="13.5" x14ac:dyDescent="0.25">
      <c r="B10" s="20">
        <v>1102</v>
      </c>
      <c r="C10" s="21" t="s">
        <v>18</v>
      </c>
      <c r="D10" s="22">
        <v>1667.7820281300001</v>
      </c>
      <c r="E10" s="23">
        <v>9803.8238416775421</v>
      </c>
      <c r="F10" s="23">
        <v>4782.510416195646</v>
      </c>
      <c r="G10" s="23">
        <v>19200.075218633869</v>
      </c>
      <c r="H10" s="24">
        <v>0.138092885895406</v>
      </c>
      <c r="I10" s="25">
        <v>4355.7191006807579</v>
      </c>
      <c r="J10" s="25">
        <v>2124.8109212724898</v>
      </c>
      <c r="K10" s="25">
        <v>8530.3587370456862</v>
      </c>
      <c r="L10" s="26">
        <v>16.462604124072175</v>
      </c>
      <c r="M10" s="27">
        <v>0.86612802326209415</v>
      </c>
      <c r="N10" s="27">
        <v>92.936261469543979</v>
      </c>
      <c r="O10" s="27">
        <f>VLOOKUP(B10:B325,[1]CAT_IACAL_VALORES!D$3:F$216,3,FALSE)</f>
        <v>162.64580067372972</v>
      </c>
      <c r="P10" s="27">
        <f>VLOOKUP(B10:B325,[1]CAT_IACAL_VALORES!D$3:H$216,5,FALSE)</f>
        <v>354.86519318062057</v>
      </c>
      <c r="Q10" s="27">
        <f>VLOOKUP(B10:B325,[1]CAT_IACAL_VALORES!D$3:J$216,7,FALSE)</f>
        <v>346.3875898612755</v>
      </c>
      <c r="R10" s="28">
        <v>135.66999999999999</v>
      </c>
      <c r="S10" s="28">
        <v>42.09</v>
      </c>
      <c r="T10" s="28">
        <f t="shared" ref="T10:T80" si="0">ROUND((S10/R10*100),2)</f>
        <v>31.02</v>
      </c>
    </row>
    <row r="11" spans="2:22" s="6" customFormat="1" ht="13.5" x14ac:dyDescent="0.25">
      <c r="B11" s="11">
        <v>1103</v>
      </c>
      <c r="C11" s="12" t="s">
        <v>19</v>
      </c>
      <c r="D11" s="13">
        <v>1816.5792463600001</v>
      </c>
      <c r="E11" s="14">
        <v>11032.084588309686</v>
      </c>
      <c r="F11" s="14">
        <v>6145.9031297927213</v>
      </c>
      <c r="G11" s="14">
        <v>20700.489724149531</v>
      </c>
      <c r="H11" s="15">
        <v>0.13659252256974</v>
      </c>
      <c r="I11" s="16">
        <v>5625.04522618584</v>
      </c>
      <c r="J11" s="16">
        <v>3133.6763948922958</v>
      </c>
      <c r="K11" s="16">
        <v>10554.776839358628</v>
      </c>
      <c r="L11" s="17">
        <v>27.496096545932371</v>
      </c>
      <c r="M11" s="18">
        <v>0.65215801592524791</v>
      </c>
      <c r="N11" s="18">
        <v>42.720247236364578</v>
      </c>
      <c r="O11" s="18">
        <f>VLOOKUP(B11:B326,[1]CAT_IACAL_VALORES!D$3:F$216,3,FALSE)</f>
        <v>251.5453746</v>
      </c>
      <c r="P11" s="18">
        <f>VLOOKUP(B11:B326,[1]CAT_IACAL_VALORES!D$3:H$216,5,FALSE)</f>
        <v>550.17846000000009</v>
      </c>
      <c r="Q11" s="18">
        <f>VLOOKUP(B11:B326,[1]CAT_IACAL_VALORES!D$3:J$216,7,FALSE)</f>
        <v>546.13908960000003</v>
      </c>
      <c r="R11" s="19">
        <v>271.24</v>
      </c>
      <c r="S11" s="19">
        <v>73.56</v>
      </c>
      <c r="T11" s="19">
        <f t="shared" si="0"/>
        <v>27.12</v>
      </c>
    </row>
    <row r="12" spans="2:22" s="6" customFormat="1" ht="36" x14ac:dyDescent="0.25">
      <c r="B12" s="20">
        <v>1104</v>
      </c>
      <c r="C12" s="21" t="s">
        <v>20</v>
      </c>
      <c r="D12" s="22">
        <v>2598.45847744</v>
      </c>
      <c r="E12" s="23">
        <v>18319.296868744648</v>
      </c>
      <c r="F12" s="23">
        <v>8782.3501464590427</v>
      </c>
      <c r="G12" s="23">
        <v>31816.408254751197</v>
      </c>
      <c r="H12" s="24">
        <v>0.134969656897929</v>
      </c>
      <c r="I12" s="25">
        <v>10709.866350659759</v>
      </c>
      <c r="J12" s="25">
        <v>5134.3562467045131</v>
      </c>
      <c r="K12" s="25">
        <v>18600.576354422246</v>
      </c>
      <c r="L12" s="26">
        <v>5.7522456090968017</v>
      </c>
      <c r="M12" s="27">
        <v>0.78930228810221714</v>
      </c>
      <c r="N12" s="27">
        <v>58.3379821818436</v>
      </c>
      <c r="O12" s="27">
        <f>VLOOKUP(B12:B327,[1]CAT_IACAL_VALORES!D$3:F$216,3,FALSE)</f>
        <v>16.876941400000003</v>
      </c>
      <c r="P12" s="27">
        <f>VLOOKUP(B12:B327,[1]CAT_IACAL_VALORES!D$3:H$216,5,FALSE)</f>
        <v>36.913140000000006</v>
      </c>
      <c r="Q12" s="27">
        <f>VLOOKUP(B12:B327,[1]CAT_IACAL_VALORES!D$3:J$216,7,FALSE)</f>
        <v>36.642126400000009</v>
      </c>
      <c r="R12" s="28">
        <v>279.45999999999998</v>
      </c>
      <c r="S12" s="28">
        <v>39.130000000000003</v>
      </c>
      <c r="T12" s="28">
        <f>ROUND((S12/R12*100),2)</f>
        <v>14</v>
      </c>
    </row>
    <row r="13" spans="2:22" s="6" customFormat="1" ht="36" x14ac:dyDescent="0.25">
      <c r="B13" s="11">
        <v>1105</v>
      </c>
      <c r="C13" s="12" t="s">
        <v>21</v>
      </c>
      <c r="D13" s="13">
        <v>3094.0231923699998</v>
      </c>
      <c r="E13" s="14">
        <v>17747.662664767504</v>
      </c>
      <c r="F13" s="14">
        <v>9665.3710960215103</v>
      </c>
      <c r="G13" s="14">
        <v>28659.562351848937</v>
      </c>
      <c r="H13" s="15">
        <v>0.154896605440836</v>
      </c>
      <c r="I13" s="16">
        <v>5563.168186828776</v>
      </c>
      <c r="J13" s="16">
        <v>3029.6995165467679</v>
      </c>
      <c r="K13" s="16">
        <v>8983.6035615414567</v>
      </c>
      <c r="L13" s="17">
        <v>0.89224304923074371</v>
      </c>
      <c r="M13" s="18">
        <v>1.0893997208330894</v>
      </c>
      <c r="N13" s="18">
        <v>71.572169043138146</v>
      </c>
      <c r="O13" s="18">
        <f>VLOOKUP(B13:B328,[1]CAT_IACAL_VALORES!D$3:F$216,3,FALSE)</f>
        <v>76.40055820000002</v>
      </c>
      <c r="P13" s="18">
        <f>VLOOKUP(B13:B328,[1]CAT_IACAL_VALORES!D$3:H$216,5,FALSE)</f>
        <v>167.10282000000004</v>
      </c>
      <c r="Q13" s="18">
        <f>VLOOKUP(B13:B328,[1]CAT_IACAL_VALORES!D$3:J$216,7,FALSE)</f>
        <v>165.87596320000003</v>
      </c>
      <c r="R13" s="19">
        <v>361.83</v>
      </c>
      <c r="S13" s="19">
        <v>20.23</v>
      </c>
      <c r="T13" s="19">
        <f t="shared" si="0"/>
        <v>5.59</v>
      </c>
    </row>
    <row r="14" spans="2:22" s="6" customFormat="1" ht="48" x14ac:dyDescent="0.25">
      <c r="B14" s="20">
        <v>1106</v>
      </c>
      <c r="C14" s="21" t="s">
        <v>22</v>
      </c>
      <c r="D14" s="22">
        <v>1605.23343413</v>
      </c>
      <c r="E14" s="23">
        <v>6369.4763445570752</v>
      </c>
      <c r="F14" s="23">
        <v>3406.9100242239415</v>
      </c>
      <c r="G14" s="23">
        <v>11217.857780473367</v>
      </c>
      <c r="H14" s="24">
        <v>0.14098221349607401</v>
      </c>
      <c r="I14" s="25">
        <v>1743.4676094197503</v>
      </c>
      <c r="J14" s="25">
        <v>932.54719134292452</v>
      </c>
      <c r="K14" s="25">
        <v>3070.5776471005452</v>
      </c>
      <c r="L14" s="26">
        <v>0.43542475569924571</v>
      </c>
      <c r="M14" s="27">
        <v>0.47712353619035691</v>
      </c>
      <c r="N14" s="27">
        <v>85.676432340030232</v>
      </c>
      <c r="O14" s="27" t="s">
        <v>23</v>
      </c>
      <c r="P14" s="27" t="s">
        <v>23</v>
      </c>
      <c r="Q14" s="27" t="s">
        <v>23</v>
      </c>
      <c r="R14" s="28">
        <v>489.12</v>
      </c>
      <c r="S14" s="28">
        <v>44.57</v>
      </c>
      <c r="T14" s="28">
        <f t="shared" si="0"/>
        <v>9.11</v>
      </c>
    </row>
    <row r="15" spans="2:22" s="6" customFormat="1" ht="13.5" x14ac:dyDescent="0.25">
      <c r="B15" s="11">
        <v>1107</v>
      </c>
      <c r="C15" s="12" t="s">
        <v>24</v>
      </c>
      <c r="D15" s="13">
        <v>3471.8756162999998</v>
      </c>
      <c r="E15" s="14">
        <v>9826.0299677679941</v>
      </c>
      <c r="F15" s="14">
        <v>4108.145592894216</v>
      </c>
      <c r="G15" s="14">
        <v>19218.230716403261</v>
      </c>
      <c r="H15" s="15">
        <v>0.138197986635019</v>
      </c>
      <c r="I15" s="16">
        <v>4459.3182332744782</v>
      </c>
      <c r="J15" s="16">
        <v>1864.3876120297132</v>
      </c>
      <c r="K15" s="16">
        <v>8721.7530300693452</v>
      </c>
      <c r="L15" s="17">
        <v>15.493599884663817</v>
      </c>
      <c r="M15" s="18">
        <v>2.9308921834311397</v>
      </c>
      <c r="N15" s="18">
        <v>392.7454173255183</v>
      </c>
      <c r="O15" s="18">
        <f>VLOOKUP(B15:B330,[1]CAT_IACAL_VALORES!D$3:F$216,3,FALSE)</f>
        <v>394.10250582318031</v>
      </c>
      <c r="P15" s="18">
        <f>VLOOKUP(B15:B330,[1]CAT_IACAL_VALORES!D$3:H$216,5,FALSE)</f>
        <v>744.28846370344127</v>
      </c>
      <c r="Q15" s="18">
        <f>VLOOKUP(B15:B330,[1]CAT_IACAL_VALORES!D$3:J$216,7,FALSE)</f>
        <v>741.9382450149659</v>
      </c>
      <c r="R15" s="19">
        <v>235.06</v>
      </c>
      <c r="S15" s="19">
        <v>132.79</v>
      </c>
      <c r="T15" s="19">
        <f t="shared" si="0"/>
        <v>56.49</v>
      </c>
    </row>
    <row r="16" spans="2:22" s="6" customFormat="1" ht="13.5" x14ac:dyDescent="0.25">
      <c r="B16" s="20">
        <v>1108</v>
      </c>
      <c r="C16" s="21" t="s">
        <v>25</v>
      </c>
      <c r="D16" s="22">
        <v>1819.9000383299999</v>
      </c>
      <c r="E16" s="23">
        <v>8765.7849514753234</v>
      </c>
      <c r="F16" s="23">
        <v>4434.3082355949655</v>
      </c>
      <c r="G16" s="23">
        <v>15124.059212397702</v>
      </c>
      <c r="H16" s="24">
        <v>0.16787989744804099</v>
      </c>
      <c r="I16" s="25">
        <v>3916.6296365657081</v>
      </c>
      <c r="J16" s="25">
        <v>1981.2878309632265</v>
      </c>
      <c r="K16" s="25">
        <v>6757.5623705532353</v>
      </c>
      <c r="L16" s="26">
        <v>7.7458185980800509E-2</v>
      </c>
      <c r="M16" s="27">
        <v>7.9953457003662923E-2</v>
      </c>
      <c r="N16" s="27">
        <v>18.431259828175989</v>
      </c>
      <c r="O16" s="27" t="s">
        <v>23</v>
      </c>
      <c r="P16" s="27" t="s">
        <v>23</v>
      </c>
      <c r="Q16" s="27" t="s">
        <v>23</v>
      </c>
      <c r="R16" s="28">
        <v>50.59</v>
      </c>
      <c r="S16" s="28">
        <v>11.13</v>
      </c>
      <c r="T16" s="28">
        <f t="shared" si="0"/>
        <v>22</v>
      </c>
    </row>
    <row r="17" spans="2:21" s="6" customFormat="1" ht="24" x14ac:dyDescent="0.25">
      <c r="B17" s="11">
        <v>1109</v>
      </c>
      <c r="C17" s="12" t="s">
        <v>26</v>
      </c>
      <c r="D17" s="13">
        <v>1119.6346252400001</v>
      </c>
      <c r="E17" s="14">
        <v>4561.2599309549532</v>
      </c>
      <c r="F17" s="14">
        <v>2306.0337705630623</v>
      </c>
      <c r="G17" s="14">
        <v>8002.3608200043091</v>
      </c>
      <c r="H17" s="15">
        <v>0.16756145896276101</v>
      </c>
      <c r="I17" s="16">
        <v>2036.3835815805191</v>
      </c>
      <c r="J17" s="16">
        <v>1029.5333701716231</v>
      </c>
      <c r="K17" s="16">
        <v>3572.6699276987406</v>
      </c>
      <c r="L17" s="17">
        <v>0.78217762252463141</v>
      </c>
      <c r="M17" s="18">
        <v>0.45170507042997643</v>
      </c>
      <c r="N17" s="18">
        <v>18.094500518667868</v>
      </c>
      <c r="O17" s="18" t="s">
        <v>23</v>
      </c>
      <c r="P17" s="18" t="s">
        <v>23</v>
      </c>
      <c r="Q17" s="18" t="s">
        <v>23</v>
      </c>
      <c r="R17" s="19">
        <v>229.5</v>
      </c>
      <c r="S17" s="19">
        <v>21.94</v>
      </c>
      <c r="T17" s="19">
        <f t="shared" si="0"/>
        <v>9.56</v>
      </c>
    </row>
    <row r="18" spans="2:21" s="6" customFormat="1" ht="24" x14ac:dyDescent="0.25">
      <c r="B18" s="20">
        <v>1110</v>
      </c>
      <c r="C18" s="21" t="s">
        <v>27</v>
      </c>
      <c r="D18" s="22">
        <v>2655.7064771199998</v>
      </c>
      <c r="E18" s="23">
        <v>8809.155439443135</v>
      </c>
      <c r="F18" s="23">
        <v>4408.6959786124899</v>
      </c>
      <c r="G18" s="23">
        <v>17789.008423713643</v>
      </c>
      <c r="H18" s="24">
        <v>0.12431315155456001</v>
      </c>
      <c r="I18" s="25">
        <v>4389.02860254607</v>
      </c>
      <c r="J18" s="25">
        <v>2196.566161543773</v>
      </c>
      <c r="K18" s="25">
        <v>8863.104677779158</v>
      </c>
      <c r="L18" s="26">
        <v>8.7586192111983241</v>
      </c>
      <c r="M18" s="27">
        <v>4.4271836195765664</v>
      </c>
      <c r="N18" s="27">
        <v>99.02165157626861</v>
      </c>
      <c r="O18" s="27">
        <f>VLOOKUP(B18:B333,[1]CAT_IACAL_VALORES!D$3:F$216,3,FALSE)</f>
        <v>52.400398400000007</v>
      </c>
      <c r="P18" s="27">
        <f>VLOOKUP(B18:B333,[1]CAT_IACAL_VALORES!D$3:H$216,5,FALSE)</f>
        <v>99.43416000000002</v>
      </c>
      <c r="Q18" s="27">
        <f>VLOOKUP(B18:B333,[1]CAT_IACAL_VALORES!D$3:J$216,7,FALSE)</f>
        <v>113.5246336</v>
      </c>
      <c r="R18" s="28">
        <v>1375.45</v>
      </c>
      <c r="S18" s="28">
        <v>108.13</v>
      </c>
      <c r="T18" s="28">
        <f t="shared" si="0"/>
        <v>7.86</v>
      </c>
    </row>
    <row r="19" spans="2:21" s="6" customFormat="1" ht="13.5" x14ac:dyDescent="0.25">
      <c r="B19" s="11">
        <v>1111</v>
      </c>
      <c r="C19" s="12" t="s">
        <v>28</v>
      </c>
      <c r="D19" s="13">
        <v>5375.5699823799996</v>
      </c>
      <c r="E19" s="14">
        <v>14535.786524536894</v>
      </c>
      <c r="F19" s="14">
        <v>6041.7658244655249</v>
      </c>
      <c r="G19" s="14">
        <v>30057.711196126809</v>
      </c>
      <c r="H19" s="15">
        <v>0.11658774036653601</v>
      </c>
      <c r="I19" s="16">
        <v>6004.3591722675137</v>
      </c>
      <c r="J19" s="16">
        <v>2495.6979096786608</v>
      </c>
      <c r="K19" s="16">
        <v>12416.066623789517</v>
      </c>
      <c r="L19" s="17">
        <v>59.888938102424646</v>
      </c>
      <c r="M19" s="18">
        <v>19.121380658581423</v>
      </c>
      <c r="N19" s="18">
        <v>1296.0306591445926</v>
      </c>
      <c r="O19" s="18">
        <f>VLOOKUP(B19:B334,[1]CAT_IACAL_VALORES!D$3:F$216,3,FALSE)</f>
        <v>897.94560120318681</v>
      </c>
      <c r="P19" s="18">
        <f>VLOOKUP(B19:B334,[1]CAT_IACAL_VALORES!D$3:H$216,5,FALSE)</f>
        <v>1778.3449508415094</v>
      </c>
      <c r="Q19" s="18">
        <f>VLOOKUP(B19:B334,[1]CAT_IACAL_VALORES!D$3:J$216,7,FALSE)</f>
        <v>1728.2834534359813</v>
      </c>
      <c r="R19" s="19">
        <v>1587.13</v>
      </c>
      <c r="S19" s="19">
        <v>654.75</v>
      </c>
      <c r="T19" s="19">
        <f t="shared" si="0"/>
        <v>41.25</v>
      </c>
    </row>
    <row r="20" spans="2:21" s="6" customFormat="1" ht="36" x14ac:dyDescent="0.25">
      <c r="B20" s="20">
        <v>1112</v>
      </c>
      <c r="C20" s="21" t="s">
        <v>29</v>
      </c>
      <c r="D20" s="22">
        <v>5843.9855108900001</v>
      </c>
      <c r="E20" s="23">
        <v>15169.84254192017</v>
      </c>
      <c r="F20" s="23">
        <v>6244.2044679635383</v>
      </c>
      <c r="G20" s="23">
        <v>34311.536597814011</v>
      </c>
      <c r="H20" s="24">
        <v>0.17323865588145401</v>
      </c>
      <c r="I20" s="25">
        <v>5872.6516089613506</v>
      </c>
      <c r="J20" s="25">
        <v>2417.2984863973479</v>
      </c>
      <c r="K20" s="25">
        <v>13282.913125186813</v>
      </c>
      <c r="L20" s="26">
        <v>10.940335164078855</v>
      </c>
      <c r="M20" s="27">
        <v>6.9756702532194899</v>
      </c>
      <c r="N20" s="27">
        <v>315.44825170003929</v>
      </c>
      <c r="O20" s="27" t="s">
        <v>23</v>
      </c>
      <c r="P20" s="27" t="s">
        <v>23</v>
      </c>
      <c r="Q20" s="27" t="s">
        <v>23</v>
      </c>
      <c r="R20" s="28">
        <v>1316.07</v>
      </c>
      <c r="S20" s="28">
        <v>66.37</v>
      </c>
      <c r="T20" s="28">
        <f>ROUND((S20/R20*100),2)</f>
        <v>5.04</v>
      </c>
    </row>
    <row r="21" spans="2:21" s="6" customFormat="1" ht="13.5" x14ac:dyDescent="0.25">
      <c r="B21" s="11">
        <v>1113</v>
      </c>
      <c r="C21" s="12" t="s">
        <v>30</v>
      </c>
      <c r="D21" s="13">
        <v>1157.5824484100001</v>
      </c>
      <c r="E21" s="14">
        <v>1866.5294408630036</v>
      </c>
      <c r="F21" s="14">
        <v>618.94531629914286</v>
      </c>
      <c r="G21" s="14">
        <v>4943.5766867894044</v>
      </c>
      <c r="H21" s="15">
        <v>0.18626126748369501</v>
      </c>
      <c r="I21" s="16">
        <v>826.59296637145258</v>
      </c>
      <c r="J21" s="16">
        <v>274.1000671196893</v>
      </c>
      <c r="K21" s="16">
        <v>2189.2640043913093</v>
      </c>
      <c r="L21" s="17">
        <v>3.8693807743567294</v>
      </c>
      <c r="M21" s="18">
        <v>2.2804337276358972</v>
      </c>
      <c r="N21" s="18">
        <v>80.945975053185862</v>
      </c>
      <c r="O21" s="18" t="s">
        <v>23</v>
      </c>
      <c r="P21" s="18" t="s">
        <v>23</v>
      </c>
      <c r="Q21" s="18" t="s">
        <v>23</v>
      </c>
      <c r="R21" s="19">
        <v>135.68</v>
      </c>
      <c r="S21" s="19">
        <v>0</v>
      </c>
      <c r="T21" s="19">
        <f t="shared" si="0"/>
        <v>0</v>
      </c>
    </row>
    <row r="22" spans="2:21" s="6" customFormat="1" ht="60" x14ac:dyDescent="0.25">
      <c r="B22" s="20">
        <v>1114</v>
      </c>
      <c r="C22" s="21" t="s">
        <v>31</v>
      </c>
      <c r="D22" s="22">
        <v>2055.7851125299999</v>
      </c>
      <c r="E22" s="23">
        <v>4407.2551893254686</v>
      </c>
      <c r="F22" s="23">
        <v>1464.2557167935197</v>
      </c>
      <c r="G22" s="23">
        <v>11761.687537755264</v>
      </c>
      <c r="H22" s="24">
        <v>0.12770738260971901</v>
      </c>
      <c r="I22" s="25">
        <v>1944.2676940746555</v>
      </c>
      <c r="J22" s="25">
        <v>645.95875748721687</v>
      </c>
      <c r="K22" s="25">
        <v>5188.6873178673304</v>
      </c>
      <c r="L22" s="26">
        <v>23.374858239268473</v>
      </c>
      <c r="M22" s="27">
        <v>16.109239923311282</v>
      </c>
      <c r="N22" s="27">
        <v>533.02947508087891</v>
      </c>
      <c r="O22" s="27" t="s">
        <v>23</v>
      </c>
      <c r="P22" s="27" t="s">
        <v>23</v>
      </c>
      <c r="Q22" s="27" t="s">
        <v>23</v>
      </c>
      <c r="R22" s="28">
        <v>1924.14</v>
      </c>
      <c r="S22" s="28">
        <v>585.53</v>
      </c>
      <c r="T22" s="28">
        <f t="shared" si="0"/>
        <v>30.43</v>
      </c>
      <c r="U22"/>
    </row>
    <row r="23" spans="2:21" s="6" customFormat="1" ht="36" x14ac:dyDescent="0.25">
      <c r="B23" s="11">
        <v>1115</v>
      </c>
      <c r="C23" s="12" t="s">
        <v>32</v>
      </c>
      <c r="D23" s="13">
        <v>1451.3940472199999</v>
      </c>
      <c r="E23" s="14">
        <v>2757.6387221475825</v>
      </c>
      <c r="F23" s="14">
        <v>752.77883445233704</v>
      </c>
      <c r="G23" s="14">
        <v>8098.8525269178517</v>
      </c>
      <c r="H23" s="15">
        <v>0.19056998797466701</v>
      </c>
      <c r="I23" s="16">
        <v>1226.2929085309272</v>
      </c>
      <c r="J23" s="16">
        <v>334.75282275633566</v>
      </c>
      <c r="K23" s="16">
        <v>3601.4744575615323</v>
      </c>
      <c r="L23" s="17">
        <v>23.311822850040162</v>
      </c>
      <c r="M23" s="18">
        <v>11.114237919685985</v>
      </c>
      <c r="N23" s="18">
        <v>599.77686685674155</v>
      </c>
      <c r="O23" s="18">
        <f>VLOOKUP(B23:B338,[1]CAT_IACAL_VALORES!D$3:F$216,3,FALSE)</f>
        <v>70.766701335941946</v>
      </c>
      <c r="P23" s="18">
        <f>VLOOKUP(B23:B338,[1]CAT_IACAL_VALORES!D$3:H$216,5,FALSE)</f>
        <v>154.74720340182014</v>
      </c>
      <c r="Q23" s="18">
        <f>VLOOKUP(B23:B338,[1]CAT_IACAL_VALORES!D$3:J$216,7,FALSE)</f>
        <v>153.5464244287536</v>
      </c>
      <c r="R23" s="19">
        <v>378.29</v>
      </c>
      <c r="S23" s="19">
        <v>74.91</v>
      </c>
      <c r="T23" s="19">
        <f t="shared" si="0"/>
        <v>19.8</v>
      </c>
    </row>
    <row r="24" spans="2:21" s="6" customFormat="1" ht="36" x14ac:dyDescent="0.25">
      <c r="B24" s="20">
        <v>1116</v>
      </c>
      <c r="C24" s="21" t="s">
        <v>33</v>
      </c>
      <c r="D24" s="22">
        <v>714.32714022899995</v>
      </c>
      <c r="E24" s="23">
        <v>1667.8823620536514</v>
      </c>
      <c r="F24" s="23">
        <v>518.05259292319761</v>
      </c>
      <c r="G24" s="23">
        <v>4560.2738036736291</v>
      </c>
      <c r="H24" s="24">
        <v>0.181482389004995</v>
      </c>
      <c r="I24" s="25">
        <v>737.32816370288367</v>
      </c>
      <c r="J24" s="25">
        <v>229.01781068735332</v>
      </c>
      <c r="K24" s="25">
        <v>2015.9804948743031</v>
      </c>
      <c r="L24" s="26">
        <v>18.090774860790283</v>
      </c>
      <c r="M24" s="27">
        <v>2.7024894122672731</v>
      </c>
      <c r="N24" s="27">
        <v>301.53453481447951</v>
      </c>
      <c r="O24" s="27">
        <f>VLOOKUP(B24:B339,[1]CAT_IACAL_VALORES!D$3:F$216,3,FALSE)</f>
        <v>78.337012200000018</v>
      </c>
      <c r="P24" s="27">
        <f>VLOOKUP(B24:B339,[1]CAT_IACAL_VALORES!D$3:H$216,5,FALSE)</f>
        <v>171.33822000000004</v>
      </c>
      <c r="Q24" s="27">
        <f>VLOOKUP(B24:B339,[1]CAT_IACAL_VALORES!D$3:J$216,7,FALSE)</f>
        <v>170.08026720000001</v>
      </c>
      <c r="R24" s="28">
        <v>38.06</v>
      </c>
      <c r="S24" s="28">
        <v>22.19</v>
      </c>
      <c r="T24" s="28">
        <f t="shared" si="0"/>
        <v>58.3</v>
      </c>
    </row>
    <row r="25" spans="2:21" s="6" customFormat="1" ht="36" x14ac:dyDescent="0.25">
      <c r="B25" s="11">
        <v>1117</v>
      </c>
      <c r="C25" s="12" t="s">
        <v>34</v>
      </c>
      <c r="D25" s="13">
        <v>467.80854806399998</v>
      </c>
      <c r="E25" s="14">
        <v>3456.9484655405067</v>
      </c>
      <c r="F25" s="14">
        <v>2026.0549769420229</v>
      </c>
      <c r="G25" s="14">
        <v>5808.8398435790214</v>
      </c>
      <c r="H25" s="15">
        <v>0.13040903232205001</v>
      </c>
      <c r="I25" s="16">
        <v>1412.6896968199746</v>
      </c>
      <c r="J25" s="16">
        <v>827.95188289545797</v>
      </c>
      <c r="K25" s="16">
        <v>2373.7953513919056</v>
      </c>
      <c r="L25" s="17">
        <v>27.045605268672951</v>
      </c>
      <c r="M25" s="18">
        <v>0.2639091215337685</v>
      </c>
      <c r="N25" s="18">
        <v>15.820907612814201</v>
      </c>
      <c r="O25" s="18">
        <f>VLOOKUP(B25:B340,[1]CAT_IACAL_VALORES!D$3:F$216,3,FALSE)</f>
        <v>1704.534355464267</v>
      </c>
      <c r="P25" s="18">
        <f>VLOOKUP(B25:B340,[1]CAT_IACAL_VALORES!D$3:H$216,5,FALSE)</f>
        <v>3709.4870149601147</v>
      </c>
      <c r="Q25" s="18">
        <f>VLOOKUP(B25:B340,[1]CAT_IACAL_VALORES!D$3:J$216,7,FALSE)</f>
        <v>3645.9688953001382</v>
      </c>
      <c r="R25" s="19">
        <v>41.03</v>
      </c>
      <c r="S25" s="19">
        <v>7.37</v>
      </c>
      <c r="T25" s="19">
        <f t="shared" si="0"/>
        <v>17.96</v>
      </c>
    </row>
    <row r="26" spans="2:21" s="6" customFormat="1" ht="13.5" x14ac:dyDescent="0.25">
      <c r="B26" s="60" t="s">
        <v>35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</row>
    <row r="27" spans="2:21" s="6" customFormat="1" ht="13.5" x14ac:dyDescent="0.25">
      <c r="B27" s="20">
        <v>1201</v>
      </c>
      <c r="C27" s="21" t="s">
        <v>36</v>
      </c>
      <c r="D27" s="22">
        <v>2278.2707076800002</v>
      </c>
      <c r="E27" s="23">
        <v>5305.2299348820343</v>
      </c>
      <c r="F27" s="23">
        <v>1649.1451390434779</v>
      </c>
      <c r="G27" s="23">
        <v>14794.060540166303</v>
      </c>
      <c r="H27" s="24">
        <v>0.130160050740002</v>
      </c>
      <c r="I27" s="25">
        <v>3376.9664968724314</v>
      </c>
      <c r="J27" s="25">
        <v>1049.7392104370092</v>
      </c>
      <c r="K27" s="25">
        <v>9416.9427923117819</v>
      </c>
      <c r="L27" s="26">
        <v>172.37665902953421</v>
      </c>
      <c r="M27" s="27">
        <v>80.605809323560493</v>
      </c>
      <c r="N27" s="27">
        <v>1523.796254019252</v>
      </c>
      <c r="O27" s="27">
        <f>VLOOKUP(B27:B342,[1]CAT_IACAL_VALORES!D$3:F$216,3,FALSE)</f>
        <v>4766.7246560074527</v>
      </c>
      <c r="P27" s="27">
        <f>VLOOKUP(B27:B342,[1]CAT_IACAL_VALORES!D$3:H$216,5,FALSE)</f>
        <v>10131.789864716211</v>
      </c>
      <c r="Q27" s="27">
        <f>VLOOKUP(B27:B342,[1]CAT_IACAL_VALORES!D$3:J$216,7,FALSE)</f>
        <v>10255.356700338743</v>
      </c>
      <c r="R27" s="28">
        <v>945.88</v>
      </c>
      <c r="S27" s="28">
        <v>805.12</v>
      </c>
      <c r="T27" s="28">
        <f t="shared" si="0"/>
        <v>85.12</v>
      </c>
    </row>
    <row r="28" spans="2:21" s="6" customFormat="1" ht="36" x14ac:dyDescent="0.25">
      <c r="B28" s="11">
        <v>1202</v>
      </c>
      <c r="C28" s="12" t="s">
        <v>37</v>
      </c>
      <c r="D28" s="13">
        <v>2980.8368488800002</v>
      </c>
      <c r="E28" s="14">
        <v>1296.96</v>
      </c>
      <c r="F28" s="14">
        <v>316.01766906060624</v>
      </c>
      <c r="G28" s="14">
        <v>4503.1828846173203</v>
      </c>
      <c r="H28" s="15">
        <v>0.13001509932239</v>
      </c>
      <c r="I28" s="16">
        <v>975.42936566658261</v>
      </c>
      <c r="J28" s="16">
        <v>237.67341665989636</v>
      </c>
      <c r="K28" s="16">
        <v>3386.7943688493742</v>
      </c>
      <c r="L28" s="17">
        <v>247.98668140764312</v>
      </c>
      <c r="M28" s="18">
        <v>107.90096895290874</v>
      </c>
      <c r="N28" s="18">
        <v>2219.044995372647</v>
      </c>
      <c r="O28" s="18">
        <f>VLOOKUP(B28:B343,[1]CAT_IACAL_VALORES!D$3:F$216,3,FALSE)</f>
        <v>1690.9068717619853</v>
      </c>
      <c r="P28" s="18">
        <f>VLOOKUP(B28:B343,[1]CAT_IACAL_VALORES!D$3:H$216,5,FALSE)</f>
        <v>2997.6531835649403</v>
      </c>
      <c r="Q28" s="18">
        <f>VLOOKUP(B28:B343,[1]CAT_IACAL_VALORES!D$3:J$216,7,FALSE)</f>
        <v>2612.9069263818851</v>
      </c>
      <c r="R28" s="19">
        <v>419.69</v>
      </c>
      <c r="S28" s="19">
        <v>297.35000000000002</v>
      </c>
      <c r="T28" s="19">
        <f t="shared" si="0"/>
        <v>70.849999999999994</v>
      </c>
    </row>
    <row r="29" spans="2:21" s="6" customFormat="1" ht="13.5" x14ac:dyDescent="0.25">
      <c r="B29" s="20">
        <v>1203</v>
      </c>
      <c r="C29" s="21" t="s">
        <v>38</v>
      </c>
      <c r="D29" s="22">
        <v>1444.1908554199999</v>
      </c>
      <c r="E29" s="23">
        <v>512.30511444822196</v>
      </c>
      <c r="F29" s="23">
        <v>154.79589861703016</v>
      </c>
      <c r="G29" s="23">
        <v>1326.3248256620725</v>
      </c>
      <c r="H29" s="24">
        <v>8.8865399153707406E-2</v>
      </c>
      <c r="I29" s="25">
        <v>430.61701453753034</v>
      </c>
      <c r="J29" s="25">
        <v>130.11337549677489</v>
      </c>
      <c r="K29" s="25">
        <v>1114.8396153506217</v>
      </c>
      <c r="L29" s="26">
        <v>82.262032368406196</v>
      </c>
      <c r="M29" s="27">
        <v>43.77902684504231</v>
      </c>
      <c r="N29" s="27">
        <v>1214.2212098666262</v>
      </c>
      <c r="O29" s="27">
        <f>VLOOKUP(B29:B344,[1]CAT_IACAL_VALORES!D$3:F$216,3,FALSE)</f>
        <v>201.89170478397469</v>
      </c>
      <c r="P29" s="27">
        <f>VLOOKUP(B29:B344,[1]CAT_IACAL_VALORES!D$3:H$216,5,FALSE)</f>
        <v>395.13602900521335</v>
      </c>
      <c r="Q29" s="27">
        <f>VLOOKUP(B29:B344,[1]CAT_IACAL_VALORES!D$3:J$216,7,FALSE)</f>
        <v>399.45861688960019</v>
      </c>
      <c r="R29" s="28">
        <v>337.44</v>
      </c>
      <c r="S29" s="28">
        <v>316.27999999999997</v>
      </c>
      <c r="T29" s="28">
        <f t="shared" si="0"/>
        <v>93.73</v>
      </c>
    </row>
    <row r="30" spans="2:21" s="6" customFormat="1" ht="48" x14ac:dyDescent="0.25">
      <c r="B30" s="11">
        <v>1204</v>
      </c>
      <c r="C30" s="12" t="s">
        <v>39</v>
      </c>
      <c r="D30" s="13">
        <v>1898.02281369</v>
      </c>
      <c r="E30" s="14">
        <v>940.85075541018341</v>
      </c>
      <c r="F30" s="14">
        <v>379.0039940758748</v>
      </c>
      <c r="G30" s="14">
        <v>1747.635247528945</v>
      </c>
      <c r="H30" s="15">
        <v>6.8376467894294607E-2</v>
      </c>
      <c r="I30" s="16">
        <v>561.13504017090827</v>
      </c>
      <c r="J30" s="16">
        <v>226.0426749064805</v>
      </c>
      <c r="K30" s="16">
        <v>1042.311300902034</v>
      </c>
      <c r="L30" s="17">
        <v>240.6715447182348</v>
      </c>
      <c r="M30" s="18">
        <v>123.85637625773815</v>
      </c>
      <c r="N30" s="18">
        <v>1989.0468659147834</v>
      </c>
      <c r="O30" s="18">
        <f>VLOOKUP(B30:B345,[1]CAT_IACAL_VALORES!D$3:F$216,3,FALSE)</f>
        <v>495.20274854581714</v>
      </c>
      <c r="P30" s="18">
        <f>VLOOKUP(B30:B345,[1]CAT_IACAL_VALORES!D$3:H$216,5,FALSE)</f>
        <v>1067.5798345494393</v>
      </c>
      <c r="Q30" s="18">
        <f>VLOOKUP(B30:B345,[1]CAT_IACAL_VALORES!D$3:J$216,7,FALSE)</f>
        <v>1027.5241819053265</v>
      </c>
      <c r="R30" s="19">
        <v>211.33</v>
      </c>
      <c r="S30" s="19">
        <v>191.6</v>
      </c>
      <c r="T30" s="19">
        <f t="shared" si="0"/>
        <v>90.66</v>
      </c>
    </row>
    <row r="31" spans="2:21" s="6" customFormat="1" ht="36" x14ac:dyDescent="0.25">
      <c r="B31" s="20">
        <v>1205</v>
      </c>
      <c r="C31" s="21" t="s">
        <v>40</v>
      </c>
      <c r="D31" s="22">
        <v>2505.5109353299999</v>
      </c>
      <c r="E31" s="23">
        <v>1140.010642330677</v>
      </c>
      <c r="F31" s="23">
        <v>505.394047189665</v>
      </c>
      <c r="G31" s="23">
        <v>2015.460999159086</v>
      </c>
      <c r="H31" s="24">
        <v>0.107349347682435</v>
      </c>
      <c r="I31" s="25">
        <v>969.70139161684506</v>
      </c>
      <c r="J31" s="25">
        <v>429.89187352913524</v>
      </c>
      <c r="K31" s="25">
        <v>1714.3658691101423</v>
      </c>
      <c r="L31" s="26">
        <v>207.04633461584194</v>
      </c>
      <c r="M31" s="27">
        <v>97.106753515832509</v>
      </c>
      <c r="N31" s="27">
        <v>1810.9905050191294</v>
      </c>
      <c r="O31" s="27">
        <f>VLOOKUP(B31:B346,[1]CAT_IACAL_VALORES!D$3:F$216,3,FALSE)</f>
        <v>963.41594942814356</v>
      </c>
      <c r="P31" s="27">
        <f>VLOOKUP(B31:B346,[1]CAT_IACAL_VALORES!D$3:H$216,5,FALSE)</f>
        <v>2244.3141588606236</v>
      </c>
      <c r="Q31" s="27">
        <f>VLOOKUP(B31:B346,[1]CAT_IACAL_VALORES!D$3:J$216,7,FALSE)</f>
        <v>2298.4022304156206</v>
      </c>
      <c r="R31" s="28">
        <v>532.41</v>
      </c>
      <c r="S31" s="28">
        <v>410.71</v>
      </c>
      <c r="T31" s="28">
        <f t="shared" si="0"/>
        <v>77.14</v>
      </c>
    </row>
    <row r="32" spans="2:21" s="6" customFormat="1" ht="24" x14ac:dyDescent="0.25">
      <c r="B32" s="11">
        <v>1206</v>
      </c>
      <c r="C32" s="12" t="s">
        <v>41</v>
      </c>
      <c r="D32" s="13">
        <v>1868.25998901</v>
      </c>
      <c r="E32" s="14">
        <v>436.53402290768406</v>
      </c>
      <c r="F32" s="14">
        <v>172.54367544413785</v>
      </c>
      <c r="G32" s="14">
        <v>919.08378261596545</v>
      </c>
      <c r="H32" s="15">
        <v>0.124523833838103</v>
      </c>
      <c r="I32" s="16">
        <v>254.06763796868705</v>
      </c>
      <c r="J32" s="16">
        <v>100.42233082894991</v>
      </c>
      <c r="K32" s="16">
        <v>534.91694459276073</v>
      </c>
      <c r="L32" s="17">
        <v>666.3827710728641</v>
      </c>
      <c r="M32" s="18">
        <v>231.21748584466573</v>
      </c>
      <c r="N32" s="18">
        <v>1157.8649433703636</v>
      </c>
      <c r="O32" s="18">
        <f>VLOOKUP(B32:B347,[1]CAT_IACAL_VALORES!D$3:F$216,3,FALSE)</f>
        <v>25524.529376122511</v>
      </c>
      <c r="P32" s="18">
        <f>VLOOKUP(B32:B347,[1]CAT_IACAL_VALORES!D$3:H$216,5,FALSE)</f>
        <v>152090.76411300804</v>
      </c>
      <c r="Q32" s="18">
        <f>VLOOKUP(B32:B347,[1]CAT_IACAL_VALORES!D$3:J$216,7,FALSE)</f>
        <v>15299.62826696887</v>
      </c>
      <c r="R32" s="19">
        <v>59.82</v>
      </c>
      <c r="S32" s="19">
        <v>17.309999999999999</v>
      </c>
      <c r="T32" s="19">
        <f t="shared" si="0"/>
        <v>28.94</v>
      </c>
    </row>
    <row r="33" spans="2:20" s="6" customFormat="1" ht="13.5" x14ac:dyDescent="0.25">
      <c r="B33" s="60" t="s">
        <v>42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</row>
    <row r="34" spans="2:20" s="6" customFormat="1" ht="13.5" x14ac:dyDescent="0.25">
      <c r="B34" s="20">
        <v>1301</v>
      </c>
      <c r="C34" s="21" t="s">
        <v>43</v>
      </c>
      <c r="D34" s="22">
        <v>4595.5212570699996</v>
      </c>
      <c r="E34" s="23">
        <v>9886.9329439342982</v>
      </c>
      <c r="F34" s="23">
        <v>4096.3790890264518</v>
      </c>
      <c r="G34" s="23">
        <v>22465.755546871791</v>
      </c>
      <c r="H34" s="24">
        <v>0.117886268708743</v>
      </c>
      <c r="I34" s="25">
        <v>6416.7178497920577</v>
      </c>
      <c r="J34" s="25">
        <v>2658.5907853453359</v>
      </c>
      <c r="K34" s="25">
        <v>14580.498870999028</v>
      </c>
      <c r="L34" s="26">
        <v>783.33286274037425</v>
      </c>
      <c r="M34" s="27">
        <v>100.25605297534243</v>
      </c>
      <c r="N34" s="27">
        <v>808.00214865720102</v>
      </c>
      <c r="O34" s="27" t="s">
        <v>23</v>
      </c>
      <c r="P34" s="27" t="s">
        <v>23</v>
      </c>
      <c r="Q34" s="27" t="s">
        <v>23</v>
      </c>
      <c r="R34" s="28">
        <v>9.3800000000000008</v>
      </c>
      <c r="S34" s="28">
        <v>1.17</v>
      </c>
      <c r="T34" s="28">
        <f t="shared" si="0"/>
        <v>12.47</v>
      </c>
    </row>
    <row r="35" spans="2:20" s="6" customFormat="1" ht="13.5" x14ac:dyDescent="0.25">
      <c r="B35" s="11">
        <v>1302</v>
      </c>
      <c r="C35" s="12" t="s">
        <v>44</v>
      </c>
      <c r="D35" s="13">
        <v>3926.65678037</v>
      </c>
      <c r="E35" s="14">
        <v>2733.5388845022303</v>
      </c>
      <c r="F35" s="14">
        <v>1310.7300705733348</v>
      </c>
      <c r="G35" s="14">
        <v>4741.3751773334097</v>
      </c>
      <c r="H35" s="15">
        <v>7.4096385537436596E-2</v>
      </c>
      <c r="I35" s="16">
        <v>1694.0678828447062</v>
      </c>
      <c r="J35" s="16">
        <v>812.30441909056742</v>
      </c>
      <c r="K35" s="16">
        <v>2938.3929579257829</v>
      </c>
      <c r="L35" s="17">
        <v>382.79573452017559</v>
      </c>
      <c r="M35" s="18">
        <v>201.4414899010383</v>
      </c>
      <c r="N35" s="18">
        <v>2987.4817973822728</v>
      </c>
      <c r="O35" s="18">
        <f>VLOOKUP(B35:B350,[1]CAT_IACAL_VALORES!D$3:F$216,3,FALSE)</f>
        <v>560.44854095636595</v>
      </c>
      <c r="P35" s="18">
        <f>VLOOKUP(B35:B350,[1]CAT_IACAL_VALORES!D$3:H$216,5,FALSE)</f>
        <v>1866.4379555507924</v>
      </c>
      <c r="Q35" s="18">
        <f>VLOOKUP(B35:B350,[1]CAT_IACAL_VALORES!D$3:J$216,7,FALSE)</f>
        <v>1654.1605392890424</v>
      </c>
      <c r="R35" s="19">
        <v>374.96</v>
      </c>
      <c r="S35" s="19">
        <v>355.13</v>
      </c>
      <c r="T35" s="19">
        <f t="shared" si="0"/>
        <v>94.71</v>
      </c>
    </row>
    <row r="36" spans="2:20" s="6" customFormat="1" ht="13.5" x14ac:dyDescent="0.25">
      <c r="B36" s="20">
        <v>1303</v>
      </c>
      <c r="C36" s="21" t="s">
        <v>45</v>
      </c>
      <c r="D36" s="22">
        <v>5579.5819157599999</v>
      </c>
      <c r="E36" s="23">
        <v>2091.924351215001</v>
      </c>
      <c r="F36" s="23">
        <v>1085.2927168156855</v>
      </c>
      <c r="G36" s="23">
        <v>3397.1447849288011</v>
      </c>
      <c r="H36" s="24">
        <v>8.6345780264729902E-2</v>
      </c>
      <c r="I36" s="25">
        <v>1182.5948973280247</v>
      </c>
      <c r="J36" s="25">
        <v>613.53156880078245</v>
      </c>
      <c r="K36" s="25">
        <v>1920.4547649191786</v>
      </c>
      <c r="L36" s="26">
        <v>631.03862021329394</v>
      </c>
      <c r="M36" s="27">
        <v>235.98002614584848</v>
      </c>
      <c r="N36" s="27">
        <v>4666.3163214045017</v>
      </c>
      <c r="O36" s="27">
        <f>VLOOKUP(B36:B351,[1]CAT_IACAL_VALORES!D$3:F$216,3,FALSE)</f>
        <v>7553.8822364415691</v>
      </c>
      <c r="P36" s="27">
        <f>VLOOKUP(B36:B351,[1]CAT_IACAL_VALORES!D$3:H$216,5,FALSE)</f>
        <v>17523.872471710169</v>
      </c>
      <c r="Q36" s="27">
        <f>VLOOKUP(B36:B351,[1]CAT_IACAL_VALORES!D$3:J$216,7,FALSE)</f>
        <v>15878.243392300901</v>
      </c>
      <c r="R36" s="28">
        <v>1236.8499999999999</v>
      </c>
      <c r="S36" s="28">
        <v>873.67</v>
      </c>
      <c r="T36" s="28">
        <f t="shared" si="0"/>
        <v>70.64</v>
      </c>
    </row>
    <row r="37" spans="2:20" s="6" customFormat="1" ht="13.5" x14ac:dyDescent="0.25">
      <c r="B37" s="60" t="s">
        <v>46</v>
      </c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</row>
    <row r="38" spans="2:20" s="6" customFormat="1" ht="24" x14ac:dyDescent="0.25">
      <c r="B38" s="11">
        <v>1501</v>
      </c>
      <c r="C38" s="12" t="s">
        <v>47</v>
      </c>
      <c r="D38" s="13">
        <v>929.63834342500002</v>
      </c>
      <c r="E38" s="14">
        <v>971.73398942541394</v>
      </c>
      <c r="F38" s="14">
        <v>206.73259869329826</v>
      </c>
      <c r="G38" s="14">
        <v>3496.9000226907533</v>
      </c>
      <c r="H38" s="15">
        <v>0.177077179858771</v>
      </c>
      <c r="I38" s="16">
        <v>701.94868491409147</v>
      </c>
      <c r="J38" s="16">
        <v>149.33683226151243</v>
      </c>
      <c r="K38" s="16">
        <v>2526.0456039571709</v>
      </c>
      <c r="L38" s="17">
        <v>147.04027717566169</v>
      </c>
      <c r="M38" s="18">
        <v>64.31750363698589</v>
      </c>
      <c r="N38" s="18">
        <v>183.78161392966737</v>
      </c>
      <c r="O38" s="18">
        <f>VLOOKUP(B38:B353,[1]CAT_IACAL_VALORES!D$3:F$216,3,FALSE)</f>
        <v>2715.8967261311846</v>
      </c>
      <c r="P38" s="18">
        <f>VLOOKUP(B38:B353,[1]CAT_IACAL_VALORES!D$3:H$216,5,FALSE)</f>
        <v>5617.5528381514368</v>
      </c>
      <c r="Q38" s="18">
        <f>VLOOKUP(B38:B353,[1]CAT_IACAL_VALORES!D$3:J$216,7,FALSE)</f>
        <v>4301.4642640265338</v>
      </c>
      <c r="R38" s="19">
        <v>21.29</v>
      </c>
      <c r="S38" s="19">
        <v>8.67</v>
      </c>
      <c r="T38" s="19">
        <f t="shared" si="0"/>
        <v>40.72</v>
      </c>
    </row>
    <row r="39" spans="2:20" s="6" customFormat="1" ht="13.5" x14ac:dyDescent="0.25">
      <c r="B39" s="20">
        <v>1502</v>
      </c>
      <c r="C39" s="21" t="s">
        <v>48</v>
      </c>
      <c r="D39" s="22">
        <v>541.93426697899997</v>
      </c>
      <c r="E39" s="23">
        <v>1227.7022947246712</v>
      </c>
      <c r="F39" s="23">
        <v>309.17986685543639</v>
      </c>
      <c r="G39" s="23">
        <v>4458.8957819115467</v>
      </c>
      <c r="H39" s="24">
        <v>0.20861984320417301</v>
      </c>
      <c r="I39" s="25">
        <v>762.21001520216453</v>
      </c>
      <c r="J39" s="25">
        <v>191.95206527567444</v>
      </c>
      <c r="K39" s="25">
        <v>2768.2729244045704</v>
      </c>
      <c r="L39" s="26">
        <v>8.4987665017776681</v>
      </c>
      <c r="M39" s="27">
        <v>5.4919221414716937</v>
      </c>
      <c r="N39" s="27">
        <v>70.010643482639807</v>
      </c>
      <c r="O39" s="27" t="s">
        <v>23</v>
      </c>
      <c r="P39" s="27" t="s">
        <v>23</v>
      </c>
      <c r="Q39" s="27" t="s">
        <v>23</v>
      </c>
      <c r="R39" s="28">
        <v>1.23</v>
      </c>
      <c r="S39" s="28">
        <v>0.9</v>
      </c>
      <c r="T39" s="28">
        <f t="shared" si="0"/>
        <v>73.17</v>
      </c>
    </row>
    <row r="40" spans="2:20" s="6" customFormat="1" ht="36" x14ac:dyDescent="0.25">
      <c r="B40" s="11">
        <v>1503</v>
      </c>
      <c r="C40" s="12" t="s">
        <v>49</v>
      </c>
      <c r="D40" s="13">
        <v>1955.56392013</v>
      </c>
      <c r="E40" s="14">
        <v>2213.5811125641135</v>
      </c>
      <c r="F40" s="14">
        <v>556.12120914793798</v>
      </c>
      <c r="G40" s="14">
        <v>8645.2394553339946</v>
      </c>
      <c r="H40" s="15">
        <v>0.22825214465249599</v>
      </c>
      <c r="I40" s="16">
        <v>1277.2001773388001</v>
      </c>
      <c r="J40" s="16">
        <v>320.87286203976498</v>
      </c>
      <c r="K40" s="16">
        <v>4988.1620794544797</v>
      </c>
      <c r="L40" s="17">
        <v>170.75877388209074</v>
      </c>
      <c r="M40" s="18">
        <v>20.25107652715797</v>
      </c>
      <c r="N40" s="18">
        <v>289.76182536949324</v>
      </c>
      <c r="O40" s="18">
        <f>VLOOKUP(B40:B355,[1]CAT_IACAL_VALORES!D$3:F$216,3,FALSE)</f>
        <v>95.730454478255481</v>
      </c>
      <c r="P40" s="18">
        <f>VLOOKUP(B40:B355,[1]CAT_IACAL_VALORES!D$3:H$216,5,FALSE)</f>
        <v>203.01565367698888</v>
      </c>
      <c r="Q40" s="18">
        <f>VLOOKUP(B40:B355,[1]CAT_IACAL_VALORES!D$3:J$216,7,FALSE)</f>
        <v>199.21317366871259</v>
      </c>
      <c r="R40" s="19">
        <v>27.11</v>
      </c>
      <c r="S40" s="19">
        <v>10.33</v>
      </c>
      <c r="T40" s="19">
        <f t="shared" si="0"/>
        <v>38.1</v>
      </c>
    </row>
    <row r="41" spans="2:20" s="6" customFormat="1" ht="13.5" x14ac:dyDescent="0.25">
      <c r="B41" s="20">
        <v>1504</v>
      </c>
      <c r="C41" s="21" t="s">
        <v>50</v>
      </c>
      <c r="D41" s="22">
        <v>1078.53496864</v>
      </c>
      <c r="E41" s="23">
        <v>700.08113462190863</v>
      </c>
      <c r="F41" s="23">
        <v>82.028518645999156</v>
      </c>
      <c r="G41" s="23">
        <v>2551.7581915728342</v>
      </c>
      <c r="H41" s="24">
        <v>0.17132224966492199</v>
      </c>
      <c r="I41" s="25">
        <v>574.73202604036669</v>
      </c>
      <c r="J41" s="25">
        <v>67.341361426581329</v>
      </c>
      <c r="K41" s="25">
        <v>2094.8674130460727</v>
      </c>
      <c r="L41" s="26">
        <v>40.795068586009997</v>
      </c>
      <c r="M41" s="27">
        <v>21.452169119336503</v>
      </c>
      <c r="N41" s="27">
        <v>251.57543216690897</v>
      </c>
      <c r="O41" s="27" t="s">
        <v>23</v>
      </c>
      <c r="P41" s="27" t="s">
        <v>23</v>
      </c>
      <c r="Q41" s="27" t="s">
        <v>23</v>
      </c>
      <c r="R41" s="28">
        <v>5.53</v>
      </c>
      <c r="S41" s="28">
        <v>0</v>
      </c>
      <c r="T41" s="28">
        <f t="shared" si="0"/>
        <v>0</v>
      </c>
    </row>
    <row r="42" spans="2:20" s="6" customFormat="1" ht="36" x14ac:dyDescent="0.25">
      <c r="B42" s="11">
        <v>1505</v>
      </c>
      <c r="C42" s="12" t="s">
        <v>51</v>
      </c>
      <c r="D42" s="13">
        <v>894.47838797999998</v>
      </c>
      <c r="E42" s="14">
        <v>173.01261431221002</v>
      </c>
      <c r="F42" s="14">
        <v>19.061867362863037</v>
      </c>
      <c r="G42" s="14">
        <v>790.81558545408802</v>
      </c>
      <c r="H42" s="15">
        <v>0.15566333943756799</v>
      </c>
      <c r="I42" s="16">
        <v>113.28775665736356</v>
      </c>
      <c r="J42" s="16">
        <v>12.481611238716296</v>
      </c>
      <c r="K42" s="16">
        <v>517.8219169852207</v>
      </c>
      <c r="L42" s="17">
        <v>17.427105637257242</v>
      </c>
      <c r="M42" s="18">
        <v>9.66508734203404</v>
      </c>
      <c r="N42" s="18">
        <v>169.06797588099442</v>
      </c>
      <c r="O42" s="18" t="s">
        <v>23</v>
      </c>
      <c r="P42" s="18" t="s">
        <v>23</v>
      </c>
      <c r="Q42" s="18" t="s">
        <v>23</v>
      </c>
      <c r="R42" s="19">
        <v>41.57</v>
      </c>
      <c r="S42" s="19">
        <v>2.4900000000000002</v>
      </c>
      <c r="T42" s="19">
        <f t="shared" si="0"/>
        <v>5.99</v>
      </c>
    </row>
    <row r="43" spans="2:20" s="6" customFormat="1" ht="13.5" x14ac:dyDescent="0.25">
      <c r="B43" s="20">
        <v>1506</v>
      </c>
      <c r="C43" s="21" t="s">
        <v>52</v>
      </c>
      <c r="D43" s="22">
        <v>4285.7232225500002</v>
      </c>
      <c r="E43" s="23">
        <v>944.16023779428849</v>
      </c>
      <c r="F43" s="23">
        <v>86.226706702803995</v>
      </c>
      <c r="G43" s="23">
        <v>4302.8777165307456</v>
      </c>
      <c r="H43" s="24">
        <v>0.10972241990229099</v>
      </c>
      <c r="I43" s="25">
        <v>776.32025443510668</v>
      </c>
      <c r="J43" s="25">
        <v>70.898493928322736</v>
      </c>
      <c r="K43" s="25">
        <v>3537.9705583705177</v>
      </c>
      <c r="L43" s="26">
        <v>132.83197663884633</v>
      </c>
      <c r="M43" s="27">
        <v>56.795719115207653</v>
      </c>
      <c r="N43" s="27">
        <v>1170.5036098883218</v>
      </c>
      <c r="O43" s="27">
        <f>VLOOKUP(B43:B358,[1]CAT_IACAL_VALORES!D$3:F$216,3,FALSE)</f>
        <v>4364.8560338879797</v>
      </c>
      <c r="P43" s="27">
        <f>VLOOKUP(B43:B358,[1]CAT_IACAL_VALORES!D$3:H$216,5,FALSE)</f>
        <v>9434.4091261870071</v>
      </c>
      <c r="Q43" s="27">
        <f>VLOOKUP(B43:B358,[1]CAT_IACAL_VALORES!D$3:J$216,7,FALSE)</f>
        <v>9627.5809267056902</v>
      </c>
      <c r="R43" s="28">
        <v>86.05</v>
      </c>
      <c r="S43" s="28">
        <v>51.72</v>
      </c>
      <c r="T43" s="28">
        <f t="shared" si="0"/>
        <v>60.1</v>
      </c>
    </row>
    <row r="44" spans="2:20" s="6" customFormat="1" ht="36" x14ac:dyDescent="0.25">
      <c r="B44" s="11">
        <v>1507</v>
      </c>
      <c r="C44" s="12" t="s">
        <v>385</v>
      </c>
      <c r="D44" s="13">
        <v>5387.3930365799997</v>
      </c>
      <c r="E44" s="14">
        <v>142.86099734501389</v>
      </c>
      <c r="F44" s="14">
        <v>13.980427074661337</v>
      </c>
      <c r="G44" s="14">
        <v>766.71185031252389</v>
      </c>
      <c r="H44" s="15">
        <v>4.8648672828537298E-2</v>
      </c>
      <c r="I44" s="16">
        <v>138.8865753265944</v>
      </c>
      <c r="J44" s="16">
        <v>13.591488748420671</v>
      </c>
      <c r="K44" s="16">
        <v>745.38177061060173</v>
      </c>
      <c r="L44" s="17">
        <v>22.495598165930978</v>
      </c>
      <c r="M44" s="18">
        <v>2.4778786713488339</v>
      </c>
      <c r="N44" s="18">
        <v>29.674859369697796</v>
      </c>
      <c r="O44" s="18">
        <f>VLOOKUP(B44:B359,[1]CAT_IACAL_VALORES!D$3:F$216,3,FALSE)</f>
        <v>581.56479023184227</v>
      </c>
      <c r="P44" s="18">
        <f>VLOOKUP(B44:B359,[1]CAT_IACAL_VALORES!D$3:H$216,5,FALSE)</f>
        <v>1291.3169123599923</v>
      </c>
      <c r="Q44" s="18">
        <f>VLOOKUP(B44:B359,[1]CAT_IACAL_VALORES!D$3:J$216,7,FALSE)</f>
        <v>1323.1202484704172</v>
      </c>
      <c r="R44" s="19">
        <v>262.08</v>
      </c>
      <c r="S44" s="19">
        <v>15.92</v>
      </c>
      <c r="T44" s="19">
        <f t="shared" si="0"/>
        <v>6.07</v>
      </c>
    </row>
    <row r="45" spans="2:20" s="6" customFormat="1" ht="48" x14ac:dyDescent="0.25">
      <c r="B45" s="20">
        <v>1508</v>
      </c>
      <c r="C45" s="21" t="s">
        <v>53</v>
      </c>
      <c r="D45" s="22">
        <v>5661.5836284899997</v>
      </c>
      <c r="E45" s="23">
        <v>246.78173603428965</v>
      </c>
      <c r="F45" s="23">
        <v>15.982832745645123</v>
      </c>
      <c r="G45" s="23">
        <v>1586.1702802080204</v>
      </c>
      <c r="H45" s="24">
        <v>4.3323592774334299E-2</v>
      </c>
      <c r="I45" s="25">
        <v>240.01090706661546</v>
      </c>
      <c r="J45" s="25">
        <v>15.544319634104854</v>
      </c>
      <c r="K45" s="25">
        <v>1542.6513073152933</v>
      </c>
      <c r="L45" s="26">
        <v>24.219969879712568</v>
      </c>
      <c r="M45" s="27">
        <v>7.3941853934645909</v>
      </c>
      <c r="N45" s="27">
        <v>97.492762305093507</v>
      </c>
      <c r="O45" s="27">
        <f>VLOOKUP(B45:B360,[1]CAT_IACAL_VALORES!D$3:F$216,3,FALSE)</f>
        <v>773.70810741880121</v>
      </c>
      <c r="P45" s="27">
        <f>VLOOKUP(B45:B360,[1]CAT_IACAL_VALORES!D$3:H$216,5,FALSE)</f>
        <v>3455.2036513285193</v>
      </c>
      <c r="Q45" s="27">
        <f>VLOOKUP(B45:B360,[1]CAT_IACAL_VALORES!D$3:J$216,7,FALSE)</f>
        <v>3083.184627277034</v>
      </c>
      <c r="R45" s="28">
        <v>103.16</v>
      </c>
      <c r="S45" s="28">
        <v>0</v>
      </c>
      <c r="T45" s="28">
        <f t="shared" si="0"/>
        <v>0</v>
      </c>
    </row>
    <row r="46" spans="2:20" s="6" customFormat="1" ht="36" x14ac:dyDescent="0.25">
      <c r="B46" s="11">
        <v>1509</v>
      </c>
      <c r="C46" s="12" t="s">
        <v>54</v>
      </c>
      <c r="D46" s="13">
        <v>684.56965975799994</v>
      </c>
      <c r="E46" s="14">
        <v>1638.1537121714853</v>
      </c>
      <c r="F46" s="14">
        <v>355.99387683356093</v>
      </c>
      <c r="G46" s="14">
        <v>6472.2000361010778</v>
      </c>
      <c r="H46" s="15">
        <v>0.231006919317054</v>
      </c>
      <c r="I46" s="16">
        <v>980.89875186760628</v>
      </c>
      <c r="J46" s="16">
        <v>213.1631158077771</v>
      </c>
      <c r="K46" s="16">
        <v>3875.4439770084546</v>
      </c>
      <c r="L46" s="17">
        <v>23.750994672692968</v>
      </c>
      <c r="M46" s="18">
        <v>13.916203319519315</v>
      </c>
      <c r="N46" s="18">
        <v>136.97854832884988</v>
      </c>
      <c r="O46" s="18" t="s">
        <v>23</v>
      </c>
      <c r="P46" s="18" t="s">
        <v>23</v>
      </c>
      <c r="Q46" s="18" t="s">
        <v>23</v>
      </c>
      <c r="R46" s="19">
        <v>24.96</v>
      </c>
      <c r="S46" s="19">
        <v>18.52</v>
      </c>
      <c r="T46" s="19">
        <f t="shared" si="0"/>
        <v>74.2</v>
      </c>
    </row>
    <row r="47" spans="2:20" s="6" customFormat="1" ht="13.5" customHeight="1" x14ac:dyDescent="0.25">
      <c r="B47" s="60" t="s">
        <v>55</v>
      </c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</row>
    <row r="48" spans="2:20" s="6" customFormat="1" ht="13.5" x14ac:dyDescent="0.25">
      <c r="B48" s="20">
        <v>1601</v>
      </c>
      <c r="C48" s="21" t="s">
        <v>56</v>
      </c>
      <c r="D48" s="22">
        <v>1406.0306794799999</v>
      </c>
      <c r="E48" s="23">
        <v>662.492457560616</v>
      </c>
      <c r="F48" s="23">
        <v>178.57803145992597</v>
      </c>
      <c r="G48" s="23">
        <v>1910.6393357144671</v>
      </c>
      <c r="H48" s="24">
        <v>0.15457943498818799</v>
      </c>
      <c r="I48" s="25">
        <v>444.37504337264261</v>
      </c>
      <c r="J48" s="25">
        <v>119.78343235423921</v>
      </c>
      <c r="K48" s="25">
        <v>1281.585062573952</v>
      </c>
      <c r="L48" s="26">
        <v>258.89811860097547</v>
      </c>
      <c r="M48" s="27">
        <v>36.094769266230387</v>
      </c>
      <c r="N48" s="27">
        <v>616.17411159891822</v>
      </c>
      <c r="O48" s="27">
        <f>VLOOKUP(B48:B363,[1]CAT_IACAL_VALORES!D$3:F$216,3,FALSE)</f>
        <v>16132.410373953073</v>
      </c>
      <c r="P48" s="27">
        <f>VLOOKUP(B48:B363,[1]CAT_IACAL_VALORES!D$3:H$216,5,FALSE)</f>
        <v>34355.194810294292</v>
      </c>
      <c r="Q48" s="27">
        <f>VLOOKUP(B48:B363,[1]CAT_IACAL_VALORES!D$3:J$216,7,FALSE)</f>
        <v>33353.077537913421</v>
      </c>
      <c r="R48" s="28">
        <v>28.48</v>
      </c>
      <c r="S48" s="28">
        <v>27.47</v>
      </c>
      <c r="T48" s="28">
        <f t="shared" si="0"/>
        <v>96.45</v>
      </c>
    </row>
    <row r="49" spans="2:20" s="6" customFormat="1" ht="13.5" x14ac:dyDescent="0.25">
      <c r="B49" s="11">
        <v>1602</v>
      </c>
      <c r="C49" s="12" t="s">
        <v>57</v>
      </c>
      <c r="D49" s="13">
        <v>3427.8661618400001</v>
      </c>
      <c r="E49" s="14">
        <v>2475.7655747606677</v>
      </c>
      <c r="F49" s="14">
        <v>701.49135244318472</v>
      </c>
      <c r="G49" s="14">
        <v>6190.6509315144631</v>
      </c>
      <c r="H49" s="15">
        <v>0.187940006612063</v>
      </c>
      <c r="I49" s="16">
        <v>1659.6841263222414</v>
      </c>
      <c r="J49" s="16">
        <v>470.26021941306897</v>
      </c>
      <c r="K49" s="16">
        <v>4150.0395624613166</v>
      </c>
      <c r="L49" s="17">
        <v>535.18723003814466</v>
      </c>
      <c r="M49" s="18">
        <v>66.992403522397524</v>
      </c>
      <c r="N49" s="18">
        <v>1449.8694596834976</v>
      </c>
      <c r="O49" s="18">
        <f>VLOOKUP(B49:B364,[1]CAT_IACAL_VALORES!D$3:F$216,3,FALSE)</f>
        <v>1116.5896075648238</v>
      </c>
      <c r="P49" s="18">
        <f>VLOOKUP(B49:B364,[1]CAT_IACAL_VALORES!D$3:H$216,5,FALSE)</f>
        <v>4067.9136202605468</v>
      </c>
      <c r="Q49" s="18">
        <f>VLOOKUP(B49:B364,[1]CAT_IACAL_VALORES!D$3:J$216,7,FALSE)</f>
        <v>1954.5063119394204</v>
      </c>
      <c r="R49" s="19">
        <v>72.680000000000007</v>
      </c>
      <c r="S49" s="19">
        <v>67.599999999999994</v>
      </c>
      <c r="T49" s="19">
        <f t="shared" si="0"/>
        <v>93.01</v>
      </c>
    </row>
    <row r="50" spans="2:20" s="6" customFormat="1" ht="48" x14ac:dyDescent="0.25">
      <c r="B50" s="20">
        <v>1603</v>
      </c>
      <c r="C50" s="21" t="s">
        <v>58</v>
      </c>
      <c r="D50" s="22">
        <v>3441.4729916800002</v>
      </c>
      <c r="E50" s="23">
        <v>4577.8020536198628</v>
      </c>
      <c r="F50" s="23">
        <v>1134.4345918789425</v>
      </c>
      <c r="G50" s="23">
        <v>12688.891039228665</v>
      </c>
      <c r="H50" s="24">
        <v>0.236496697418075</v>
      </c>
      <c r="I50" s="25">
        <v>2911.4831671600678</v>
      </c>
      <c r="J50" s="25">
        <v>721.50066337794328</v>
      </c>
      <c r="K50" s="25">
        <v>8070.1376420218276</v>
      </c>
      <c r="L50" s="26">
        <v>49.714544453240535</v>
      </c>
      <c r="M50" s="27">
        <v>20.553654425498625</v>
      </c>
      <c r="N50" s="27">
        <v>1123.8317831418549</v>
      </c>
      <c r="O50" s="27">
        <f>VLOOKUP(B50:B365,[1]CAT_IACAL_VALORES!D$3:F$216,3,FALSE)</f>
        <v>604.3427456917982</v>
      </c>
      <c r="P50" s="27">
        <f>VLOOKUP(B50:B365,[1]CAT_IACAL_VALORES!D$3:H$216,5,FALSE)</f>
        <v>1146.9066010570748</v>
      </c>
      <c r="Q50" s="27">
        <f>VLOOKUP(B50:B365,[1]CAT_IACAL_VALORES!D$3:J$216,7,FALSE)</f>
        <v>1089.5221964162756</v>
      </c>
      <c r="R50" s="28">
        <v>77.8</v>
      </c>
      <c r="S50" s="28">
        <v>64.95</v>
      </c>
      <c r="T50" s="28">
        <f t="shared" si="0"/>
        <v>83.48</v>
      </c>
    </row>
    <row r="51" spans="2:20" s="6" customFormat="1" ht="13.5" x14ac:dyDescent="0.25">
      <c r="B51" s="11">
        <v>1604</v>
      </c>
      <c r="C51" s="12" t="s">
        <v>59</v>
      </c>
      <c r="D51" s="13">
        <v>1763.4613246599999</v>
      </c>
      <c r="E51" s="14">
        <v>1573.7175219654075</v>
      </c>
      <c r="F51" s="14">
        <v>546.8598605342238</v>
      </c>
      <c r="G51" s="14">
        <v>4292.2635671398612</v>
      </c>
      <c r="H51" s="15">
        <v>0.209383763763552</v>
      </c>
      <c r="I51" s="16">
        <v>928.5124499264748</v>
      </c>
      <c r="J51" s="16">
        <v>322.65395903893602</v>
      </c>
      <c r="K51" s="16">
        <v>2532.487631883143</v>
      </c>
      <c r="L51" s="17">
        <v>14.495715347033727</v>
      </c>
      <c r="M51" s="18">
        <v>7.1270944986341416</v>
      </c>
      <c r="N51" s="18">
        <v>297.73796377447093</v>
      </c>
      <c r="O51" s="18">
        <f>VLOOKUP(B51:B366,[1]CAT_IACAL_VALORES!D$3:F$216,3,FALSE)</f>
        <v>136.99838231775041</v>
      </c>
      <c r="P51" s="18">
        <f>VLOOKUP(B51:B366,[1]CAT_IACAL_VALORES!D$3:H$216,5,FALSE)</f>
        <v>258.18660102838612</v>
      </c>
      <c r="Q51" s="18">
        <f>VLOOKUP(B51:B366,[1]CAT_IACAL_VALORES!D$3:J$216,7,FALSE)</f>
        <v>262.40431473710083</v>
      </c>
      <c r="R51" s="19">
        <v>1.1000000000000001</v>
      </c>
      <c r="S51" s="19">
        <v>0.6</v>
      </c>
      <c r="T51" s="19">
        <f t="shared" si="0"/>
        <v>54.55</v>
      </c>
    </row>
    <row r="52" spans="2:20" s="6" customFormat="1" ht="24" x14ac:dyDescent="0.25">
      <c r="B52" s="20">
        <v>1605</v>
      </c>
      <c r="C52" s="21" t="s">
        <v>60</v>
      </c>
      <c r="D52" s="22">
        <v>2340.2045812800002</v>
      </c>
      <c r="E52" s="23">
        <v>1907.8492981171798</v>
      </c>
      <c r="F52" s="23">
        <v>607.5195783098319</v>
      </c>
      <c r="G52" s="23">
        <v>5283.5221346788585</v>
      </c>
      <c r="H52" s="24">
        <v>0.22086659058908101</v>
      </c>
      <c r="I52" s="25">
        <v>1170.1802495263516</v>
      </c>
      <c r="J52" s="25">
        <v>372.62241438059283</v>
      </c>
      <c r="K52" s="25">
        <v>3240.6507453382565</v>
      </c>
      <c r="L52" s="26">
        <v>98.275958110745449</v>
      </c>
      <c r="M52" s="27">
        <v>39.691057377031889</v>
      </c>
      <c r="N52" s="27">
        <v>567.98993177285922</v>
      </c>
      <c r="O52" s="27">
        <f>VLOOKUP(B52:B367,[1]CAT_IACAL_VALORES!D$3:F$216,3,FALSE)</f>
        <v>2407.0104137648577</v>
      </c>
      <c r="P52" s="27">
        <f>VLOOKUP(B52:B367,[1]CAT_IACAL_VALORES!D$3:H$216,5,FALSE)</f>
        <v>4468.0139670407916</v>
      </c>
      <c r="Q52" s="27">
        <f>VLOOKUP(B52:B367,[1]CAT_IACAL_VALORES!D$3:J$216,7,FALSE)</f>
        <v>4943.9121656674624</v>
      </c>
      <c r="R52" s="28">
        <v>7.38</v>
      </c>
      <c r="S52" s="28">
        <v>6.3</v>
      </c>
      <c r="T52" s="28">
        <f t="shared" si="0"/>
        <v>85.37</v>
      </c>
    </row>
    <row r="53" spans="2:20" s="6" customFormat="1" ht="36" x14ac:dyDescent="0.25">
      <c r="B53" s="11">
        <v>1606</v>
      </c>
      <c r="C53" s="12" t="s">
        <v>61</v>
      </c>
      <c r="D53" s="13">
        <v>966.17950887799998</v>
      </c>
      <c r="E53" s="14">
        <v>2507.2980839788879</v>
      </c>
      <c r="F53" s="14">
        <v>835.17679664264563</v>
      </c>
      <c r="G53" s="14">
        <v>6159.9424530709566</v>
      </c>
      <c r="H53" s="15">
        <v>0.21425622793917401</v>
      </c>
      <c r="I53" s="16">
        <v>1579.175840242114</v>
      </c>
      <c r="J53" s="16">
        <v>526.02083015829101</v>
      </c>
      <c r="K53" s="16">
        <v>3879.727090021302</v>
      </c>
      <c r="L53" s="17">
        <v>10.012461339983073</v>
      </c>
      <c r="M53" s="18">
        <v>6.191959725813402</v>
      </c>
      <c r="N53" s="18">
        <v>365.66226292805021</v>
      </c>
      <c r="O53" s="18" t="s">
        <v>23</v>
      </c>
      <c r="P53" s="18" t="s">
        <v>23</v>
      </c>
      <c r="Q53" s="18" t="s">
        <v>23</v>
      </c>
      <c r="R53" s="19">
        <v>71.86</v>
      </c>
      <c r="S53" s="19">
        <v>14.84</v>
      </c>
      <c r="T53" s="19">
        <f t="shared" si="0"/>
        <v>20.65</v>
      </c>
    </row>
    <row r="54" spans="2:20" s="6" customFormat="1" ht="13.5" x14ac:dyDescent="0.25">
      <c r="B54" s="20">
        <v>1607</v>
      </c>
      <c r="C54" s="21" t="s">
        <v>62</v>
      </c>
      <c r="D54" s="22">
        <v>1250.02839933</v>
      </c>
      <c r="E54" s="23">
        <v>3470.4770170602933</v>
      </c>
      <c r="F54" s="23">
        <v>1239.5834713422582</v>
      </c>
      <c r="G54" s="23">
        <v>8467.8640935219137</v>
      </c>
      <c r="H54" s="24">
        <v>0.19668531147171101</v>
      </c>
      <c r="I54" s="25">
        <v>2213.5560377151205</v>
      </c>
      <c r="J54" s="25">
        <v>790.63698268365556</v>
      </c>
      <c r="K54" s="25">
        <v>5401.0130591914722</v>
      </c>
      <c r="L54" s="26">
        <v>19.267903194276233</v>
      </c>
      <c r="M54" s="27">
        <v>11.052947424829675</v>
      </c>
      <c r="N54" s="27">
        <v>346.37937989961699</v>
      </c>
      <c r="O54" s="27" t="s">
        <v>23</v>
      </c>
      <c r="P54" s="27" t="s">
        <v>23</v>
      </c>
      <c r="Q54" s="27" t="s">
        <v>23</v>
      </c>
      <c r="R54" s="28">
        <v>148.77000000000001</v>
      </c>
      <c r="S54" s="28">
        <v>78.47</v>
      </c>
      <c r="T54" s="28">
        <f t="shared" si="0"/>
        <v>52.75</v>
      </c>
    </row>
    <row r="55" spans="2:20" s="6" customFormat="1" ht="36" x14ac:dyDescent="0.25">
      <c r="B55" s="11">
        <v>1608</v>
      </c>
      <c r="C55" s="12" t="s">
        <v>63</v>
      </c>
      <c r="D55" s="13">
        <v>1877.1492892199999</v>
      </c>
      <c r="E55" s="14">
        <v>3913.9988592165232</v>
      </c>
      <c r="F55" s="14">
        <v>1180.2705346864416</v>
      </c>
      <c r="G55" s="14">
        <v>10948.931181469427</v>
      </c>
      <c r="H55" s="15">
        <v>0.224855303804193</v>
      </c>
      <c r="I55" s="16">
        <v>2466.3714143286766</v>
      </c>
      <c r="J55" s="16">
        <v>743.73693315479466</v>
      </c>
      <c r="K55" s="16">
        <v>6899.3711686552697</v>
      </c>
      <c r="L55" s="17">
        <v>16.286248737505492</v>
      </c>
      <c r="M55" s="18">
        <v>9.2912307834293895</v>
      </c>
      <c r="N55" s="18">
        <v>190.2421834223988</v>
      </c>
      <c r="O55" s="18" t="s">
        <v>23</v>
      </c>
      <c r="P55" s="18" t="s">
        <v>23</v>
      </c>
      <c r="Q55" s="18" t="s">
        <v>23</v>
      </c>
      <c r="R55" s="19">
        <v>54.56</v>
      </c>
      <c r="S55" s="19">
        <v>18.760000000000002</v>
      </c>
      <c r="T55" s="19">
        <f t="shared" si="0"/>
        <v>34.380000000000003</v>
      </c>
    </row>
    <row r="56" spans="2:20" s="6" customFormat="1" ht="13.5" x14ac:dyDescent="0.25">
      <c r="B56" s="60" t="s">
        <v>64</v>
      </c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</row>
    <row r="57" spans="2:20" s="6" customFormat="1" ht="13.5" x14ac:dyDescent="0.25">
      <c r="B57" s="29">
        <v>1701</v>
      </c>
      <c r="C57" s="30" t="s">
        <v>65</v>
      </c>
      <c r="D57" s="22">
        <v>27.3004757864</v>
      </c>
      <c r="E57" s="25">
        <v>24</v>
      </c>
      <c r="F57" s="25" t="s">
        <v>23</v>
      </c>
      <c r="G57" s="25" t="s">
        <v>23</v>
      </c>
      <c r="H57" s="28" t="s">
        <v>66</v>
      </c>
      <c r="I57" s="25">
        <v>12.684288017660814</v>
      </c>
      <c r="J57" s="25" t="s">
        <v>23</v>
      </c>
      <c r="K57" s="25" t="s">
        <v>23</v>
      </c>
      <c r="L57" s="26">
        <v>5.6382477349655549</v>
      </c>
      <c r="M57" s="27">
        <v>0.56046402523021799</v>
      </c>
      <c r="N57" s="27" t="s">
        <v>23</v>
      </c>
      <c r="O57" s="27">
        <f>VLOOKUP(B57:B372,[1]CAT_IACAL_VALORES!D$3:F$216,3,FALSE)</f>
        <v>2.3973517535151805</v>
      </c>
      <c r="P57" s="27">
        <f>VLOOKUP(B57:B372,[1]CAT_IACAL_VALORES!D$3:H$216,5,FALSE)</f>
        <v>14.771419269820161</v>
      </c>
      <c r="Q57" s="27">
        <f>VLOOKUP(B57:B372,[1]CAT_IACAL_VALORES!D$3:J$216,7,FALSE)</f>
        <v>0.5894729162903225</v>
      </c>
      <c r="R57" s="28">
        <v>1.282904030341</v>
      </c>
      <c r="S57" s="28">
        <v>0</v>
      </c>
      <c r="T57" s="28">
        <f t="shared" si="0"/>
        <v>0</v>
      </c>
    </row>
    <row r="58" spans="2:20" s="6" customFormat="1" ht="13.5" x14ac:dyDescent="0.25">
      <c r="B58" s="31">
        <v>1702</v>
      </c>
      <c r="C58" s="32" t="s">
        <v>67</v>
      </c>
      <c r="D58" s="13">
        <v>22.414577471699999</v>
      </c>
      <c r="E58" s="16">
        <v>14</v>
      </c>
      <c r="F58" s="16" t="s">
        <v>23</v>
      </c>
      <c r="G58" s="16" t="s">
        <v>23</v>
      </c>
      <c r="H58" s="19" t="s">
        <v>66</v>
      </c>
      <c r="I58" s="16">
        <v>7.216458746608108</v>
      </c>
      <c r="J58" s="16" t="s">
        <v>23</v>
      </c>
      <c r="K58" s="16" t="s">
        <v>23</v>
      </c>
      <c r="L58" s="17">
        <v>0.31449151815627502</v>
      </c>
      <c r="M58" s="18">
        <v>3.0487500705775931E-2</v>
      </c>
      <c r="N58" s="18" t="s">
        <v>23</v>
      </c>
      <c r="O58" s="18">
        <f>VLOOKUP(B58:B373,[1]CAT_IACAL_VALORES!D$3:F$216,3,FALSE)</f>
        <v>0</v>
      </c>
      <c r="P58" s="18">
        <f>VLOOKUP(B58:B373,[1]CAT_IACAL_VALORES!D$3:H$216,5,FALSE)</f>
        <v>0</v>
      </c>
      <c r="Q58" s="18">
        <f>VLOOKUP(B58:B373,[1]CAT_IACAL_VALORES!D$3:J$216,7,FALSE)</f>
        <v>0</v>
      </c>
      <c r="R58" s="19">
        <v>0.57718257488699998</v>
      </c>
      <c r="S58" s="19">
        <v>0</v>
      </c>
      <c r="T58" s="19">
        <f>ROUND((S58/R58*100),2)</f>
        <v>0</v>
      </c>
    </row>
    <row r="59" spans="2:20" s="6" customFormat="1" ht="24" x14ac:dyDescent="0.25">
      <c r="B59" s="29">
        <v>1703</v>
      </c>
      <c r="C59" s="30" t="s">
        <v>68</v>
      </c>
      <c r="D59" s="22"/>
      <c r="E59" s="25" t="s">
        <v>23</v>
      </c>
      <c r="F59" s="25" t="s">
        <v>23</v>
      </c>
      <c r="G59" s="25" t="s">
        <v>23</v>
      </c>
      <c r="H59" s="28" t="s">
        <v>66</v>
      </c>
      <c r="I59" s="25" t="s">
        <v>23</v>
      </c>
      <c r="J59" s="25" t="s">
        <v>23</v>
      </c>
      <c r="K59" s="25" t="s">
        <v>23</v>
      </c>
      <c r="L59" s="26">
        <v>0</v>
      </c>
      <c r="M59" s="27">
        <v>0</v>
      </c>
      <c r="N59" s="27" t="s">
        <v>23</v>
      </c>
      <c r="O59" s="27" t="s">
        <v>23</v>
      </c>
      <c r="P59" s="27" t="s">
        <v>23</v>
      </c>
      <c r="Q59" s="27" t="s">
        <v>23</v>
      </c>
      <c r="R59" s="28" t="s">
        <v>23</v>
      </c>
      <c r="S59" s="28" t="s">
        <v>23</v>
      </c>
      <c r="T59" s="28" t="s">
        <v>66</v>
      </c>
    </row>
    <row r="60" spans="2:20" s="6" customFormat="1" ht="13.5" customHeight="1" thickBot="1" x14ac:dyDescent="0.3">
      <c r="B60" s="61" t="s">
        <v>69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</row>
    <row r="61" spans="2:20" s="6" customFormat="1" ht="13.5" customHeight="1" x14ac:dyDescent="0.25">
      <c r="B61" s="62" t="s">
        <v>70</v>
      </c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</row>
    <row r="62" spans="2:20" s="6" customFormat="1" ht="13.5" x14ac:dyDescent="0.25">
      <c r="B62" s="11">
        <v>2101</v>
      </c>
      <c r="C62" s="12" t="s">
        <v>71</v>
      </c>
      <c r="D62" s="13">
        <v>2506.4618232500002</v>
      </c>
      <c r="E62" s="14">
        <v>3437.3115313081094</v>
      </c>
      <c r="F62" s="14">
        <v>1590.7406122621906</v>
      </c>
      <c r="G62" s="14">
        <v>6291.0241332674095</v>
      </c>
      <c r="H62" s="15">
        <v>6.0148981151447102E-2</v>
      </c>
      <c r="I62" s="16">
        <v>1921.9023989101277</v>
      </c>
      <c r="J62" s="16">
        <v>889.43005919134634</v>
      </c>
      <c r="K62" s="16">
        <v>3517.4973996979757</v>
      </c>
      <c r="L62" s="17">
        <v>127.97365353108439</v>
      </c>
      <c r="M62" s="18">
        <v>16.916345853988265</v>
      </c>
      <c r="N62" s="18">
        <v>1030.566567855363</v>
      </c>
      <c r="O62" s="18">
        <f>VLOOKUP(B62:B377,[1]CAT_IACAL_VALORES!D$3:F$216,3,FALSE)</f>
        <v>3312.9031889335652</v>
      </c>
      <c r="P62" s="18">
        <f>VLOOKUP(B62:B377,[1]CAT_IACAL_VALORES!D$3:H$216,5,FALSE)</f>
        <v>6531.7428431845101</v>
      </c>
      <c r="Q62" s="18">
        <f>VLOOKUP(B62:B377,[1]CAT_IACAL_VALORES!D$3:J$216,7,FALSE)</f>
        <v>5732.4627605745509</v>
      </c>
      <c r="R62" s="19">
        <v>0</v>
      </c>
      <c r="S62" s="19">
        <v>0</v>
      </c>
      <c r="T62" s="19">
        <v>0</v>
      </c>
    </row>
    <row r="63" spans="2:20" s="6" customFormat="1" ht="36" x14ac:dyDescent="0.25">
      <c r="B63" s="20">
        <v>2102</v>
      </c>
      <c r="C63" s="21" t="s">
        <v>72</v>
      </c>
      <c r="D63" s="22">
        <v>382.28098123900003</v>
      </c>
      <c r="E63" s="23">
        <v>168.2837575653592</v>
      </c>
      <c r="F63" s="23">
        <v>102.75193385486548</v>
      </c>
      <c r="G63" s="23">
        <v>327.31964834233668</v>
      </c>
      <c r="H63" s="24">
        <v>9.4060719736982101E-2</v>
      </c>
      <c r="I63" s="25">
        <v>78.65121053583934</v>
      </c>
      <c r="J63" s="25">
        <v>48.023434343893172</v>
      </c>
      <c r="K63" s="25">
        <v>152.98022189866631</v>
      </c>
      <c r="L63" s="26">
        <v>17.063482295113037</v>
      </c>
      <c r="M63" s="27">
        <v>6.6717819178843802</v>
      </c>
      <c r="N63" s="27">
        <v>319.29377967515177</v>
      </c>
      <c r="O63" s="27">
        <f>VLOOKUP(B63:B378,[1]CAT_IACAL_VALORES!D$3:F$216,3,FALSE)</f>
        <v>514.27689495585287</v>
      </c>
      <c r="P63" s="27">
        <f>VLOOKUP(B63:B378,[1]CAT_IACAL_VALORES!D$3:H$216,5,FALSE)</f>
        <v>1013.9480768720668</v>
      </c>
      <c r="Q63" s="27">
        <f>VLOOKUP(B63:B378,[1]CAT_IACAL_VALORES!D$3:J$216,7,FALSE)</f>
        <v>832.29203988468225</v>
      </c>
      <c r="R63" s="28">
        <v>4.97</v>
      </c>
      <c r="S63" s="28">
        <v>4.97</v>
      </c>
      <c r="T63" s="28">
        <f t="shared" si="0"/>
        <v>100</v>
      </c>
    </row>
    <row r="64" spans="2:20" s="6" customFormat="1" ht="13.5" x14ac:dyDescent="0.25">
      <c r="B64" s="11">
        <v>2103</v>
      </c>
      <c r="C64" s="12" t="s">
        <v>73</v>
      </c>
      <c r="D64" s="13">
        <v>1422.3748486</v>
      </c>
      <c r="E64" s="14">
        <v>1915.40852959006</v>
      </c>
      <c r="F64" s="14">
        <v>910.33649069070907</v>
      </c>
      <c r="G64" s="14">
        <v>3452.9297939174403</v>
      </c>
      <c r="H64" s="15">
        <v>8.784913839887E-2</v>
      </c>
      <c r="I64" s="16">
        <v>977.57458554875234</v>
      </c>
      <c r="J64" s="16">
        <v>464.61201558256533</v>
      </c>
      <c r="K64" s="16">
        <v>1762.2853610974635</v>
      </c>
      <c r="L64" s="17">
        <v>23.64595428236472</v>
      </c>
      <c r="M64" s="18">
        <v>7.4762364634699736</v>
      </c>
      <c r="N64" s="18">
        <v>709.08337500435061</v>
      </c>
      <c r="O64" s="18">
        <f>VLOOKUP(B64:B379,[1]CAT_IACAL_VALORES!D$3:F$216,3,FALSE)</f>
        <v>1557.2057447411371</v>
      </c>
      <c r="P64" s="18">
        <f>VLOOKUP(B64:B379,[1]CAT_IACAL_VALORES!D$3:H$216,5,FALSE)</f>
        <v>3152.487914230755</v>
      </c>
      <c r="Q64" s="18">
        <f>VLOOKUP(B64:B379,[1]CAT_IACAL_VALORES!D$3:J$216,7,FALSE)</f>
        <v>2223.0410104329098</v>
      </c>
      <c r="R64" s="19">
        <v>11.11</v>
      </c>
      <c r="S64" s="19">
        <v>7.22</v>
      </c>
      <c r="T64" s="19">
        <f t="shared" si="0"/>
        <v>64.989999999999995</v>
      </c>
    </row>
    <row r="65" spans="2:20" s="6" customFormat="1" ht="24" x14ac:dyDescent="0.25">
      <c r="B65" s="20">
        <v>2104</v>
      </c>
      <c r="C65" s="21" t="s">
        <v>74</v>
      </c>
      <c r="D65" s="22">
        <v>1543.8688432900001</v>
      </c>
      <c r="E65" s="23">
        <v>924.25001291353487</v>
      </c>
      <c r="F65" s="23">
        <v>514.71087603391413</v>
      </c>
      <c r="G65" s="23">
        <v>1873.5931095987194</v>
      </c>
      <c r="H65" s="24">
        <v>6.4821127269698006E-2</v>
      </c>
      <c r="I65" s="25">
        <v>385.65506576034329</v>
      </c>
      <c r="J65" s="25">
        <v>214.76965536487705</v>
      </c>
      <c r="K65" s="25">
        <v>781.78053967527183</v>
      </c>
      <c r="L65" s="26">
        <v>710.12510631849955</v>
      </c>
      <c r="M65" s="27">
        <v>23.749190934464096</v>
      </c>
      <c r="N65" s="27">
        <v>715.86245269684946</v>
      </c>
      <c r="O65" s="27">
        <f>VLOOKUP(B65:B380,[1]CAT_IACAL_VALORES!D$3:F$216,3,FALSE)</f>
        <v>1247.6125541111119</v>
      </c>
      <c r="P65" s="27">
        <f>VLOOKUP(B65:B380,[1]CAT_IACAL_VALORES!D$3:H$216,5,FALSE)</f>
        <v>2508.8551423711338</v>
      </c>
      <c r="Q65" s="27">
        <f>VLOOKUP(B65:B380,[1]CAT_IACAL_VALORES!D$3:J$216,7,FALSE)</f>
        <v>1863.8343662504624</v>
      </c>
      <c r="R65" s="28">
        <v>42.57</v>
      </c>
      <c r="S65" s="28">
        <v>26.72</v>
      </c>
      <c r="T65" s="28">
        <f t="shared" si="0"/>
        <v>62.77</v>
      </c>
    </row>
    <row r="66" spans="2:20" s="6" customFormat="1" ht="13.5" x14ac:dyDescent="0.25">
      <c r="B66" s="11">
        <v>2105</v>
      </c>
      <c r="C66" s="12" t="s">
        <v>75</v>
      </c>
      <c r="D66" s="13">
        <v>5203.4737254199999</v>
      </c>
      <c r="E66" s="14">
        <v>5691.8222451514748</v>
      </c>
      <c r="F66" s="14">
        <v>2514.5328870521935</v>
      </c>
      <c r="G66" s="14">
        <v>11262.485950068882</v>
      </c>
      <c r="H66" s="15">
        <v>7.7016074372620105E-2</v>
      </c>
      <c r="I66" s="16">
        <v>2839.3590623874325</v>
      </c>
      <c r="J66" s="16">
        <v>1254.3718747725711</v>
      </c>
      <c r="K66" s="16">
        <v>5618.2783245874507</v>
      </c>
      <c r="L66" s="17">
        <v>168.16535554294555</v>
      </c>
      <c r="M66" s="18">
        <v>145.23497917263202</v>
      </c>
      <c r="N66" s="18">
        <v>1149.09116167703</v>
      </c>
      <c r="O66" s="18">
        <f>VLOOKUP(B66:B381,[1]CAT_IACAL_VALORES!D$3:F$216,3,FALSE)</f>
        <v>2097.9500522629805</v>
      </c>
      <c r="P66" s="18">
        <f>VLOOKUP(B66:B381,[1]CAT_IACAL_VALORES!D$3:H$216,5,FALSE)</f>
        <v>4232.7819751462212</v>
      </c>
      <c r="Q66" s="18">
        <f>VLOOKUP(B66:B381,[1]CAT_IACAL_VALORES!D$3:J$216,7,FALSE)</f>
        <v>3349.4275192491123</v>
      </c>
      <c r="R66" s="19">
        <v>74.72</v>
      </c>
      <c r="S66" s="19">
        <v>28.35</v>
      </c>
      <c r="T66" s="19">
        <f t="shared" si="0"/>
        <v>37.94</v>
      </c>
    </row>
    <row r="67" spans="2:20" s="6" customFormat="1" ht="24" x14ac:dyDescent="0.25">
      <c r="B67" s="20">
        <v>2106</v>
      </c>
      <c r="C67" s="21" t="s">
        <v>76</v>
      </c>
      <c r="D67" s="22">
        <v>1150.04077188</v>
      </c>
      <c r="E67" s="23">
        <v>640.02141249833028</v>
      </c>
      <c r="F67" s="23">
        <v>342.0183728582511</v>
      </c>
      <c r="G67" s="23">
        <v>1297.8651800020968</v>
      </c>
      <c r="H67" s="24">
        <v>0.11826667995888</v>
      </c>
      <c r="I67" s="25">
        <v>383.50150006326697</v>
      </c>
      <c r="J67" s="25">
        <v>204.93776689179012</v>
      </c>
      <c r="K67" s="25">
        <v>777.68217389443146</v>
      </c>
      <c r="L67" s="26">
        <v>909.4884504742322</v>
      </c>
      <c r="M67" s="27">
        <v>43.631187695588629</v>
      </c>
      <c r="N67" s="27">
        <v>541.17346720043611</v>
      </c>
      <c r="O67" s="27">
        <f>VLOOKUP(B67:B382,[1]CAT_IACAL_VALORES!D$3:F$216,3,FALSE)</f>
        <v>1873.9479706983814</v>
      </c>
      <c r="P67" s="27">
        <f>VLOOKUP(B67:B382,[1]CAT_IACAL_VALORES!D$3:H$216,5,FALSE)</f>
        <v>3699.6728438316513</v>
      </c>
      <c r="Q67" s="27">
        <f>VLOOKUP(B67:B382,[1]CAT_IACAL_VALORES!D$3:J$216,7,FALSE)</f>
        <v>3475.4439694968405</v>
      </c>
      <c r="R67" s="28">
        <v>12.97</v>
      </c>
      <c r="S67" s="28">
        <v>7.92</v>
      </c>
      <c r="T67" s="28">
        <f t="shared" si="0"/>
        <v>61.06</v>
      </c>
    </row>
    <row r="68" spans="2:20" s="6" customFormat="1" ht="24" x14ac:dyDescent="0.25">
      <c r="B68" s="11">
        <v>2108</v>
      </c>
      <c r="C68" s="12" t="s">
        <v>77</v>
      </c>
      <c r="D68" s="13">
        <v>937.41175945199996</v>
      </c>
      <c r="E68" s="14">
        <v>745.22465287566718</v>
      </c>
      <c r="F68" s="14">
        <v>267.47122768396576</v>
      </c>
      <c r="G68" s="14">
        <v>2182.4963236794779</v>
      </c>
      <c r="H68" s="15">
        <v>0.17954229412790801</v>
      </c>
      <c r="I68" s="16">
        <v>568.77939014885749</v>
      </c>
      <c r="J68" s="16">
        <v>204.14263159089813</v>
      </c>
      <c r="K68" s="16">
        <v>1665.7512914990007</v>
      </c>
      <c r="L68" s="17">
        <v>611.08615184833911</v>
      </c>
      <c r="M68" s="18">
        <v>96.718098488168479</v>
      </c>
      <c r="N68" s="18">
        <v>348.82795591888572</v>
      </c>
      <c r="O68" s="18">
        <f>VLOOKUP(B68:B383,[1]CAT_IACAL_VALORES!D$3:F$216,3,FALSE)</f>
        <v>458.86523902499999</v>
      </c>
      <c r="P68" s="18">
        <f>VLOOKUP(B68:B383,[1]CAT_IACAL_VALORES!D$3:H$216,5,FALSE)</f>
        <v>887.27549202071998</v>
      </c>
      <c r="Q68" s="18">
        <f>VLOOKUP(B68:B383,[1]CAT_IACAL_VALORES!D$3:J$216,7,FALSE)</f>
        <v>737.87455644199997</v>
      </c>
      <c r="R68" s="19">
        <v>7.69</v>
      </c>
      <c r="S68" s="19">
        <v>4.83</v>
      </c>
      <c r="T68" s="19">
        <f t="shared" si="0"/>
        <v>62.81</v>
      </c>
    </row>
    <row r="69" spans="2:20" s="6" customFormat="1" ht="36" x14ac:dyDescent="0.25">
      <c r="B69" s="20">
        <v>2109</v>
      </c>
      <c r="C69" s="21" t="s">
        <v>78</v>
      </c>
      <c r="D69" s="22">
        <v>451.85261888700001</v>
      </c>
      <c r="E69" s="23">
        <v>209.64851372972606</v>
      </c>
      <c r="F69" s="23">
        <v>100.58921952504849</v>
      </c>
      <c r="G69" s="23">
        <v>425.7781011384119</v>
      </c>
      <c r="H69" s="24">
        <v>0.14037715079110299</v>
      </c>
      <c r="I69" s="25">
        <v>104.89574148668845</v>
      </c>
      <c r="J69" s="25">
        <v>50.328908037239096</v>
      </c>
      <c r="K69" s="25">
        <v>213.03422968829412</v>
      </c>
      <c r="L69" s="26">
        <v>53.077765117325349</v>
      </c>
      <c r="M69" s="27">
        <v>24.284248665707061</v>
      </c>
      <c r="N69" s="27">
        <v>168.89275573783101</v>
      </c>
      <c r="O69" s="27" t="s">
        <v>23</v>
      </c>
      <c r="P69" s="27" t="s">
        <v>23</v>
      </c>
      <c r="Q69" s="27" t="s">
        <v>23</v>
      </c>
      <c r="R69" s="28">
        <v>14.94</v>
      </c>
      <c r="S69" s="28">
        <v>14.89</v>
      </c>
      <c r="T69" s="28">
        <f t="shared" si="0"/>
        <v>99.67</v>
      </c>
    </row>
    <row r="70" spans="2:20" s="6" customFormat="1" ht="13.5" x14ac:dyDescent="0.25">
      <c r="B70" s="11">
        <v>2110</v>
      </c>
      <c r="C70" s="12" t="s">
        <v>79</v>
      </c>
      <c r="D70" s="13">
        <v>1070.7647055100001</v>
      </c>
      <c r="E70" s="14">
        <v>708.96980674644385</v>
      </c>
      <c r="F70" s="14">
        <v>322.53822429459507</v>
      </c>
      <c r="G70" s="14">
        <v>1627.7426930947827</v>
      </c>
      <c r="H70" s="15">
        <v>0.168009830751015</v>
      </c>
      <c r="I70" s="16">
        <v>290.99398398339224</v>
      </c>
      <c r="J70" s="16">
        <v>132.38459801995504</v>
      </c>
      <c r="K70" s="16">
        <v>668.10085091946382</v>
      </c>
      <c r="L70" s="17">
        <v>172.75785633331759</v>
      </c>
      <c r="M70" s="18">
        <v>72.932325137196131</v>
      </c>
      <c r="N70" s="18">
        <v>450.4903041820437</v>
      </c>
      <c r="O70" s="18">
        <f>VLOOKUP(B70:B385,[1]CAT_IACAL_VALORES!D$3:F$216,3,FALSE)</f>
        <v>1087.1109293676427</v>
      </c>
      <c r="P70" s="18">
        <f>VLOOKUP(B70:B385,[1]CAT_IACAL_VALORES!D$3:H$216,5,FALSE)</f>
        <v>3652.0518528439966</v>
      </c>
      <c r="Q70" s="18">
        <f>VLOOKUP(B70:B385,[1]CAT_IACAL_VALORES!D$3:J$216,7,FALSE)</f>
        <v>1964.1321223696591</v>
      </c>
      <c r="R70" s="19">
        <v>35.06</v>
      </c>
      <c r="S70" s="19">
        <v>33.56</v>
      </c>
      <c r="T70" s="19">
        <f t="shared" si="0"/>
        <v>95.72</v>
      </c>
    </row>
    <row r="71" spans="2:20" s="6" customFormat="1" ht="24" x14ac:dyDescent="0.25">
      <c r="B71" s="20">
        <v>2111</v>
      </c>
      <c r="C71" s="21" t="s">
        <v>80</v>
      </c>
      <c r="D71" s="22">
        <v>2159.30254866</v>
      </c>
      <c r="E71" s="23">
        <v>980.07735779855466</v>
      </c>
      <c r="F71" s="23">
        <v>346.33158493389578</v>
      </c>
      <c r="G71" s="23">
        <v>2341.1512059217803</v>
      </c>
      <c r="H71" s="24">
        <v>0.13472739589263499</v>
      </c>
      <c r="I71" s="25">
        <v>432.68276313522813</v>
      </c>
      <c r="J71" s="25">
        <v>152.89783601041165</v>
      </c>
      <c r="K71" s="25">
        <v>1033.567161444224</v>
      </c>
      <c r="L71" s="26">
        <v>359.62440458508468</v>
      </c>
      <c r="M71" s="27">
        <v>100.58421523995779</v>
      </c>
      <c r="N71" s="27">
        <v>794.95810085665141</v>
      </c>
      <c r="O71" s="27">
        <f>VLOOKUP(B71:B386,[1]CAT_IACAL_VALORES!D$3:F$216,3,FALSE)</f>
        <v>8199.3909691513036</v>
      </c>
      <c r="P71" s="27">
        <f>VLOOKUP(B71:B386,[1]CAT_IACAL_VALORES!D$3:H$216,5,FALSE)</f>
        <v>17523.242237560848</v>
      </c>
      <c r="Q71" s="27">
        <f>VLOOKUP(B71:B386,[1]CAT_IACAL_VALORES!D$3:J$216,7,FALSE)</f>
        <v>14928.21387015911</v>
      </c>
      <c r="R71" s="28">
        <v>91.43</v>
      </c>
      <c r="S71" s="28">
        <v>82.73</v>
      </c>
      <c r="T71" s="28">
        <f t="shared" si="0"/>
        <v>90.48</v>
      </c>
    </row>
    <row r="72" spans="2:20" s="6" customFormat="1" ht="13.5" x14ac:dyDescent="0.25">
      <c r="B72" s="11">
        <v>2112</v>
      </c>
      <c r="C72" s="12" t="s">
        <v>81</v>
      </c>
      <c r="D72" s="13">
        <v>1168.5119426199999</v>
      </c>
      <c r="E72" s="14">
        <v>1029.5634266191976</v>
      </c>
      <c r="F72" s="14">
        <v>438.01357502137097</v>
      </c>
      <c r="G72" s="14">
        <v>2147.6583648566857</v>
      </c>
      <c r="H72" s="15">
        <v>0.13997448739252999</v>
      </c>
      <c r="I72" s="16">
        <v>434.5629501354922</v>
      </c>
      <c r="J72" s="16">
        <v>184.87881993411466</v>
      </c>
      <c r="K72" s="16">
        <v>906.49369508002508</v>
      </c>
      <c r="L72" s="17">
        <v>111.16062841038467</v>
      </c>
      <c r="M72" s="18">
        <v>33.415525790912049</v>
      </c>
      <c r="N72" s="18">
        <v>414.42114968479251</v>
      </c>
      <c r="O72" s="18">
        <f>VLOOKUP(B72:B387,[1]CAT_IACAL_VALORES!D$3:F$216,3,FALSE)</f>
        <v>1119.3756503216034</v>
      </c>
      <c r="P72" s="18">
        <f>VLOOKUP(B72:B387,[1]CAT_IACAL_VALORES!D$3:H$216,5,FALSE)</f>
        <v>1908.1201668926919</v>
      </c>
      <c r="Q72" s="18">
        <f>VLOOKUP(B72:B387,[1]CAT_IACAL_VALORES!D$3:J$216,7,FALSE)</f>
        <v>1102.6951353761735</v>
      </c>
      <c r="R72" s="19">
        <v>29.82</v>
      </c>
      <c r="S72" s="19">
        <v>29.23</v>
      </c>
      <c r="T72" s="19">
        <f t="shared" si="0"/>
        <v>98.02</v>
      </c>
    </row>
    <row r="73" spans="2:20" s="6" customFormat="1" ht="48" x14ac:dyDescent="0.25">
      <c r="B73" s="20">
        <v>2113</v>
      </c>
      <c r="C73" s="21" t="s">
        <v>82</v>
      </c>
      <c r="D73" s="22">
        <v>2606.9347704800002</v>
      </c>
      <c r="E73" s="23">
        <v>1737.4097482567565</v>
      </c>
      <c r="F73" s="23">
        <v>666.055433880848</v>
      </c>
      <c r="G73" s="23">
        <v>4154.0633032566639</v>
      </c>
      <c r="H73" s="24">
        <v>0.16097251471180701</v>
      </c>
      <c r="I73" s="25">
        <v>1177.4143226428303</v>
      </c>
      <c r="J73" s="25">
        <v>451.37493231648517</v>
      </c>
      <c r="K73" s="25">
        <v>2815.1411233457502</v>
      </c>
      <c r="L73" s="26">
        <v>400.92536586350343</v>
      </c>
      <c r="M73" s="27">
        <v>118.59722557680858</v>
      </c>
      <c r="N73" s="27">
        <v>996.31415462370956</v>
      </c>
      <c r="O73" s="27">
        <f>VLOOKUP(B73:B388,[1]CAT_IACAL_VALORES!D$3:F$216,3,FALSE)</f>
        <v>911.65707173443957</v>
      </c>
      <c r="P73" s="27">
        <f>VLOOKUP(B73:B388,[1]CAT_IACAL_VALORES!D$3:H$216,5,FALSE)</f>
        <v>3802.4287234765552</v>
      </c>
      <c r="Q73" s="27">
        <f>VLOOKUP(B73:B388,[1]CAT_IACAL_VALORES!D$3:J$216,7,FALSE)</f>
        <v>1791.6252191984709</v>
      </c>
      <c r="R73" s="28">
        <v>12.99</v>
      </c>
      <c r="S73" s="28">
        <v>12.99</v>
      </c>
      <c r="T73" s="28">
        <f t="shared" si="0"/>
        <v>100</v>
      </c>
    </row>
    <row r="74" spans="2:20" s="6" customFormat="1" ht="13.5" x14ac:dyDescent="0.25">
      <c r="B74" s="11">
        <v>2114</v>
      </c>
      <c r="C74" s="12" t="s">
        <v>83</v>
      </c>
      <c r="D74" s="13">
        <v>2806.21598636</v>
      </c>
      <c r="E74" s="14">
        <v>2816.2632829399968</v>
      </c>
      <c r="F74" s="14">
        <v>885.41332060872776</v>
      </c>
      <c r="G74" s="14">
        <v>7005.086363898019</v>
      </c>
      <c r="H74" s="15">
        <v>8.5637026124816495E-2</v>
      </c>
      <c r="I74" s="16">
        <v>1880.1142970491273</v>
      </c>
      <c r="J74" s="16">
        <v>591.09467959131837</v>
      </c>
      <c r="K74" s="16">
        <v>4676.5382713364579</v>
      </c>
      <c r="L74" s="17">
        <v>60.807695234774272</v>
      </c>
      <c r="M74" s="18">
        <v>30.275107249506565</v>
      </c>
      <c r="N74" s="18">
        <v>482.57525320345309</v>
      </c>
      <c r="O74" s="18">
        <f>VLOOKUP(B74:B389,[1]CAT_IACAL_VALORES!D$3:F$216,3,FALSE)</f>
        <v>225.74285938323749</v>
      </c>
      <c r="P74" s="18">
        <f>VLOOKUP(B74:B389,[1]CAT_IACAL_VALORES!D$3:H$216,5,FALSE)</f>
        <v>450.52152299148713</v>
      </c>
      <c r="Q74" s="18">
        <f>VLOOKUP(B74:B389,[1]CAT_IACAL_VALORES!D$3:J$216,7,FALSE)</f>
        <v>339.73419728059753</v>
      </c>
      <c r="R74" s="19">
        <v>19.03</v>
      </c>
      <c r="S74" s="19">
        <v>9.5399999999999991</v>
      </c>
      <c r="T74" s="19">
        <f t="shared" si="0"/>
        <v>50.13</v>
      </c>
    </row>
    <row r="75" spans="2:20" s="6" customFormat="1" ht="48" x14ac:dyDescent="0.25">
      <c r="B75" s="20">
        <v>2115</v>
      </c>
      <c r="C75" s="21" t="s">
        <v>84</v>
      </c>
      <c r="D75" s="22">
        <v>1035.9924885299999</v>
      </c>
      <c r="E75" s="23">
        <v>681.18116663353669</v>
      </c>
      <c r="F75" s="23">
        <v>228.6275381946985</v>
      </c>
      <c r="G75" s="23">
        <v>1749.5417702067759</v>
      </c>
      <c r="H75" s="24">
        <v>0.131660151991109</v>
      </c>
      <c r="I75" s="25">
        <v>402.33012562687827</v>
      </c>
      <c r="J75" s="25">
        <v>135.03565669354825</v>
      </c>
      <c r="K75" s="25">
        <v>1033.3423686322278</v>
      </c>
      <c r="L75" s="26">
        <v>77.736076687358178</v>
      </c>
      <c r="M75" s="27">
        <v>34.003634149286363</v>
      </c>
      <c r="N75" s="27">
        <v>462.67500615361126</v>
      </c>
      <c r="O75" s="27">
        <f>VLOOKUP(B75:B390,[1]CAT_IACAL_VALORES!D$3:F$216,3,FALSE)</f>
        <v>230.2263911084645</v>
      </c>
      <c r="P75" s="27">
        <f>VLOOKUP(B75:B390,[1]CAT_IACAL_VALORES!D$3:H$216,5,FALSE)</f>
        <v>457.46560052503531</v>
      </c>
      <c r="Q75" s="27">
        <f>VLOOKUP(B75:B390,[1]CAT_IACAL_VALORES!D$3:J$216,7,FALSE)</f>
        <v>367.06683959095938</v>
      </c>
      <c r="R75" s="28">
        <v>0</v>
      </c>
      <c r="S75" s="28">
        <v>0</v>
      </c>
      <c r="T75" s="28">
        <v>0</v>
      </c>
    </row>
    <row r="76" spans="2:20" s="6" customFormat="1" ht="13.5" x14ac:dyDescent="0.25">
      <c r="B76" s="11">
        <v>2116</v>
      </c>
      <c r="C76" s="12" t="s">
        <v>85</v>
      </c>
      <c r="D76" s="13">
        <v>1676.12813635</v>
      </c>
      <c r="E76" s="14">
        <v>1469.066475926604</v>
      </c>
      <c r="F76" s="14">
        <v>428.78356546440239</v>
      </c>
      <c r="G76" s="14">
        <v>3594.2598269928376</v>
      </c>
      <c r="H76" s="15">
        <v>0.16246838158804899</v>
      </c>
      <c r="I76" s="16">
        <v>1054.9294354791805</v>
      </c>
      <c r="J76" s="16">
        <v>307.9073766030935</v>
      </c>
      <c r="K76" s="16">
        <v>2581.0203638766366</v>
      </c>
      <c r="L76" s="17">
        <v>213.78828263717639</v>
      </c>
      <c r="M76" s="18">
        <v>45.987735387930961</v>
      </c>
      <c r="N76" s="18">
        <v>740.5523892808352</v>
      </c>
      <c r="O76" s="18">
        <f>VLOOKUP(B76:B391,[1]CAT_IACAL_VALORES!D$3:F$216,3,FALSE)</f>
        <v>329.94312644443067</v>
      </c>
      <c r="P76" s="18">
        <f>VLOOKUP(B76:B391,[1]CAT_IACAL_VALORES!D$3:H$216,5,FALSE)</f>
        <v>649.19311866106796</v>
      </c>
      <c r="Q76" s="18">
        <f>VLOOKUP(B76:B391,[1]CAT_IACAL_VALORES!D$3:J$216,7,FALSE)</f>
        <v>537.55436237273432</v>
      </c>
      <c r="R76" s="19">
        <v>4.45</v>
      </c>
      <c r="S76" s="19">
        <v>4.0199999999999996</v>
      </c>
      <c r="T76" s="19">
        <f t="shared" si="0"/>
        <v>90.34</v>
      </c>
    </row>
    <row r="77" spans="2:20" s="6" customFormat="1" ht="36" x14ac:dyDescent="0.25">
      <c r="B77" s="20">
        <v>2118</v>
      </c>
      <c r="C77" s="21" t="s">
        <v>86</v>
      </c>
      <c r="D77" s="22">
        <v>1076.16169992</v>
      </c>
      <c r="E77" s="23">
        <v>1054.9045212831654</v>
      </c>
      <c r="F77" s="23">
        <v>340.337986282175</v>
      </c>
      <c r="G77" s="23">
        <v>2234.9782395336983</v>
      </c>
      <c r="H77" s="24">
        <v>0.122582341504151</v>
      </c>
      <c r="I77" s="25">
        <v>669.08402834426761</v>
      </c>
      <c r="J77" s="25">
        <v>215.86286366776207</v>
      </c>
      <c r="K77" s="25">
        <v>1417.557905572369</v>
      </c>
      <c r="L77" s="26">
        <v>415.75114486975116</v>
      </c>
      <c r="M77" s="27">
        <v>163.27391231724724</v>
      </c>
      <c r="N77" s="27">
        <v>1010.1740941813986</v>
      </c>
      <c r="O77" s="27">
        <f>VLOOKUP(B77:B392,[1]CAT_IACAL_VALORES!D$3:F$216,3,FALSE)</f>
        <v>1754.2845079731637</v>
      </c>
      <c r="P77" s="27">
        <f>VLOOKUP(B77:B392,[1]CAT_IACAL_VALORES!D$3:H$216,5,FALSE)</f>
        <v>15050.923289097078</v>
      </c>
      <c r="Q77" s="27">
        <f>VLOOKUP(B77:B392,[1]CAT_IACAL_VALORES!D$3:J$216,7,FALSE)</f>
        <v>2969.5898633979727</v>
      </c>
      <c r="R77" s="28">
        <v>0</v>
      </c>
      <c r="S77" s="28">
        <v>0</v>
      </c>
      <c r="T77" s="28">
        <v>0</v>
      </c>
    </row>
    <row r="78" spans="2:20" s="6" customFormat="1" ht="13.5" x14ac:dyDescent="0.25">
      <c r="B78" s="11">
        <v>2119</v>
      </c>
      <c r="C78" s="12" t="s">
        <v>87</v>
      </c>
      <c r="D78" s="13">
        <v>3048.32204486</v>
      </c>
      <c r="E78" s="14">
        <v>1609.5835228634057</v>
      </c>
      <c r="F78" s="14">
        <v>462.54869828409153</v>
      </c>
      <c r="G78" s="14">
        <v>3991.4633950162811</v>
      </c>
      <c r="H78" s="15">
        <v>9.1132650580601604E-2</v>
      </c>
      <c r="I78" s="16">
        <v>1013.156432631293</v>
      </c>
      <c r="J78" s="16">
        <v>291.15245180819869</v>
      </c>
      <c r="K78" s="16">
        <v>2512.4367619512896</v>
      </c>
      <c r="L78" s="17">
        <v>171.86956385457617</v>
      </c>
      <c r="M78" s="18">
        <v>77.442263150634901</v>
      </c>
      <c r="N78" s="18">
        <v>1083.4409369366915</v>
      </c>
      <c r="O78" s="18">
        <f>VLOOKUP(B78:B393,[1]CAT_IACAL_VALORES!D$3:F$216,3,FALSE)</f>
        <v>3521.8340966647243</v>
      </c>
      <c r="P78" s="18">
        <f>VLOOKUP(B78:B393,[1]CAT_IACAL_VALORES!D$3:H$216,5,FALSE)</f>
        <v>6577.6105504289471</v>
      </c>
      <c r="Q78" s="18">
        <f>VLOOKUP(B78:B393,[1]CAT_IACAL_VALORES!D$3:J$216,7,FALSE)</f>
        <v>7225.9197510255844</v>
      </c>
      <c r="R78" s="19">
        <v>79.98</v>
      </c>
      <c r="S78" s="19">
        <v>10.07</v>
      </c>
      <c r="T78" s="19">
        <f t="shared" si="0"/>
        <v>12.59</v>
      </c>
    </row>
    <row r="79" spans="2:20" s="6" customFormat="1" ht="13.5" x14ac:dyDescent="0.25">
      <c r="B79" s="20">
        <v>2120</v>
      </c>
      <c r="C79" s="21" t="s">
        <v>88</v>
      </c>
      <c r="D79" s="22">
        <v>5932.9534876099997</v>
      </c>
      <c r="E79" s="23">
        <v>1457.7609416536529</v>
      </c>
      <c r="F79" s="23">
        <v>382.68708615481501</v>
      </c>
      <c r="G79" s="23">
        <v>4678.2545331515003</v>
      </c>
      <c r="H79" s="24">
        <v>6.3699834891378093E-2</v>
      </c>
      <c r="I79" s="25">
        <v>722.55124317367188</v>
      </c>
      <c r="J79" s="25">
        <v>189.68201297395404</v>
      </c>
      <c r="K79" s="25">
        <v>2318.8154739397573</v>
      </c>
      <c r="L79" s="26">
        <v>1827.9010051982932</v>
      </c>
      <c r="M79" s="27">
        <v>266.50003312333848</v>
      </c>
      <c r="N79" s="27">
        <v>3592.4904863237157</v>
      </c>
      <c r="O79" s="27">
        <f>VLOOKUP(B79:B394,[1]CAT_IACAL_VALORES!D$3:F$216,3,FALSE)</f>
        <v>248251.3211970616</v>
      </c>
      <c r="P79" s="27">
        <f>VLOOKUP(B79:B394,[1]CAT_IACAL_VALORES!D$3:H$216,5,FALSE)</f>
        <v>607044.44011612504</v>
      </c>
      <c r="Q79" s="27">
        <f>VLOOKUP(B79:B394,[1]CAT_IACAL_VALORES!D$3:J$216,7,FALSE)</f>
        <v>348476.31159090204</v>
      </c>
      <c r="R79" s="28">
        <v>294.89999999999998</v>
      </c>
      <c r="S79" s="28">
        <v>278.5</v>
      </c>
      <c r="T79" s="28">
        <f t="shared" si="0"/>
        <v>94.44</v>
      </c>
    </row>
    <row r="80" spans="2:20" s="6" customFormat="1" ht="13.5" x14ac:dyDescent="0.25">
      <c r="B80" s="11">
        <v>2121</v>
      </c>
      <c r="C80" s="12" t="s">
        <v>89</v>
      </c>
      <c r="D80" s="13">
        <v>1831.9415528699999</v>
      </c>
      <c r="E80" s="14">
        <v>1419.4284791851808</v>
      </c>
      <c r="F80" s="14">
        <v>648.06573233321899</v>
      </c>
      <c r="G80" s="14">
        <v>3028.2631573410868</v>
      </c>
      <c r="H80" s="15">
        <v>0.10913530038199901</v>
      </c>
      <c r="I80" s="16">
        <v>712.00785637955335</v>
      </c>
      <c r="J80" s="16">
        <v>325.08005837427055</v>
      </c>
      <c r="K80" s="16">
        <v>1519.0248686917539</v>
      </c>
      <c r="L80" s="17">
        <v>121.30716386863533</v>
      </c>
      <c r="M80" s="18">
        <v>56.653539832689241</v>
      </c>
      <c r="N80" s="18">
        <v>636.07532030236621</v>
      </c>
      <c r="O80" s="18">
        <f>VLOOKUP(B80:B395,[1]CAT_IACAL_VALORES!D$3:F$216,3,FALSE)</f>
        <v>9213.2588847309853</v>
      </c>
      <c r="P80" s="18">
        <f>VLOOKUP(B80:B395,[1]CAT_IACAL_VALORES!D$3:H$216,5,FALSE)</f>
        <v>17081.405113253222</v>
      </c>
      <c r="Q80" s="18">
        <f>VLOOKUP(B80:B395,[1]CAT_IACAL_VALORES!D$3:J$216,7,FALSE)</f>
        <v>19097.801567359591</v>
      </c>
      <c r="R80" s="19">
        <v>13.22</v>
      </c>
      <c r="S80" s="19">
        <v>10.34</v>
      </c>
      <c r="T80" s="19">
        <f t="shared" si="0"/>
        <v>78.209999999999994</v>
      </c>
    </row>
    <row r="81" spans="2:20" s="6" customFormat="1" ht="13.5" x14ac:dyDescent="0.25">
      <c r="B81" s="20">
        <v>2122</v>
      </c>
      <c r="C81" s="21" t="s">
        <v>90</v>
      </c>
      <c r="D81" s="22">
        <v>553.13368453999999</v>
      </c>
      <c r="E81" s="23">
        <v>361.43461012060595</v>
      </c>
      <c r="F81" s="23">
        <v>117.69993601967845</v>
      </c>
      <c r="G81" s="23">
        <v>779.62818419829091</v>
      </c>
      <c r="H81" s="24">
        <v>6.5186104427235395E-2</v>
      </c>
      <c r="I81" s="25">
        <v>212.39898673038576</v>
      </c>
      <c r="J81" s="25">
        <v>69.16699853527858</v>
      </c>
      <c r="K81" s="25">
        <v>458.15268298437604</v>
      </c>
      <c r="L81" s="26">
        <v>96.340386396434198</v>
      </c>
      <c r="M81" s="27">
        <v>43.904714749307978</v>
      </c>
      <c r="N81" s="27">
        <v>282.72722517776015</v>
      </c>
      <c r="O81" s="27" t="s">
        <v>23</v>
      </c>
      <c r="P81" s="27" t="s">
        <v>23</v>
      </c>
      <c r="Q81" s="27" t="s">
        <v>23</v>
      </c>
      <c r="R81" s="28">
        <v>0</v>
      </c>
      <c r="S81" s="28">
        <v>0</v>
      </c>
      <c r="T81" s="28">
        <v>0</v>
      </c>
    </row>
    <row r="82" spans="2:20" s="6" customFormat="1" ht="36" x14ac:dyDescent="0.25">
      <c r="B82" s="11">
        <v>2123</v>
      </c>
      <c r="C82" s="12" t="s">
        <v>91</v>
      </c>
      <c r="D82" s="13">
        <v>1772.8963455799999</v>
      </c>
      <c r="E82" s="14">
        <v>755.09716205516906</v>
      </c>
      <c r="F82" s="14">
        <v>206.29454097627868</v>
      </c>
      <c r="G82" s="14">
        <v>2392.931505497972</v>
      </c>
      <c r="H82" s="15">
        <v>6.8869317233135205E-2</v>
      </c>
      <c r="I82" s="16">
        <v>663.15078132192662</v>
      </c>
      <c r="J82" s="16">
        <v>181.1745466749247</v>
      </c>
      <c r="K82" s="16">
        <v>2101.5499425289772</v>
      </c>
      <c r="L82" s="17">
        <v>131.30935409619573</v>
      </c>
      <c r="M82" s="18">
        <v>62.653109091397013</v>
      </c>
      <c r="N82" s="18">
        <v>922.07092625245525</v>
      </c>
      <c r="O82" s="18">
        <f>VLOOKUP(B82:B397,[1]CAT_IACAL_VALORES!D$3:F$216,3,FALSE)</f>
        <v>368.69023447019362</v>
      </c>
      <c r="P82" s="18">
        <f>VLOOKUP(B82:B397,[1]CAT_IACAL_VALORES!D$3:H$216,5,FALSE)</f>
        <v>763.37319818455717</v>
      </c>
      <c r="Q82" s="18">
        <f>VLOOKUP(B82:B397,[1]CAT_IACAL_VALORES!D$3:J$216,7,FALSE)</f>
        <v>598.84075171033601</v>
      </c>
      <c r="R82" s="19">
        <v>0</v>
      </c>
      <c r="S82" s="19">
        <v>0</v>
      </c>
      <c r="T82" s="19">
        <v>0</v>
      </c>
    </row>
    <row r="83" spans="2:20" s="6" customFormat="1" ht="13.5" x14ac:dyDescent="0.25">
      <c r="B83" s="20">
        <v>2124</v>
      </c>
      <c r="C83" s="21" t="s">
        <v>92</v>
      </c>
      <c r="D83" s="22">
        <v>1437.1334139999999</v>
      </c>
      <c r="E83" s="23">
        <v>1015.1790612624507</v>
      </c>
      <c r="F83" s="23">
        <v>375.45713907460447</v>
      </c>
      <c r="G83" s="23">
        <v>2400.1353211236628</v>
      </c>
      <c r="H83" s="24">
        <v>0.11746885828338199</v>
      </c>
      <c r="I83" s="25">
        <v>494.88800683657678</v>
      </c>
      <c r="J83" s="25">
        <v>183.03099650038763</v>
      </c>
      <c r="K83" s="25">
        <v>1170.0381051317599</v>
      </c>
      <c r="L83" s="26">
        <v>285.9029637508811</v>
      </c>
      <c r="M83" s="27">
        <v>41.603077750602083</v>
      </c>
      <c r="N83" s="27">
        <v>595.13941394485823</v>
      </c>
      <c r="O83" s="27">
        <f>VLOOKUP(B83:B398,[1]CAT_IACAL_VALORES!D$3:F$216,3,FALSE)</f>
        <v>5268.4833173884135</v>
      </c>
      <c r="P83" s="27">
        <f>VLOOKUP(B83:B398,[1]CAT_IACAL_VALORES!D$3:H$216,5,FALSE)</f>
        <v>25844.827731668542</v>
      </c>
      <c r="Q83" s="27">
        <f>VLOOKUP(B83:B398,[1]CAT_IACAL_VALORES!D$3:J$216,7,FALSE)</f>
        <v>2293.6861539541292</v>
      </c>
      <c r="R83" s="28">
        <v>2.1800000000000002</v>
      </c>
      <c r="S83" s="28">
        <v>0.34</v>
      </c>
      <c r="T83" s="28">
        <f t="shared" ref="T83:T150" si="1">ROUND((S83/R83*100),2)</f>
        <v>15.6</v>
      </c>
    </row>
    <row r="84" spans="2:20" s="6" customFormat="1" ht="36" x14ac:dyDescent="0.25">
      <c r="B84" s="11">
        <v>2125</v>
      </c>
      <c r="C84" s="12" t="s">
        <v>93</v>
      </c>
      <c r="D84" s="13">
        <v>2753.5486208500001</v>
      </c>
      <c r="E84" s="14">
        <v>2134.664281045847</v>
      </c>
      <c r="F84" s="14">
        <v>729.02150394152454</v>
      </c>
      <c r="G84" s="14">
        <v>5517.4333678492958</v>
      </c>
      <c r="H84" s="15">
        <v>0.11250122795973599</v>
      </c>
      <c r="I84" s="16">
        <v>1281.7753600133742</v>
      </c>
      <c r="J84" s="16">
        <v>437.74649202183832</v>
      </c>
      <c r="K84" s="16">
        <v>3312.9847181215582</v>
      </c>
      <c r="L84" s="17">
        <v>298.14899762035503</v>
      </c>
      <c r="M84" s="18">
        <v>81.832150854549468</v>
      </c>
      <c r="N84" s="18">
        <v>1753.8404016078252</v>
      </c>
      <c r="O84" s="18">
        <f>VLOOKUP(B84:B399,[1]CAT_IACAL_VALORES!D$3:F$216,3,FALSE)</f>
        <v>2267.686640234494</v>
      </c>
      <c r="P84" s="18">
        <f>VLOOKUP(B84:B399,[1]CAT_IACAL_VALORES!D$3:H$216,5,FALSE)</f>
        <v>8919.4529456812834</v>
      </c>
      <c r="Q84" s="18">
        <f>VLOOKUP(B84:B399,[1]CAT_IACAL_VALORES!D$3:J$216,7,FALSE)</f>
        <v>4095.9197623856426</v>
      </c>
      <c r="R84" s="19">
        <v>159.33000000000001</v>
      </c>
      <c r="S84" s="19">
        <v>150.26</v>
      </c>
      <c r="T84" s="19">
        <f t="shared" si="1"/>
        <v>94.31</v>
      </c>
    </row>
    <row r="85" spans="2:20" s="6" customFormat="1" ht="13.5" x14ac:dyDescent="0.25">
      <c r="B85" s="60" t="s">
        <v>94</v>
      </c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</row>
    <row r="86" spans="2:20" s="6" customFormat="1" ht="13.5" x14ac:dyDescent="0.25">
      <c r="B86" s="20">
        <v>2201</v>
      </c>
      <c r="C86" s="21" t="s">
        <v>95</v>
      </c>
      <c r="D86" s="22">
        <v>2583.94299125</v>
      </c>
      <c r="E86" s="23">
        <v>3020.797119121391</v>
      </c>
      <c r="F86" s="23">
        <v>1246.351169161087</v>
      </c>
      <c r="G86" s="23">
        <v>7405.2319836250681</v>
      </c>
      <c r="H86" s="24">
        <v>0.13441470192611499</v>
      </c>
      <c r="I86" s="25">
        <v>1668.2689734528001</v>
      </c>
      <c r="J86" s="25">
        <v>688.31136403586754</v>
      </c>
      <c r="K86" s="25">
        <v>4089.6221336092949</v>
      </c>
      <c r="L86" s="26">
        <v>79.043358835493606</v>
      </c>
      <c r="M86" s="27">
        <v>41.090944064863173</v>
      </c>
      <c r="N86" s="27">
        <v>814.05121260347505</v>
      </c>
      <c r="O86" s="27">
        <f>VLOOKUP(B86:B401,[1]CAT_IACAL_VALORES!D$3:F$216,3,FALSE)</f>
        <v>353.77730703672546</v>
      </c>
      <c r="P86" s="27">
        <f>VLOOKUP(B86:B401,[1]CAT_IACAL_VALORES!D$3:H$216,5,FALSE)</f>
        <v>712.34963604324605</v>
      </c>
      <c r="Q86" s="27">
        <f>VLOOKUP(B86:B401,[1]CAT_IACAL_VALORES!D$3:J$216,7,FALSE)</f>
        <v>521.77915242552194</v>
      </c>
      <c r="R86" s="28">
        <v>0.32</v>
      </c>
      <c r="S86" s="28">
        <v>0.32</v>
      </c>
      <c r="T86" s="28">
        <f t="shared" si="1"/>
        <v>100</v>
      </c>
    </row>
    <row r="87" spans="2:20" s="6" customFormat="1" ht="13.5" x14ac:dyDescent="0.25">
      <c r="B87" s="11">
        <v>2202</v>
      </c>
      <c r="C87" s="12" t="s">
        <v>96</v>
      </c>
      <c r="D87" s="13">
        <v>1535.1732676300001</v>
      </c>
      <c r="E87" s="14">
        <v>1600.9999674303276</v>
      </c>
      <c r="F87" s="14">
        <v>725.23527352809924</v>
      </c>
      <c r="G87" s="14">
        <v>3491.9524797002014</v>
      </c>
      <c r="H87" s="15">
        <v>0.150376158279656</v>
      </c>
      <c r="I87" s="16">
        <v>711.7460476560401</v>
      </c>
      <c r="J87" s="16">
        <v>322.41308560603397</v>
      </c>
      <c r="K87" s="16">
        <v>1552.3943951219885</v>
      </c>
      <c r="L87" s="17">
        <v>67.921716729266876</v>
      </c>
      <c r="M87" s="18">
        <v>20.370654957026602</v>
      </c>
      <c r="N87" s="18">
        <v>427.61214646238568</v>
      </c>
      <c r="O87" s="18">
        <f>VLOOKUP(B87:B402,[1]CAT_IACAL_VALORES!D$3:F$216,3,FALSE)</f>
        <v>760.14845005057964</v>
      </c>
      <c r="P87" s="18">
        <f>VLOOKUP(B87:B402,[1]CAT_IACAL_VALORES!D$3:H$216,5,FALSE)</f>
        <v>1538.6315356893401</v>
      </c>
      <c r="Q87" s="18">
        <f>VLOOKUP(B87:B402,[1]CAT_IACAL_VALORES!D$3:J$216,7,FALSE)</f>
        <v>1079.8523634953256</v>
      </c>
      <c r="R87" s="19">
        <v>2.3199999999999998</v>
      </c>
      <c r="S87" s="19">
        <v>2.3199999999999998</v>
      </c>
      <c r="T87" s="19">
        <f t="shared" si="1"/>
        <v>100</v>
      </c>
    </row>
    <row r="88" spans="2:20" s="6" customFormat="1" ht="13.5" x14ac:dyDescent="0.25">
      <c r="B88" s="20">
        <v>2203</v>
      </c>
      <c r="C88" s="21" t="s">
        <v>97</v>
      </c>
      <c r="D88" s="22">
        <v>604.20670211900006</v>
      </c>
      <c r="E88" s="23">
        <v>700.83664163238404</v>
      </c>
      <c r="F88" s="23">
        <v>272.60060880147739</v>
      </c>
      <c r="G88" s="23">
        <v>1588.1194791769499</v>
      </c>
      <c r="H88" s="24">
        <v>0.22823186974224899</v>
      </c>
      <c r="I88" s="25">
        <v>333.81260696521031</v>
      </c>
      <c r="J88" s="25">
        <v>129.84127038845145</v>
      </c>
      <c r="K88" s="25">
        <v>756.43063165405329</v>
      </c>
      <c r="L88" s="26">
        <v>26.03037468477493</v>
      </c>
      <c r="M88" s="27">
        <v>11.44000483808408</v>
      </c>
      <c r="N88" s="27">
        <v>239.00235374782613</v>
      </c>
      <c r="O88" s="27">
        <f>VLOOKUP(B88:B403,[1]CAT_IACAL_VALORES!D$3:F$216,3,FALSE)</f>
        <v>555.26187512502634</v>
      </c>
      <c r="P88" s="27">
        <f>VLOOKUP(B88:B403,[1]CAT_IACAL_VALORES!D$3:H$216,5,FALSE)</f>
        <v>1127.7787427528042</v>
      </c>
      <c r="Q88" s="27">
        <f>VLOOKUP(B88:B403,[1]CAT_IACAL_VALORES!D$3:J$216,7,FALSE)</f>
        <v>787.03121529209818</v>
      </c>
      <c r="R88" s="28">
        <v>0.44</v>
      </c>
      <c r="S88" s="28">
        <v>0.44</v>
      </c>
      <c r="T88" s="28">
        <f t="shared" si="1"/>
        <v>100</v>
      </c>
    </row>
    <row r="89" spans="2:20" s="6" customFormat="1" ht="13.5" x14ac:dyDescent="0.25">
      <c r="B89" s="11">
        <v>2204</v>
      </c>
      <c r="C89" s="12" t="s">
        <v>98</v>
      </c>
      <c r="D89" s="13">
        <v>1462.66327269</v>
      </c>
      <c r="E89" s="14">
        <v>1813.8880560476373</v>
      </c>
      <c r="F89" s="14">
        <v>710.26052340238323</v>
      </c>
      <c r="G89" s="14">
        <v>4129.147535733372</v>
      </c>
      <c r="H89" s="15">
        <v>0.15301286782645401</v>
      </c>
      <c r="I89" s="16">
        <v>863.11942598654559</v>
      </c>
      <c r="J89" s="16">
        <v>337.96994980812008</v>
      </c>
      <c r="K89" s="16">
        <v>1964.8111353804234</v>
      </c>
      <c r="L89" s="17">
        <v>8.2064127488099388</v>
      </c>
      <c r="M89" s="18">
        <v>5.3145018529124082</v>
      </c>
      <c r="N89" s="18">
        <v>309.72360694309418</v>
      </c>
      <c r="O89" s="18" t="s">
        <v>23</v>
      </c>
      <c r="P89" s="18" t="s">
        <v>23</v>
      </c>
      <c r="Q89" s="18" t="s">
        <v>23</v>
      </c>
      <c r="R89" s="19">
        <v>3.08</v>
      </c>
      <c r="S89" s="19">
        <v>3.08</v>
      </c>
      <c r="T89" s="19">
        <f t="shared" si="1"/>
        <v>100</v>
      </c>
    </row>
    <row r="90" spans="2:20" s="6" customFormat="1" ht="24" x14ac:dyDescent="0.25">
      <c r="B90" s="20">
        <v>2206</v>
      </c>
      <c r="C90" s="21" t="s">
        <v>99</v>
      </c>
      <c r="D90" s="22">
        <v>1204.9073194099999</v>
      </c>
      <c r="E90" s="23">
        <v>1139.2031592461638</v>
      </c>
      <c r="F90" s="23">
        <v>371.12004569351376</v>
      </c>
      <c r="G90" s="23">
        <v>2609.191816348527</v>
      </c>
      <c r="H90" s="24">
        <v>0.198126800607826</v>
      </c>
      <c r="I90" s="25">
        <v>666.84257603218566</v>
      </c>
      <c r="J90" s="25">
        <v>217.23837866742517</v>
      </c>
      <c r="K90" s="25">
        <v>1527.3133488563126</v>
      </c>
      <c r="L90" s="26">
        <v>50.678047460081167</v>
      </c>
      <c r="M90" s="27">
        <v>15.915587032624254</v>
      </c>
      <c r="N90" s="27">
        <v>424.28135666802814</v>
      </c>
      <c r="O90" s="27">
        <f>VLOOKUP(B90:B405,[1]CAT_IACAL_VALORES!D$3:F$216,3,FALSE)</f>
        <v>1474.2099808527034</v>
      </c>
      <c r="P90" s="27">
        <f>VLOOKUP(B90:B405,[1]CAT_IACAL_VALORES!D$3:H$216,5,FALSE)</f>
        <v>2881.0868023865628</v>
      </c>
      <c r="Q90" s="27">
        <f>VLOOKUP(B90:B405,[1]CAT_IACAL_VALORES!D$3:J$216,7,FALSE)</f>
        <v>2470.9505958873301</v>
      </c>
      <c r="R90" s="28">
        <v>0</v>
      </c>
      <c r="S90" s="28">
        <v>0</v>
      </c>
      <c r="T90" s="28">
        <v>0</v>
      </c>
    </row>
    <row r="91" spans="2:20" s="6" customFormat="1" ht="13.5" x14ac:dyDescent="0.25">
      <c r="B91" s="11">
        <v>2207</v>
      </c>
      <c r="C91" s="12" t="s">
        <v>100</v>
      </c>
      <c r="D91" s="13">
        <v>1866.4169607399999</v>
      </c>
      <c r="E91" s="14">
        <v>1237.7269419323497</v>
      </c>
      <c r="F91" s="14">
        <v>479.48861598650359</v>
      </c>
      <c r="G91" s="14">
        <v>3000.4311456717287</v>
      </c>
      <c r="H91" s="15">
        <v>0.12132716458729299</v>
      </c>
      <c r="I91" s="16">
        <v>617.68008821406806</v>
      </c>
      <c r="J91" s="16">
        <v>239.28587201778203</v>
      </c>
      <c r="K91" s="16">
        <v>1497.3468799550835</v>
      </c>
      <c r="L91" s="17">
        <v>91.171876290239339</v>
      </c>
      <c r="M91" s="18">
        <v>45.051973080511928</v>
      </c>
      <c r="N91" s="18">
        <v>798.38905966180459</v>
      </c>
      <c r="O91" s="18">
        <f>VLOOKUP(B91:B406,[1]CAT_IACAL_VALORES!D$3:F$216,3,FALSE)</f>
        <v>120.52741634903769</v>
      </c>
      <c r="P91" s="18">
        <f>VLOOKUP(B91:B406,[1]CAT_IACAL_VALORES!D$3:H$216,5,FALSE)</f>
        <v>226.55052174997979</v>
      </c>
      <c r="Q91" s="18">
        <f>VLOOKUP(B91:B406,[1]CAT_IACAL_VALORES!D$3:J$216,7,FALSE)</f>
        <v>232.67546238745575</v>
      </c>
      <c r="R91" s="19">
        <v>3.35</v>
      </c>
      <c r="S91" s="19">
        <v>3.35</v>
      </c>
      <c r="T91" s="19">
        <f t="shared" si="1"/>
        <v>100</v>
      </c>
    </row>
    <row r="92" spans="2:20" s="6" customFormat="1" ht="13.5" x14ac:dyDescent="0.25">
      <c r="B92" s="20">
        <v>2208</v>
      </c>
      <c r="C92" s="21" t="s">
        <v>101</v>
      </c>
      <c r="D92" s="22">
        <v>706.11035065600004</v>
      </c>
      <c r="E92" s="23">
        <v>495.67855670974149</v>
      </c>
      <c r="F92" s="23">
        <v>216.82021537626557</v>
      </c>
      <c r="G92" s="23">
        <v>1026.103827081575</v>
      </c>
      <c r="H92" s="24">
        <v>0.112315075409256</v>
      </c>
      <c r="I92" s="25">
        <v>231.69551344959922</v>
      </c>
      <c r="J92" s="25">
        <v>101.34848572292344</v>
      </c>
      <c r="K92" s="25">
        <v>479.63271731256629</v>
      </c>
      <c r="L92" s="26">
        <v>128.02840291379272</v>
      </c>
      <c r="M92" s="27">
        <v>48.813295979031125</v>
      </c>
      <c r="N92" s="27">
        <v>422.26387490072017</v>
      </c>
      <c r="O92" s="27">
        <f>VLOOKUP(B92:B407,[1]CAT_IACAL_VALORES!D$3:F$216,3,FALSE)</f>
        <v>544.25983447546389</v>
      </c>
      <c r="P92" s="27">
        <f>VLOOKUP(B92:B407,[1]CAT_IACAL_VALORES!D$3:H$216,5,FALSE)</f>
        <v>1928.6521079328429</v>
      </c>
      <c r="Q92" s="27">
        <f>VLOOKUP(B92:B407,[1]CAT_IACAL_VALORES!D$3:J$216,7,FALSE)</f>
        <v>1108.9815294663729</v>
      </c>
      <c r="R92" s="28">
        <v>0</v>
      </c>
      <c r="S92" s="28">
        <v>0</v>
      </c>
      <c r="T92" s="28">
        <v>0</v>
      </c>
    </row>
    <row r="93" spans="2:20" s="6" customFormat="1" ht="13.5" x14ac:dyDescent="0.25">
      <c r="B93" s="60" t="s">
        <v>102</v>
      </c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</row>
    <row r="94" spans="2:20" s="6" customFormat="1" ht="13.5" x14ac:dyDescent="0.25">
      <c r="B94" s="11">
        <v>2301</v>
      </c>
      <c r="C94" s="12" t="s">
        <v>103</v>
      </c>
      <c r="D94" s="13">
        <v>876.329661214</v>
      </c>
      <c r="E94" s="33">
        <v>1557.2226216260244</v>
      </c>
      <c r="F94" s="33">
        <v>483.57870617779872</v>
      </c>
      <c r="G94" s="33">
        <v>3521.1312744449565</v>
      </c>
      <c r="H94" s="34">
        <v>0.15570206938866901</v>
      </c>
      <c r="I94" s="35">
        <v>857.92268311309795</v>
      </c>
      <c r="J94" s="35">
        <v>266.41864518203204</v>
      </c>
      <c r="K94" s="35">
        <v>1939.9014300286315</v>
      </c>
      <c r="L94" s="36">
        <v>39.227738602696206</v>
      </c>
      <c r="M94" s="37">
        <v>11.557489966722676</v>
      </c>
      <c r="N94" s="37">
        <v>684.86037279132427</v>
      </c>
      <c r="O94" s="18">
        <f>VLOOKUP(B94:B409,[1]CAT_IACAL_VALORES!D$3:F$216,3,FALSE)</f>
        <v>1652.3802421572627</v>
      </c>
      <c r="P94" s="18">
        <f>VLOOKUP(B94:B409,[1]CAT_IACAL_VALORES!D$3:H$216,5,FALSE)</f>
        <v>3160.3402351103618</v>
      </c>
      <c r="Q94" s="18">
        <f>VLOOKUP(B94:B409,[1]CAT_IACAL_VALORES!D$3:J$216,7,FALSE)</f>
        <v>2928.7212299574244</v>
      </c>
      <c r="R94" s="38">
        <v>0</v>
      </c>
      <c r="S94" s="38">
        <v>0</v>
      </c>
      <c r="T94" s="38">
        <v>0</v>
      </c>
    </row>
    <row r="95" spans="2:20" s="6" customFormat="1" ht="13.5" x14ac:dyDescent="0.25">
      <c r="B95" s="20">
        <v>2302</v>
      </c>
      <c r="C95" s="21" t="s">
        <v>104</v>
      </c>
      <c r="D95" s="22">
        <v>843.83726074399999</v>
      </c>
      <c r="E95" s="39">
        <v>1426.0361932915273</v>
      </c>
      <c r="F95" s="39">
        <v>496.92830539824638</v>
      </c>
      <c r="G95" s="39">
        <v>3759.9155703844444</v>
      </c>
      <c r="H95" s="40">
        <v>0.142690390086046</v>
      </c>
      <c r="I95" s="41">
        <v>881.38557105344489</v>
      </c>
      <c r="J95" s="41">
        <v>307.13486816566081</v>
      </c>
      <c r="K95" s="41">
        <v>2323.8788382130201</v>
      </c>
      <c r="L95" s="42">
        <v>10.395964473416997</v>
      </c>
      <c r="M95" s="43">
        <v>4.713475658580303</v>
      </c>
      <c r="N95" s="43">
        <v>444.7822387406577</v>
      </c>
      <c r="O95" s="27">
        <f>VLOOKUP(B95:B410,[1]CAT_IACAL_VALORES!D$3:F$216,3,FALSE)</f>
        <v>381.72853979559329</v>
      </c>
      <c r="P95" s="27">
        <f>VLOOKUP(B95:B410,[1]CAT_IACAL_VALORES!D$3:H$216,5,FALSE)</f>
        <v>731.82603116208179</v>
      </c>
      <c r="Q95" s="27">
        <f>VLOOKUP(B95:B410,[1]CAT_IACAL_VALORES!D$3:J$216,7,FALSE)</f>
        <v>664.46882323538409</v>
      </c>
      <c r="R95" s="44">
        <v>0</v>
      </c>
      <c r="S95" s="44">
        <v>0</v>
      </c>
      <c r="T95" s="44">
        <v>0</v>
      </c>
    </row>
    <row r="96" spans="2:20" s="6" customFormat="1" ht="48" x14ac:dyDescent="0.25">
      <c r="B96" s="11">
        <v>2303</v>
      </c>
      <c r="C96" s="12" t="s">
        <v>105</v>
      </c>
      <c r="D96" s="13">
        <v>434.781901124</v>
      </c>
      <c r="E96" s="33">
        <v>414.84205519478212</v>
      </c>
      <c r="F96" s="33">
        <v>145.58128033124868</v>
      </c>
      <c r="G96" s="33">
        <v>1039.4427464467453</v>
      </c>
      <c r="H96" s="34">
        <v>0.11754651222826901</v>
      </c>
      <c r="I96" s="35">
        <v>240.1085504978625</v>
      </c>
      <c r="J96" s="35">
        <v>84.261732296033529</v>
      </c>
      <c r="K96" s="35">
        <v>601.62437257635213</v>
      </c>
      <c r="L96" s="36">
        <v>8.3356210081355044</v>
      </c>
      <c r="M96" s="37">
        <v>3.8410912616051265</v>
      </c>
      <c r="N96" s="37">
        <v>486.06529023500929</v>
      </c>
      <c r="O96" s="18">
        <f>VLOOKUP(B96:B411,[1]CAT_IACAL_VALORES!D$3:F$216,3,FALSE)</f>
        <v>254.29534319999999</v>
      </c>
      <c r="P96" s="18">
        <f>VLOOKUP(B96:B411,[1]CAT_IACAL_VALORES!D$3:H$216,5,FALSE)</f>
        <v>467.45784000000009</v>
      </c>
      <c r="Q96" s="18">
        <f>VLOOKUP(B96:B411,[1]CAT_IACAL_VALORES!D$3:J$216,7,FALSE)</f>
        <v>550.90580799999998</v>
      </c>
      <c r="R96" s="38">
        <v>35.42</v>
      </c>
      <c r="S96" s="38">
        <v>28.44</v>
      </c>
      <c r="T96" s="38">
        <f t="shared" si="1"/>
        <v>80.290000000000006</v>
      </c>
    </row>
    <row r="97" spans="2:20" s="6" customFormat="1" ht="48" x14ac:dyDescent="0.25">
      <c r="B97" s="20">
        <v>2304</v>
      </c>
      <c r="C97" s="21" t="s">
        <v>106</v>
      </c>
      <c r="D97" s="22">
        <v>965.86973563900006</v>
      </c>
      <c r="E97" s="39">
        <v>1638.490515507202</v>
      </c>
      <c r="F97" s="39">
        <v>607.36434503550686</v>
      </c>
      <c r="G97" s="39">
        <v>4188.6123926278578</v>
      </c>
      <c r="H97" s="40">
        <v>0.141098826324844</v>
      </c>
      <c r="I97" s="41">
        <v>982.75327744738559</v>
      </c>
      <c r="J97" s="41">
        <v>364.29219152578332</v>
      </c>
      <c r="K97" s="41">
        <v>2512.2956268913899</v>
      </c>
      <c r="L97" s="42">
        <v>109.41936745055953</v>
      </c>
      <c r="M97" s="43">
        <v>30.063980168117247</v>
      </c>
      <c r="N97" s="43">
        <v>1180.5806245362089</v>
      </c>
      <c r="O97" s="27">
        <f>VLOOKUP(B97:B412,[1]CAT_IACAL_VALORES!D$3:F$216,3,FALSE)</f>
        <v>2266.7992048943388</v>
      </c>
      <c r="P97" s="27">
        <f>VLOOKUP(B97:B412,[1]CAT_IACAL_VALORES!D$3:H$216,5,FALSE)</f>
        <v>3969.5281592717597</v>
      </c>
      <c r="Q97" s="27">
        <f>VLOOKUP(B97:B412,[1]CAT_IACAL_VALORES!D$3:J$216,7,FALSE)</f>
        <v>3540.3078643482772</v>
      </c>
      <c r="R97" s="44">
        <v>88.11</v>
      </c>
      <c r="S97" s="44">
        <v>85.31</v>
      </c>
      <c r="T97" s="44">
        <f t="shared" si="1"/>
        <v>96.82</v>
      </c>
    </row>
    <row r="98" spans="2:20" s="6" customFormat="1" ht="24" x14ac:dyDescent="0.25">
      <c r="B98" s="11">
        <v>2305</v>
      </c>
      <c r="C98" s="12" t="s">
        <v>107</v>
      </c>
      <c r="D98" s="13">
        <v>2400.3740449400002</v>
      </c>
      <c r="E98" s="33">
        <v>7078.4447308589624</v>
      </c>
      <c r="F98" s="33">
        <v>2646.930458296853</v>
      </c>
      <c r="G98" s="33">
        <v>16471.272947596757</v>
      </c>
      <c r="H98" s="34">
        <v>0.189458500664794</v>
      </c>
      <c r="I98" s="35">
        <v>3739.2780576695759</v>
      </c>
      <c r="J98" s="35">
        <v>1398.2745305246781</v>
      </c>
      <c r="K98" s="35">
        <v>8701.1584969119431</v>
      </c>
      <c r="L98" s="36">
        <v>215.9959239434483</v>
      </c>
      <c r="M98" s="37">
        <v>13.064534277452145</v>
      </c>
      <c r="N98" s="37">
        <v>1228.9636094930229</v>
      </c>
      <c r="O98" s="18">
        <f>VLOOKUP(B98:B413,[1]CAT_IACAL_VALORES!D$3:F$216,3,FALSE)</f>
        <v>1104.0017106572259</v>
      </c>
      <c r="P98" s="18">
        <f>VLOOKUP(B98:B413,[1]CAT_IACAL_VALORES!D$3:H$216,5,FALSE)</f>
        <v>2160.0249862690584</v>
      </c>
      <c r="Q98" s="18">
        <f>VLOOKUP(B98:B413,[1]CAT_IACAL_VALORES!D$3:J$216,7,FALSE)</f>
        <v>1828.6758295878542</v>
      </c>
      <c r="R98" s="38">
        <v>22.01</v>
      </c>
      <c r="S98" s="38">
        <v>19.739999999999998</v>
      </c>
      <c r="T98" s="38">
        <f t="shared" si="1"/>
        <v>89.69</v>
      </c>
    </row>
    <row r="99" spans="2:20" s="6" customFormat="1" ht="13.5" x14ac:dyDescent="0.25">
      <c r="B99" s="20">
        <v>2306</v>
      </c>
      <c r="C99" s="21" t="s">
        <v>108</v>
      </c>
      <c r="D99" s="22">
        <v>4572.1120990500003</v>
      </c>
      <c r="E99" s="39">
        <v>4466.876508778867</v>
      </c>
      <c r="F99" s="39">
        <v>1329.1000499848642</v>
      </c>
      <c r="G99" s="39">
        <v>11768.941612832688</v>
      </c>
      <c r="H99" s="40">
        <v>0.15286058619307399</v>
      </c>
      <c r="I99" s="41">
        <v>2946.1063664923872</v>
      </c>
      <c r="J99" s="41">
        <v>876.60138158513928</v>
      </c>
      <c r="K99" s="41">
        <v>7762.1473851584451</v>
      </c>
      <c r="L99" s="42">
        <v>264.19491682358824</v>
      </c>
      <c r="M99" s="43">
        <v>91.478063794337928</v>
      </c>
      <c r="N99" s="43">
        <v>3234.2478039835469</v>
      </c>
      <c r="O99" s="27">
        <f>VLOOKUP(B99:B414,[1]CAT_IACAL_VALORES!D$3:F$216,3,FALSE)</f>
        <v>2322.8045232457584</v>
      </c>
      <c r="P99" s="27">
        <f>VLOOKUP(B99:B414,[1]CAT_IACAL_VALORES!D$3:H$216,5,FALSE)</f>
        <v>4370.3361740892051</v>
      </c>
      <c r="Q99" s="27">
        <f>VLOOKUP(B99:B414,[1]CAT_IACAL_VALORES!D$3:J$216,7,FALSE)</f>
        <v>4242.0870737622627</v>
      </c>
      <c r="R99" s="44">
        <v>30.61</v>
      </c>
      <c r="S99" s="44">
        <v>28.94</v>
      </c>
      <c r="T99" s="44">
        <f t="shared" si="1"/>
        <v>94.54</v>
      </c>
    </row>
    <row r="100" spans="2:20" s="6" customFormat="1" ht="60" x14ac:dyDescent="0.25">
      <c r="B100" s="11">
        <v>2307</v>
      </c>
      <c r="C100" s="12" t="s">
        <v>109</v>
      </c>
      <c r="D100" s="13">
        <v>1484.45728381</v>
      </c>
      <c r="E100" s="33">
        <v>2476.0812847714496</v>
      </c>
      <c r="F100" s="33">
        <v>1194.8278578132174</v>
      </c>
      <c r="G100" s="33">
        <v>4545.4565351141973</v>
      </c>
      <c r="H100" s="34">
        <v>0.128309928000511</v>
      </c>
      <c r="I100" s="35">
        <v>1258.3690740431434</v>
      </c>
      <c r="J100" s="35">
        <v>607.2233711891862</v>
      </c>
      <c r="K100" s="35">
        <v>2310.0461064722153</v>
      </c>
      <c r="L100" s="36">
        <v>18.457705207334371</v>
      </c>
      <c r="M100" s="37">
        <v>4.9478702012466584</v>
      </c>
      <c r="N100" s="37">
        <v>1036.3786996964293</v>
      </c>
      <c r="O100" s="18">
        <f>VLOOKUP(B100:B415,[1]CAT_IACAL_VALORES!D$3:F$216,3,FALSE)</f>
        <v>233.54880609329891</v>
      </c>
      <c r="P100" s="18">
        <f>VLOOKUP(B100:B415,[1]CAT_IACAL_VALORES!D$3:H$216,5,FALSE)</f>
        <v>454.42132100881298</v>
      </c>
      <c r="Q100" s="18">
        <f>VLOOKUP(B100:B415,[1]CAT_IACAL_VALORES!D$3:J$216,7,FALSE)</f>
        <v>482.63804512371246</v>
      </c>
      <c r="R100" s="38">
        <v>158.66999999999999</v>
      </c>
      <c r="S100" s="38">
        <v>133.28</v>
      </c>
      <c r="T100" s="38">
        <f t="shared" si="1"/>
        <v>84</v>
      </c>
    </row>
    <row r="101" spans="2:20" s="6" customFormat="1" ht="13.5" x14ac:dyDescent="0.25">
      <c r="B101" s="20">
        <v>2308</v>
      </c>
      <c r="C101" s="21" t="s">
        <v>110</v>
      </c>
      <c r="D101" s="22">
        <v>5600.0599008199997</v>
      </c>
      <c r="E101" s="39">
        <v>11916.816587747688</v>
      </c>
      <c r="F101" s="39">
        <v>5616.6289014785061</v>
      </c>
      <c r="G101" s="39">
        <v>23049.217024284419</v>
      </c>
      <c r="H101" s="40">
        <v>0.13557397347966799</v>
      </c>
      <c r="I101" s="41">
        <v>6624.2786916580253</v>
      </c>
      <c r="J101" s="41">
        <v>3122.1522020627785</v>
      </c>
      <c r="K101" s="41">
        <v>12812.518852589512</v>
      </c>
      <c r="L101" s="42">
        <v>975.70841394038689</v>
      </c>
      <c r="M101" s="43">
        <v>76.31017712986133</v>
      </c>
      <c r="N101" s="43">
        <v>2626.2116793524597</v>
      </c>
      <c r="O101" s="27">
        <f>VLOOKUP(B101:B416,[1]CAT_IACAL_VALORES!D$3:F$216,3,FALSE)</f>
        <v>7705.7493781585654</v>
      </c>
      <c r="P101" s="27">
        <f>VLOOKUP(B101:B416,[1]CAT_IACAL_VALORES!D$3:H$216,5,FALSE)</f>
        <v>16322.35070531077</v>
      </c>
      <c r="Q101" s="27">
        <f>VLOOKUP(B101:B416,[1]CAT_IACAL_VALORES!D$3:J$216,7,FALSE)</f>
        <v>10028.729683781305</v>
      </c>
      <c r="R101" s="44">
        <v>26.27</v>
      </c>
      <c r="S101" s="44">
        <v>19.66</v>
      </c>
      <c r="T101" s="44">
        <f t="shared" si="1"/>
        <v>74.84</v>
      </c>
    </row>
    <row r="102" spans="2:20" s="6" customFormat="1" ht="48" x14ac:dyDescent="0.25">
      <c r="B102" s="11">
        <v>2310</v>
      </c>
      <c r="C102" s="12" t="s">
        <v>111</v>
      </c>
      <c r="D102" s="13">
        <v>3595.5482123800002</v>
      </c>
      <c r="E102" s="33">
        <v>3511.304308736359</v>
      </c>
      <c r="F102" s="33">
        <v>1868.3293918638906</v>
      </c>
      <c r="G102" s="33">
        <v>7058.390573702759</v>
      </c>
      <c r="H102" s="34">
        <v>0.13830569663484901</v>
      </c>
      <c r="I102" s="35">
        <v>1565.7411263003353</v>
      </c>
      <c r="J102" s="35">
        <v>833.1149650113199</v>
      </c>
      <c r="K102" s="35">
        <v>3147.4379418610574</v>
      </c>
      <c r="L102" s="36">
        <v>139.44753339844004</v>
      </c>
      <c r="M102" s="37">
        <v>14.094376749438254</v>
      </c>
      <c r="N102" s="37">
        <v>1992.2502352971017</v>
      </c>
      <c r="O102" s="18">
        <f>VLOOKUP(B102:B417,[1]CAT_IACAL_VALORES!D$3:F$216,3,FALSE)</f>
        <v>1084.1433451051364</v>
      </c>
      <c r="P102" s="18">
        <f>VLOOKUP(B102:B417,[1]CAT_IACAL_VALORES!D$3:H$216,5,FALSE)</f>
        <v>2127.5929829607558</v>
      </c>
      <c r="Q102" s="18">
        <f>VLOOKUP(B102:B417,[1]CAT_IACAL_VALORES!D$3:J$216,7,FALSE)</f>
        <v>1725.8372423576548</v>
      </c>
      <c r="R102" s="38">
        <v>324.04000000000002</v>
      </c>
      <c r="S102" s="38">
        <v>264.48</v>
      </c>
      <c r="T102" s="38">
        <f t="shared" si="1"/>
        <v>81.62</v>
      </c>
    </row>
    <row r="103" spans="2:20" s="6" customFormat="1" ht="60" x14ac:dyDescent="0.25">
      <c r="B103" s="20">
        <v>2311</v>
      </c>
      <c r="C103" s="21" t="s">
        <v>112</v>
      </c>
      <c r="D103" s="22">
        <v>2684.7758607699998</v>
      </c>
      <c r="E103" s="39">
        <v>2944.443452342713</v>
      </c>
      <c r="F103" s="39">
        <v>1351.8233650993911</v>
      </c>
      <c r="G103" s="39">
        <v>6198.6727102808163</v>
      </c>
      <c r="H103" s="40">
        <v>0.13736129565298399</v>
      </c>
      <c r="I103" s="41">
        <v>1737.1756823757105</v>
      </c>
      <c r="J103" s="41">
        <v>797.5546872362321</v>
      </c>
      <c r="K103" s="41">
        <v>3657.120155164871</v>
      </c>
      <c r="L103" s="42">
        <v>160.25884229030089</v>
      </c>
      <c r="M103" s="43">
        <v>19.879851482339923</v>
      </c>
      <c r="N103" s="43">
        <v>2413.5473003380116</v>
      </c>
      <c r="O103" s="27">
        <f>VLOOKUP(B103:B418,[1]CAT_IACAL_VALORES!D$3:F$216,3,FALSE)</f>
        <v>648.99490853886948</v>
      </c>
      <c r="P103" s="27">
        <f>VLOOKUP(B103:B418,[1]CAT_IACAL_VALORES!D$3:H$216,5,FALSE)</f>
        <v>1194.38568348843</v>
      </c>
      <c r="Q103" s="27">
        <f>VLOOKUP(B103:B418,[1]CAT_IACAL_VALORES!D$3:J$216,7,FALSE)</f>
        <v>1330.1731327857572</v>
      </c>
      <c r="R103" s="44">
        <v>447.49</v>
      </c>
      <c r="S103" s="44">
        <v>282.8</v>
      </c>
      <c r="T103" s="44">
        <f t="shared" si="1"/>
        <v>63.2</v>
      </c>
    </row>
    <row r="104" spans="2:20" s="6" customFormat="1" ht="24" x14ac:dyDescent="0.25">
      <c r="B104" s="11">
        <v>2312</v>
      </c>
      <c r="C104" s="12" t="s">
        <v>113</v>
      </c>
      <c r="D104" s="13">
        <v>7282.6277333400003</v>
      </c>
      <c r="E104" s="33">
        <v>10763.098313353346</v>
      </c>
      <c r="F104" s="33">
        <v>3836.8619515700839</v>
      </c>
      <c r="G104" s="33">
        <v>25147.454384241661</v>
      </c>
      <c r="H104" s="34">
        <v>0.14886143187675699</v>
      </c>
      <c r="I104" s="35">
        <v>6897.007538606892</v>
      </c>
      <c r="J104" s="35">
        <v>2458.6661790259222</v>
      </c>
      <c r="K104" s="35">
        <v>16114.521805464221</v>
      </c>
      <c r="L104" s="36">
        <v>109.32360382447767</v>
      </c>
      <c r="M104" s="37">
        <v>37.937877576450362</v>
      </c>
      <c r="N104" s="37">
        <v>4823.0974210441882</v>
      </c>
      <c r="O104" s="18">
        <f>VLOOKUP(B104:B419,[1]CAT_IACAL_VALORES!D$3:F$216,3,FALSE)</f>
        <v>1139.1211622118135</v>
      </c>
      <c r="P104" s="18">
        <f>VLOOKUP(B104:B419,[1]CAT_IACAL_VALORES!D$3:H$216,5,FALSE)</f>
        <v>2209.8257134907976</v>
      </c>
      <c r="Q104" s="18">
        <f>VLOOKUP(B104:B419,[1]CAT_IACAL_VALORES!D$3:J$216,7,FALSE)</f>
        <v>2161.6875928427148</v>
      </c>
      <c r="R104" s="38">
        <v>317.23</v>
      </c>
      <c r="S104" s="38">
        <v>210.33</v>
      </c>
      <c r="T104" s="38">
        <f t="shared" si="1"/>
        <v>66.3</v>
      </c>
    </row>
    <row r="105" spans="2:20" s="6" customFormat="1" ht="13.5" x14ac:dyDescent="0.25">
      <c r="B105" s="20">
        <v>2314</v>
      </c>
      <c r="C105" s="21" t="s">
        <v>114</v>
      </c>
      <c r="D105" s="22">
        <v>4318.4671936599998</v>
      </c>
      <c r="E105" s="39">
        <v>6574.9552233126815</v>
      </c>
      <c r="F105" s="39">
        <v>2568.5058186189481</v>
      </c>
      <c r="G105" s="39">
        <v>14561.149946364978</v>
      </c>
      <c r="H105" s="40">
        <v>0.128802991003477</v>
      </c>
      <c r="I105" s="41">
        <v>3774.7342330399897</v>
      </c>
      <c r="J105" s="41">
        <v>1474.5996758923125</v>
      </c>
      <c r="K105" s="41">
        <v>8359.6723183887116</v>
      </c>
      <c r="L105" s="42">
        <v>208.0716327894055</v>
      </c>
      <c r="M105" s="43">
        <v>68.364069660601828</v>
      </c>
      <c r="N105" s="43">
        <v>3089.8509284933893</v>
      </c>
      <c r="O105" s="27">
        <f>VLOOKUP(B105:B420,[1]CAT_IACAL_VALORES!D$3:F$216,3,FALSE)</f>
        <v>8615.2072184940189</v>
      </c>
      <c r="P105" s="27">
        <f>VLOOKUP(B105:B420,[1]CAT_IACAL_VALORES!D$3:H$216,5,FALSE)</f>
        <v>42658.921364329093</v>
      </c>
      <c r="Q105" s="27">
        <f>VLOOKUP(B105:B420,[1]CAT_IACAL_VALORES!D$3:J$216,7,FALSE)</f>
        <v>8802.626238079074</v>
      </c>
      <c r="R105" s="44">
        <v>275.58</v>
      </c>
      <c r="S105" s="44">
        <v>118.35</v>
      </c>
      <c r="T105" s="44">
        <f t="shared" si="1"/>
        <v>42.95</v>
      </c>
    </row>
    <row r="106" spans="2:20" s="6" customFormat="1" ht="36" x14ac:dyDescent="0.25">
      <c r="B106" s="11">
        <v>2317</v>
      </c>
      <c r="C106" s="12" t="s">
        <v>115</v>
      </c>
      <c r="D106" s="13">
        <v>4972.4764677200001</v>
      </c>
      <c r="E106" s="33">
        <v>6991.3956569223947</v>
      </c>
      <c r="F106" s="33">
        <v>3186.1751289969225</v>
      </c>
      <c r="G106" s="33">
        <v>13940.265560780677</v>
      </c>
      <c r="H106" s="34">
        <v>0.14863385964857301</v>
      </c>
      <c r="I106" s="35">
        <v>4014.7732073400307</v>
      </c>
      <c r="J106" s="35">
        <v>1829.6447761648976</v>
      </c>
      <c r="K106" s="35">
        <v>8005.1262184271563</v>
      </c>
      <c r="L106" s="36">
        <v>80.788995736884573</v>
      </c>
      <c r="M106" s="37">
        <v>18.731553474229798</v>
      </c>
      <c r="N106" s="37">
        <v>1473.390938530843</v>
      </c>
      <c r="O106" s="18">
        <f>VLOOKUP(B106:B421,[1]CAT_IACAL_VALORES!D$3:F$216,3,FALSE)</f>
        <v>379.65937535784821</v>
      </c>
      <c r="P106" s="18">
        <f>VLOOKUP(B106:B421,[1]CAT_IACAL_VALORES!D$3:H$216,5,FALSE)</f>
        <v>712.49953384618925</v>
      </c>
      <c r="Q106" s="18">
        <f>VLOOKUP(B106:B421,[1]CAT_IACAL_VALORES!D$3:J$216,7,FALSE)</f>
        <v>760.17029920370976</v>
      </c>
      <c r="R106" s="38">
        <v>939.48</v>
      </c>
      <c r="S106" s="38">
        <v>497.6</v>
      </c>
      <c r="T106" s="38">
        <f t="shared" si="1"/>
        <v>52.97</v>
      </c>
    </row>
    <row r="107" spans="2:20" s="6" customFormat="1" ht="36" x14ac:dyDescent="0.25">
      <c r="B107" s="20">
        <v>2319</v>
      </c>
      <c r="C107" s="21" t="s">
        <v>116</v>
      </c>
      <c r="D107" s="22">
        <v>9591.3219632700002</v>
      </c>
      <c r="E107" s="39">
        <v>9621.0006191921893</v>
      </c>
      <c r="F107" s="39">
        <v>3902.9062729091279</v>
      </c>
      <c r="G107" s="39">
        <v>20766.077689906415</v>
      </c>
      <c r="H107" s="40">
        <v>0.13572325801235199</v>
      </c>
      <c r="I107" s="41">
        <v>5212.4892718815054</v>
      </c>
      <c r="J107" s="41">
        <v>2114.5261165575102</v>
      </c>
      <c r="K107" s="41">
        <v>11250.696415274058</v>
      </c>
      <c r="L107" s="42">
        <v>875.4252465474616</v>
      </c>
      <c r="M107" s="43">
        <v>293.12850441898144</v>
      </c>
      <c r="N107" s="43">
        <v>7541.9303629955693</v>
      </c>
      <c r="O107" s="27">
        <f>VLOOKUP(B107:B422,[1]CAT_IACAL_VALORES!D$3:F$216,3,FALSE)</f>
        <v>32868.373330765186</v>
      </c>
      <c r="P107" s="27">
        <f>VLOOKUP(B107:B422,[1]CAT_IACAL_VALORES!D$3:H$216,5,FALSE)</f>
        <v>59717.547062338468</v>
      </c>
      <c r="Q107" s="27">
        <f>VLOOKUP(B107:B422,[1]CAT_IACAL_VALORES!D$3:J$216,7,FALSE)</f>
        <v>46659.997641525842</v>
      </c>
      <c r="R107" s="44">
        <v>1549.23</v>
      </c>
      <c r="S107" s="44">
        <v>1041.75</v>
      </c>
      <c r="T107" s="44">
        <f t="shared" si="1"/>
        <v>67.239999999999995</v>
      </c>
    </row>
    <row r="108" spans="2:20" s="6" customFormat="1" ht="36" x14ac:dyDescent="0.25">
      <c r="B108" s="11">
        <v>2320</v>
      </c>
      <c r="C108" s="12" t="s">
        <v>117</v>
      </c>
      <c r="D108" s="13">
        <v>7101.15481568</v>
      </c>
      <c r="E108" s="33">
        <v>8166.1355028840162</v>
      </c>
      <c r="F108" s="33">
        <v>3908.3889981853772</v>
      </c>
      <c r="G108" s="33">
        <v>15025.812828735685</v>
      </c>
      <c r="H108" s="34">
        <v>0.16049011682015199</v>
      </c>
      <c r="I108" s="35">
        <v>4928.8746669516349</v>
      </c>
      <c r="J108" s="35">
        <v>2359.0056171545248</v>
      </c>
      <c r="K108" s="35">
        <v>9069.2039307646155</v>
      </c>
      <c r="L108" s="36">
        <v>229.81270104106969</v>
      </c>
      <c r="M108" s="37">
        <v>97.871315156360012</v>
      </c>
      <c r="N108" s="37">
        <v>1843.8078954850128</v>
      </c>
      <c r="O108" s="18">
        <f>VLOOKUP(B108:B423,[1]CAT_IACAL_VALORES!D$3:F$216,3,FALSE)</f>
        <v>1346.2033239666316</v>
      </c>
      <c r="P108" s="18">
        <f>VLOOKUP(B108:B423,[1]CAT_IACAL_VALORES!D$3:H$216,5,FALSE)</f>
        <v>2870.7353998181925</v>
      </c>
      <c r="Q108" s="18">
        <f>VLOOKUP(B108:B423,[1]CAT_IACAL_VALORES!D$3:J$216,7,FALSE)</f>
        <v>2765.9347650887894</v>
      </c>
      <c r="R108" s="38">
        <v>967.74</v>
      </c>
      <c r="S108" s="38">
        <v>534.55999999999995</v>
      </c>
      <c r="T108" s="38">
        <f t="shared" si="1"/>
        <v>55.24</v>
      </c>
    </row>
    <row r="109" spans="2:20" s="6" customFormat="1" ht="60" x14ac:dyDescent="0.25">
      <c r="B109" s="20">
        <v>2321</v>
      </c>
      <c r="C109" s="21" t="s">
        <v>118</v>
      </c>
      <c r="D109" s="22">
        <v>2973.9469250400002</v>
      </c>
      <c r="E109" s="39">
        <v>1838.1975466925655</v>
      </c>
      <c r="F109" s="39">
        <v>822.08377462714134</v>
      </c>
      <c r="G109" s="39">
        <v>3885.671814525263</v>
      </c>
      <c r="H109" s="40">
        <v>0.14131835648000701</v>
      </c>
      <c r="I109" s="41">
        <v>1099.4620223495899</v>
      </c>
      <c r="J109" s="41">
        <v>491.70443678298966</v>
      </c>
      <c r="K109" s="41">
        <v>2324.0965581047276</v>
      </c>
      <c r="L109" s="42">
        <v>132.57035841991919</v>
      </c>
      <c r="M109" s="43">
        <v>62.241716123891784</v>
      </c>
      <c r="N109" s="43">
        <v>2100.38446342107</v>
      </c>
      <c r="O109" s="27">
        <f>VLOOKUP(B109:B424,[1]CAT_IACAL_VALORES!D$3:F$216,3,FALSE)</f>
        <v>2186.8395251413331</v>
      </c>
      <c r="P109" s="27">
        <f>VLOOKUP(B109:B424,[1]CAT_IACAL_VALORES!D$3:H$216,5,FALSE)</f>
        <v>4361.4681902501497</v>
      </c>
      <c r="Q109" s="27">
        <f>VLOOKUP(B109:B424,[1]CAT_IACAL_VALORES!D$3:J$216,7,FALSE)</f>
        <v>3936.105730945766</v>
      </c>
      <c r="R109" s="44">
        <v>369.26</v>
      </c>
      <c r="S109" s="44">
        <v>309.23</v>
      </c>
      <c r="T109" s="44">
        <f t="shared" si="1"/>
        <v>83.74</v>
      </c>
    </row>
    <row r="110" spans="2:20" s="6" customFormat="1" ht="13.5" x14ac:dyDescent="0.25">
      <c r="B110" s="60" t="s">
        <v>119</v>
      </c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</row>
    <row r="111" spans="2:20" s="6" customFormat="1" ht="13.5" x14ac:dyDescent="0.25">
      <c r="B111" s="11">
        <v>2401</v>
      </c>
      <c r="C111" s="12" t="s">
        <v>120</v>
      </c>
      <c r="D111" s="13">
        <v>7855.7394827500002</v>
      </c>
      <c r="E111" s="14">
        <v>7470.1</v>
      </c>
      <c r="F111" s="14">
        <v>2368.5295268911423</v>
      </c>
      <c r="G111" s="14">
        <v>19973.439534595782</v>
      </c>
      <c r="H111" s="15">
        <v>0.11281054152016901</v>
      </c>
      <c r="I111" s="16">
        <v>4537.0000322285214</v>
      </c>
      <c r="J111" s="16">
        <v>1438.5374412443362</v>
      </c>
      <c r="K111" s="16">
        <v>12130.961541636052</v>
      </c>
      <c r="L111" s="17">
        <v>448.10554880917374</v>
      </c>
      <c r="M111" s="18">
        <v>124.24839558220904</v>
      </c>
      <c r="N111" s="18">
        <v>4833.8694547617488</v>
      </c>
      <c r="O111" s="18">
        <f>VLOOKUP(B111:B426,[1]CAT_IACAL_VALORES!D$3:F$216,3,FALSE)</f>
        <v>5898.7717801219396</v>
      </c>
      <c r="P111" s="18">
        <f>VLOOKUP(B111:B426,[1]CAT_IACAL_VALORES!D$3:H$216,5,FALSE)</f>
        <v>15058.482831524443</v>
      </c>
      <c r="Q111" s="18">
        <f>VLOOKUP(B111:B426,[1]CAT_IACAL_VALORES!D$3:J$216,7,FALSE)</f>
        <v>10835.658236867825</v>
      </c>
      <c r="R111" s="19">
        <v>184.84</v>
      </c>
      <c r="S111" s="19">
        <v>172.99</v>
      </c>
      <c r="T111" s="19">
        <f t="shared" si="1"/>
        <v>93.59</v>
      </c>
    </row>
    <row r="112" spans="2:20" s="6" customFormat="1" ht="13.5" x14ac:dyDescent="0.25">
      <c r="B112" s="20">
        <v>2402</v>
      </c>
      <c r="C112" s="21" t="s">
        <v>121</v>
      </c>
      <c r="D112" s="22">
        <v>2410.8115699599998</v>
      </c>
      <c r="E112" s="23">
        <v>3193.7941678499874</v>
      </c>
      <c r="F112" s="23">
        <v>1179.1027945453418</v>
      </c>
      <c r="G112" s="23">
        <v>6825.8030469305859</v>
      </c>
      <c r="H112" s="24">
        <v>0.108104789279309</v>
      </c>
      <c r="I112" s="25">
        <v>1823.1933612606099</v>
      </c>
      <c r="J112" s="25">
        <v>673.09672266890846</v>
      </c>
      <c r="K112" s="25">
        <v>3896.5437803444629</v>
      </c>
      <c r="L112" s="26">
        <v>78.873867146118187</v>
      </c>
      <c r="M112" s="27">
        <v>29.848892001599037</v>
      </c>
      <c r="N112" s="27">
        <v>1292.2776879091239</v>
      </c>
      <c r="O112" s="27">
        <f>VLOOKUP(B112:B427,[1]CAT_IACAL_VALORES!D$3:F$216,3,FALSE)</f>
        <v>1757.8317868225843</v>
      </c>
      <c r="P112" s="27">
        <f>VLOOKUP(B112:B427,[1]CAT_IACAL_VALORES!D$3:H$216,5,FALSE)</f>
        <v>3390.1194066204894</v>
      </c>
      <c r="Q112" s="27">
        <f>VLOOKUP(B112:B427,[1]CAT_IACAL_VALORES!D$3:J$216,7,FALSE)</f>
        <v>3090.0581563432793</v>
      </c>
      <c r="R112" s="28">
        <v>3.88</v>
      </c>
      <c r="S112" s="28">
        <v>3.45</v>
      </c>
      <c r="T112" s="28">
        <f t="shared" si="1"/>
        <v>88.92</v>
      </c>
    </row>
    <row r="113" spans="2:20" s="6" customFormat="1" ht="13.5" x14ac:dyDescent="0.25">
      <c r="B113" s="11">
        <v>2403</v>
      </c>
      <c r="C113" s="12" t="s">
        <v>122</v>
      </c>
      <c r="D113" s="13">
        <v>9574.1221404000007</v>
      </c>
      <c r="E113" s="14">
        <v>3649.9316926307101</v>
      </c>
      <c r="F113" s="14">
        <v>1109.4833717136532</v>
      </c>
      <c r="G113" s="14">
        <v>9926.5746913731709</v>
      </c>
      <c r="H113" s="15">
        <v>7.3086921904003899E-2</v>
      </c>
      <c r="I113" s="16">
        <v>2323.2294667327424</v>
      </c>
      <c r="J113" s="16">
        <v>706.20073992599737</v>
      </c>
      <c r="K113" s="16">
        <v>6318.3951834725331</v>
      </c>
      <c r="L113" s="17">
        <v>877.64494135352982</v>
      </c>
      <c r="M113" s="18">
        <v>210.20427054722208</v>
      </c>
      <c r="N113" s="18">
        <v>3191.7800555468675</v>
      </c>
      <c r="O113" s="18">
        <f>VLOOKUP(B113:B428,[1]CAT_IACAL_VALORES!D$3:F$216,3,FALSE)</f>
        <v>12213.361068351951</v>
      </c>
      <c r="P113" s="18">
        <f>VLOOKUP(B113:B428,[1]CAT_IACAL_VALORES!D$3:H$216,5,FALSE)</f>
        <v>22095.888316819161</v>
      </c>
      <c r="Q113" s="18">
        <f>VLOOKUP(B113:B428,[1]CAT_IACAL_VALORES!D$3:J$216,7,FALSE)</f>
        <v>17777.126468813862</v>
      </c>
      <c r="R113" s="19">
        <v>61.41</v>
      </c>
      <c r="S113" s="19">
        <v>58.25</v>
      </c>
      <c r="T113" s="19">
        <f t="shared" si="1"/>
        <v>94.85</v>
      </c>
    </row>
    <row r="114" spans="2:20" s="6" customFormat="1" ht="13.5" x14ac:dyDescent="0.25">
      <c r="B114" s="20">
        <v>2405</v>
      </c>
      <c r="C114" s="21" t="s">
        <v>123</v>
      </c>
      <c r="D114" s="22">
        <v>3408.4357740199998</v>
      </c>
      <c r="E114" s="23">
        <v>3735.4179149348706</v>
      </c>
      <c r="F114" s="23">
        <v>1660.1775469886104</v>
      </c>
      <c r="G114" s="23">
        <v>7950.034247485587</v>
      </c>
      <c r="H114" s="24">
        <v>0.120984901290605</v>
      </c>
      <c r="I114" s="25">
        <v>2219.949112246295</v>
      </c>
      <c r="J114" s="25">
        <v>986.63918081917132</v>
      </c>
      <c r="K114" s="25">
        <v>4724.6845927120276</v>
      </c>
      <c r="L114" s="26">
        <v>1456.1499426707553</v>
      </c>
      <c r="M114" s="27">
        <v>205.05718666073503</v>
      </c>
      <c r="N114" s="27">
        <v>2054.4996541366022</v>
      </c>
      <c r="O114" s="27">
        <f>VLOOKUP(B114:B429,[1]CAT_IACAL_VALORES!D$3:F$216,3,FALSE)</f>
        <v>591.9819104818497</v>
      </c>
      <c r="P114" s="27">
        <f>VLOOKUP(B114:B429,[1]CAT_IACAL_VALORES!D$3:H$216,5,FALSE)</f>
        <v>1142.0860829070809</v>
      </c>
      <c r="Q114" s="27">
        <f>VLOOKUP(B114:B429,[1]CAT_IACAL_VALORES!D$3:J$216,7,FALSE)</f>
        <v>1083.917369295172</v>
      </c>
      <c r="R114" s="28">
        <v>211.38</v>
      </c>
      <c r="S114" s="28">
        <v>131.88999999999999</v>
      </c>
      <c r="T114" s="28">
        <f t="shared" si="1"/>
        <v>62.39</v>
      </c>
    </row>
    <row r="115" spans="2:20" s="6" customFormat="1" ht="13.5" x14ac:dyDescent="0.25">
      <c r="B115" s="60" t="s">
        <v>124</v>
      </c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</row>
    <row r="116" spans="2:20" s="6" customFormat="1" ht="13.5" x14ac:dyDescent="0.25">
      <c r="B116" s="11">
        <v>2501</v>
      </c>
      <c r="C116" s="12" t="s">
        <v>125</v>
      </c>
      <c r="D116" s="13">
        <v>3961.0515607399998</v>
      </c>
      <c r="E116" s="14">
        <v>6970.5543909718599</v>
      </c>
      <c r="F116" s="14">
        <v>2704.9825337817738</v>
      </c>
      <c r="G116" s="14">
        <v>15571.313065415645</v>
      </c>
      <c r="H116" s="15">
        <v>0.111968248163235</v>
      </c>
      <c r="I116" s="16">
        <v>4228.2158391547637</v>
      </c>
      <c r="J116" s="16">
        <v>1640.7948855239417</v>
      </c>
      <c r="K116" s="16">
        <v>9445.2849582382296</v>
      </c>
      <c r="L116" s="17">
        <v>126.86119648938239</v>
      </c>
      <c r="M116" s="18">
        <v>21.304901824603856</v>
      </c>
      <c r="N116" s="18">
        <v>1867.1761940636713</v>
      </c>
      <c r="O116" s="18">
        <f>VLOOKUP(B116:B431,[1]CAT_IACAL_VALORES!D$3:F$216,3,FALSE)</f>
        <v>1419.7767757575414</v>
      </c>
      <c r="P116" s="18">
        <f>VLOOKUP(B116:B431,[1]CAT_IACAL_VALORES!D$3:H$216,5,FALSE)</f>
        <v>3012.6278858069713</v>
      </c>
      <c r="Q116" s="18">
        <f>VLOOKUP(B116:B431,[1]CAT_IACAL_VALORES!D$3:J$216,7,FALSE)</f>
        <v>3070.3343367660336</v>
      </c>
      <c r="R116" s="19">
        <v>343.16</v>
      </c>
      <c r="S116" s="19">
        <v>327.77</v>
      </c>
      <c r="T116" s="19">
        <f t="shared" si="1"/>
        <v>95.52</v>
      </c>
    </row>
    <row r="117" spans="2:20" s="6" customFormat="1" ht="24" x14ac:dyDescent="0.25">
      <c r="B117" s="20">
        <v>2502</v>
      </c>
      <c r="C117" s="21" t="s">
        <v>126</v>
      </c>
      <c r="D117" s="22">
        <v>17192.220942200001</v>
      </c>
      <c r="E117" s="23">
        <v>15611.561517118575</v>
      </c>
      <c r="F117" s="23">
        <v>7326.7465373520308</v>
      </c>
      <c r="G117" s="23">
        <v>28494.970550452141</v>
      </c>
      <c r="H117" s="24">
        <v>0.174513460802073</v>
      </c>
      <c r="I117" s="25">
        <v>6537.433470268541</v>
      </c>
      <c r="J117" s="25">
        <v>3068.1183294148691</v>
      </c>
      <c r="K117" s="25">
        <v>11932.436995913311</v>
      </c>
      <c r="L117" s="26">
        <v>914.47495934594747</v>
      </c>
      <c r="M117" s="27">
        <v>393.10220324707626</v>
      </c>
      <c r="N117" s="27">
        <v>12028.935084351204</v>
      </c>
      <c r="O117" s="27">
        <f>VLOOKUP(B117:B432,[1]CAT_IACAL_VALORES!D$3:F$216,3,FALSE)</f>
        <v>10133.780660366441</v>
      </c>
      <c r="P117" s="27">
        <f>VLOOKUP(B117:B432,[1]CAT_IACAL_VALORES!D$3:H$216,5,FALSE)</f>
        <v>23904.284480443799</v>
      </c>
      <c r="Q117" s="27">
        <f>VLOOKUP(B117:B432,[1]CAT_IACAL_VALORES!D$3:J$216,7,FALSE)</f>
        <v>22342.744252013999</v>
      </c>
      <c r="R117" s="28">
        <v>6564.76</v>
      </c>
      <c r="S117" s="28">
        <v>3780.03</v>
      </c>
      <c r="T117" s="28">
        <f t="shared" si="1"/>
        <v>57.58</v>
      </c>
    </row>
    <row r="118" spans="2:20" s="6" customFormat="1" ht="13.5" x14ac:dyDescent="0.25">
      <c r="B118" s="60" t="s">
        <v>127</v>
      </c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</row>
    <row r="119" spans="2:20" s="6" customFormat="1" ht="13.5" x14ac:dyDescent="0.25">
      <c r="B119" s="11">
        <v>2601</v>
      </c>
      <c r="C119" s="12" t="s">
        <v>128</v>
      </c>
      <c r="D119" s="13">
        <v>854.31044703999999</v>
      </c>
      <c r="E119" s="14">
        <v>751.45335672315036</v>
      </c>
      <c r="F119" s="14">
        <v>336.90058913903107</v>
      </c>
      <c r="G119" s="14">
        <v>1594.2800145538897</v>
      </c>
      <c r="H119" s="15">
        <v>0.16107249851712499</v>
      </c>
      <c r="I119" s="16">
        <v>355.4277604259126</v>
      </c>
      <c r="J119" s="16">
        <v>159.34964001760687</v>
      </c>
      <c r="K119" s="16">
        <v>754.07391555966581</v>
      </c>
      <c r="L119" s="17">
        <v>83.882662324100579</v>
      </c>
      <c r="M119" s="18">
        <v>29.826167605495723</v>
      </c>
      <c r="N119" s="18">
        <v>398.59901534922949</v>
      </c>
      <c r="O119" s="18">
        <f>VLOOKUP(B119:B434,[1]CAT_IACAL_VALORES!D$3:F$216,3,FALSE)</f>
        <v>4738.5312301174063</v>
      </c>
      <c r="P119" s="18">
        <f>VLOOKUP(B119:B434,[1]CAT_IACAL_VALORES!D$3:H$216,5,FALSE)</f>
        <v>10826.131222259224</v>
      </c>
      <c r="Q119" s="18">
        <f>VLOOKUP(B119:B434,[1]CAT_IACAL_VALORES!D$3:J$216,7,FALSE)</f>
        <v>8577.8995000486739</v>
      </c>
      <c r="R119" s="19">
        <v>40.64</v>
      </c>
      <c r="S119" s="19">
        <v>19.829999999999998</v>
      </c>
      <c r="T119" s="19">
        <f t="shared" si="1"/>
        <v>48.79</v>
      </c>
    </row>
    <row r="120" spans="2:20" s="6" customFormat="1" ht="13.5" x14ac:dyDescent="0.25">
      <c r="B120" s="20">
        <v>2602</v>
      </c>
      <c r="C120" s="21" t="s">
        <v>129</v>
      </c>
      <c r="D120" s="22">
        <v>934.25292733599997</v>
      </c>
      <c r="E120" s="23">
        <v>791.43937517492532</v>
      </c>
      <c r="F120" s="23">
        <v>343.3266031749215</v>
      </c>
      <c r="G120" s="23">
        <v>1780.0703305236843</v>
      </c>
      <c r="H120" s="24">
        <v>0.195830370089144</v>
      </c>
      <c r="I120" s="25">
        <v>361.86573515479148</v>
      </c>
      <c r="J120" s="25">
        <v>156.97744837200071</v>
      </c>
      <c r="K120" s="25">
        <v>813.8923573771084</v>
      </c>
      <c r="L120" s="26">
        <v>47.374254879642933</v>
      </c>
      <c r="M120" s="27">
        <v>24.025833939852237</v>
      </c>
      <c r="N120" s="27">
        <v>459.58262041572112</v>
      </c>
      <c r="O120" s="27">
        <f>VLOOKUP(B120:B435,[1]CAT_IACAL_VALORES!D$3:F$216,3,FALSE)</f>
        <v>397.74563344649408</v>
      </c>
      <c r="P120" s="27">
        <f>VLOOKUP(B120:B435,[1]CAT_IACAL_VALORES!D$3:H$216,5,FALSE)</f>
        <v>821.71416078168409</v>
      </c>
      <c r="Q120" s="27">
        <f>VLOOKUP(B120:B435,[1]CAT_IACAL_VALORES!D$3:J$216,7,FALSE)</f>
        <v>538.45872802394979</v>
      </c>
      <c r="R120" s="28">
        <v>7.82</v>
      </c>
      <c r="S120" s="28">
        <v>0.56999999999999995</v>
      </c>
      <c r="T120" s="28">
        <f t="shared" si="1"/>
        <v>7.29</v>
      </c>
    </row>
    <row r="121" spans="2:20" s="6" customFormat="1" ht="36" x14ac:dyDescent="0.25">
      <c r="B121" s="11">
        <v>2603</v>
      </c>
      <c r="C121" s="12" t="s">
        <v>130</v>
      </c>
      <c r="D121" s="13">
        <v>1247.30972208</v>
      </c>
      <c r="E121" s="14">
        <v>1567.8914058345463</v>
      </c>
      <c r="F121" s="14">
        <v>564.15439319320501</v>
      </c>
      <c r="G121" s="14">
        <v>3543.0071157454154</v>
      </c>
      <c r="H121" s="15">
        <v>0.195258466354782</v>
      </c>
      <c r="I121" s="16">
        <v>996.42691703582</v>
      </c>
      <c r="J121" s="16">
        <v>358.53160534578467</v>
      </c>
      <c r="K121" s="16">
        <v>2251.6531720505654</v>
      </c>
      <c r="L121" s="17">
        <v>55.566643312698702</v>
      </c>
      <c r="M121" s="18">
        <v>27.496105280090436</v>
      </c>
      <c r="N121" s="18">
        <v>474.93422707606874</v>
      </c>
      <c r="O121" s="18">
        <f>VLOOKUP(B121:B436,[1]CAT_IACAL_VALORES!D$3:F$216,3,FALSE)</f>
        <v>507.46186768424928</v>
      </c>
      <c r="P121" s="18">
        <f>VLOOKUP(B121:B436,[1]CAT_IACAL_VALORES!D$3:H$216,5,FALSE)</f>
        <v>1060.8009257275326</v>
      </c>
      <c r="Q121" s="18">
        <f>VLOOKUP(B121:B436,[1]CAT_IACAL_VALORES!D$3:J$216,7,FALSE)</f>
        <v>733.52332846289062</v>
      </c>
      <c r="R121" s="19">
        <v>0</v>
      </c>
      <c r="S121" s="19">
        <v>0</v>
      </c>
      <c r="T121" s="19">
        <v>0</v>
      </c>
    </row>
    <row r="122" spans="2:20" s="6" customFormat="1" ht="13.5" x14ac:dyDescent="0.25">
      <c r="B122" s="20">
        <v>2604</v>
      </c>
      <c r="C122" s="21" t="s">
        <v>131</v>
      </c>
      <c r="D122" s="22">
        <v>1650.9800356999999</v>
      </c>
      <c r="E122" s="23">
        <v>1137.30956028684</v>
      </c>
      <c r="F122" s="23">
        <v>334.86954761297744</v>
      </c>
      <c r="G122" s="23">
        <v>2799.1436067049099</v>
      </c>
      <c r="H122" s="24">
        <v>0.179856096484664</v>
      </c>
      <c r="I122" s="25">
        <v>692.84063841343027</v>
      </c>
      <c r="J122" s="25">
        <v>204.00007109311252</v>
      </c>
      <c r="K122" s="25">
        <v>1705.2177447547149</v>
      </c>
      <c r="L122" s="26">
        <v>196.713799451797</v>
      </c>
      <c r="M122" s="27">
        <v>70.157178684367949</v>
      </c>
      <c r="N122" s="27">
        <v>704.75121432252445</v>
      </c>
      <c r="O122" s="27">
        <f>VLOOKUP(B122:B437,[1]CAT_IACAL_VALORES!D$3:F$216,3,FALSE)</f>
        <v>22818.008178601165</v>
      </c>
      <c r="P122" s="27">
        <f>VLOOKUP(B122:B437,[1]CAT_IACAL_VALORES!D$3:H$216,5,FALSE)</f>
        <v>51393.377675510426</v>
      </c>
      <c r="Q122" s="27">
        <f>VLOOKUP(B122:B437,[1]CAT_IACAL_VALORES!D$3:J$216,7,FALSE)</f>
        <v>4644.7844876977579</v>
      </c>
      <c r="R122" s="28">
        <v>137.94</v>
      </c>
      <c r="S122" s="28">
        <v>136.41</v>
      </c>
      <c r="T122" s="28">
        <f t="shared" si="1"/>
        <v>98.89</v>
      </c>
    </row>
    <row r="123" spans="2:20" s="6" customFormat="1" ht="13.5" x14ac:dyDescent="0.25">
      <c r="B123" s="11">
        <v>2605</v>
      </c>
      <c r="C123" s="12" t="s">
        <v>132</v>
      </c>
      <c r="D123" s="13">
        <v>484.89932512399997</v>
      </c>
      <c r="E123" s="14">
        <v>681.43013164012814</v>
      </c>
      <c r="F123" s="14">
        <v>227.97637627750757</v>
      </c>
      <c r="G123" s="14">
        <v>1449.1786984532218</v>
      </c>
      <c r="H123" s="15">
        <v>0.196674375230908</v>
      </c>
      <c r="I123" s="16">
        <v>394.59519260696055</v>
      </c>
      <c r="J123" s="16">
        <v>132.01409496016853</v>
      </c>
      <c r="K123" s="16">
        <v>839.17473132821317</v>
      </c>
      <c r="L123" s="17">
        <v>14.028335964572632</v>
      </c>
      <c r="M123" s="18">
        <v>8.0378206232916174</v>
      </c>
      <c r="N123" s="18">
        <v>146.33313064678273</v>
      </c>
      <c r="O123" s="18" t="s">
        <v>23</v>
      </c>
      <c r="P123" s="18" t="s">
        <v>23</v>
      </c>
      <c r="Q123" s="18" t="s">
        <v>23</v>
      </c>
      <c r="R123" s="19">
        <v>3.52</v>
      </c>
      <c r="S123" s="19">
        <v>3.52</v>
      </c>
      <c r="T123" s="19">
        <f t="shared" si="1"/>
        <v>100</v>
      </c>
    </row>
    <row r="124" spans="2:20" s="6" customFormat="1" ht="13.5" x14ac:dyDescent="0.25">
      <c r="B124" s="20">
        <v>2606</v>
      </c>
      <c r="C124" s="21" t="s">
        <v>133</v>
      </c>
      <c r="D124" s="22">
        <v>923.95120598200003</v>
      </c>
      <c r="E124" s="23">
        <v>718.25163024273263</v>
      </c>
      <c r="F124" s="23">
        <v>270.91334441677736</v>
      </c>
      <c r="G124" s="23">
        <v>1663.1669940941767</v>
      </c>
      <c r="H124" s="24">
        <v>0.21357505537382299</v>
      </c>
      <c r="I124" s="25">
        <v>406.12800347747515</v>
      </c>
      <c r="J124" s="25">
        <v>153.18516666117185</v>
      </c>
      <c r="K124" s="25">
        <v>940.42068589921735</v>
      </c>
      <c r="L124" s="26">
        <v>41.719337030622611</v>
      </c>
      <c r="M124" s="27">
        <v>17.149393324702491</v>
      </c>
      <c r="N124" s="27">
        <v>361.73893632214521</v>
      </c>
      <c r="O124" s="27">
        <f>VLOOKUP(B124:B439,[1]CAT_IACAL_VALORES!D$3:F$216,3,FALSE)</f>
        <v>762.06321872230615</v>
      </c>
      <c r="P124" s="27">
        <f>VLOOKUP(B124:B439,[1]CAT_IACAL_VALORES!D$3:H$216,5,FALSE)</f>
        <v>1656.0565354260541</v>
      </c>
      <c r="Q124" s="27">
        <f>VLOOKUP(B124:B439,[1]CAT_IACAL_VALORES!D$3:J$216,7,FALSE)</f>
        <v>1124.9140519838386</v>
      </c>
      <c r="R124" s="28">
        <v>0.03</v>
      </c>
      <c r="S124" s="28">
        <v>0.03</v>
      </c>
      <c r="T124" s="28">
        <f t="shared" si="1"/>
        <v>100</v>
      </c>
    </row>
    <row r="125" spans="2:20" s="6" customFormat="1" ht="36" x14ac:dyDescent="0.25">
      <c r="B125" s="11">
        <v>2607</v>
      </c>
      <c r="C125" s="12" t="s">
        <v>134</v>
      </c>
      <c r="D125" s="13">
        <v>1186.0831102100001</v>
      </c>
      <c r="E125" s="14">
        <v>967.5536944950187</v>
      </c>
      <c r="F125" s="14">
        <v>226.1831281533039</v>
      </c>
      <c r="G125" s="14">
        <v>2170.3619846267579</v>
      </c>
      <c r="H125" s="15">
        <v>0.114662589406579</v>
      </c>
      <c r="I125" s="16">
        <v>641.23142756025482</v>
      </c>
      <c r="J125" s="16">
        <v>149.89941228169619</v>
      </c>
      <c r="K125" s="16">
        <v>1438.3742438718875</v>
      </c>
      <c r="L125" s="17">
        <v>360.94089344789143</v>
      </c>
      <c r="M125" s="18">
        <v>113.28100423054768</v>
      </c>
      <c r="N125" s="18">
        <v>848.9208439307414</v>
      </c>
      <c r="O125" s="18">
        <f>VLOOKUP(B125:B440,[1]CAT_IACAL_VALORES!D$3:F$216,3,FALSE)</f>
        <v>196395.89951154232</v>
      </c>
      <c r="P125" s="18">
        <f>VLOOKUP(B125:B440,[1]CAT_IACAL_VALORES!D$3:H$216,5,FALSE)</f>
        <v>316777.21885235904</v>
      </c>
      <c r="Q125" s="18">
        <f>VLOOKUP(B125:B440,[1]CAT_IACAL_VALORES!D$3:J$216,7,FALSE)</f>
        <v>7851.2503984746882</v>
      </c>
      <c r="R125" s="19">
        <v>55.01</v>
      </c>
      <c r="S125" s="19">
        <v>46.99</v>
      </c>
      <c r="T125" s="19">
        <f t="shared" si="1"/>
        <v>85.42</v>
      </c>
    </row>
    <row r="126" spans="2:20" s="6" customFormat="1" ht="48" x14ac:dyDescent="0.25">
      <c r="B126" s="20">
        <v>2608</v>
      </c>
      <c r="C126" s="21" t="s">
        <v>135</v>
      </c>
      <c r="D126" s="22">
        <v>1288.6049730100001</v>
      </c>
      <c r="E126" s="23">
        <v>884.10447264121819</v>
      </c>
      <c r="F126" s="23">
        <v>301.26320723034559</v>
      </c>
      <c r="G126" s="23">
        <v>2601.1284280373802</v>
      </c>
      <c r="H126" s="24">
        <v>0.150683447496994</v>
      </c>
      <c r="I126" s="25">
        <v>618.60321358477563</v>
      </c>
      <c r="J126" s="25">
        <v>210.79226934663004</v>
      </c>
      <c r="K126" s="25">
        <v>1819.9957746211069</v>
      </c>
      <c r="L126" s="26">
        <v>75.60811664392719</v>
      </c>
      <c r="M126" s="27">
        <v>25.450351340193421</v>
      </c>
      <c r="N126" s="27">
        <v>957.51821518509405</v>
      </c>
      <c r="O126" s="27">
        <f>VLOOKUP(B126:B441,[1]CAT_IACAL_VALORES!D$3:F$216,3,FALSE)</f>
        <v>7119.5915488463834</v>
      </c>
      <c r="P126" s="27">
        <f>VLOOKUP(B126:B441,[1]CAT_IACAL_VALORES!D$3:H$216,5,FALSE)</f>
        <v>12928.971004293729</v>
      </c>
      <c r="Q126" s="27">
        <f>VLOOKUP(B126:B441,[1]CAT_IACAL_VALORES!D$3:J$216,7,FALSE)</f>
        <v>3389.8696242262686</v>
      </c>
      <c r="R126" s="28">
        <v>148.24</v>
      </c>
      <c r="S126" s="28">
        <v>146.68</v>
      </c>
      <c r="T126" s="28">
        <f t="shared" si="1"/>
        <v>98.95</v>
      </c>
    </row>
    <row r="127" spans="2:20" s="6" customFormat="1" ht="24" x14ac:dyDescent="0.25">
      <c r="B127" s="11">
        <v>2609</v>
      </c>
      <c r="C127" s="12" t="s">
        <v>136</v>
      </c>
      <c r="D127" s="13">
        <v>1124.4534705799999</v>
      </c>
      <c r="E127" s="14">
        <v>560.82165753401955</v>
      </c>
      <c r="F127" s="14">
        <v>202.59430186021129</v>
      </c>
      <c r="G127" s="14">
        <v>1454.2049004907624</v>
      </c>
      <c r="H127" s="15">
        <v>0.110146584406687</v>
      </c>
      <c r="I127" s="16">
        <v>305.31778073721307</v>
      </c>
      <c r="J127" s="16">
        <v>110.29467532682182</v>
      </c>
      <c r="K127" s="16">
        <v>791.6859254460702</v>
      </c>
      <c r="L127" s="17">
        <v>336.2287831433693</v>
      </c>
      <c r="M127" s="18">
        <v>131.91134350663762</v>
      </c>
      <c r="N127" s="18">
        <v>696.27799654566502</v>
      </c>
      <c r="O127" s="18">
        <f>VLOOKUP(B127:B442,[1]CAT_IACAL_VALORES!D$3:F$216,3,FALSE)</f>
        <v>40106.478121414555</v>
      </c>
      <c r="P127" s="18">
        <f>VLOOKUP(B127:B442,[1]CAT_IACAL_VALORES!D$3:H$216,5,FALSE)</f>
        <v>70357.850948330131</v>
      </c>
      <c r="Q127" s="18">
        <f>VLOOKUP(B127:B442,[1]CAT_IACAL_VALORES!D$3:J$216,7,FALSE)</f>
        <v>14311.808061273359</v>
      </c>
      <c r="R127" s="19">
        <v>13.34</v>
      </c>
      <c r="S127" s="19">
        <v>7.18</v>
      </c>
      <c r="T127" s="19">
        <f t="shared" si="1"/>
        <v>53.82</v>
      </c>
    </row>
    <row r="128" spans="2:20" s="6" customFormat="1" ht="24" x14ac:dyDescent="0.25">
      <c r="B128" s="20">
        <v>2610</v>
      </c>
      <c r="C128" s="21" t="s">
        <v>137</v>
      </c>
      <c r="D128" s="22">
        <v>1078.35420269</v>
      </c>
      <c r="E128" s="23">
        <v>676.95504354672937</v>
      </c>
      <c r="F128" s="23">
        <v>244.69877425511402</v>
      </c>
      <c r="G128" s="23">
        <v>1587.5088756744799</v>
      </c>
      <c r="H128" s="24">
        <v>9.5070963969408603E-2</v>
      </c>
      <c r="I128" s="25">
        <v>379.05807775857983</v>
      </c>
      <c r="J128" s="25">
        <v>137.01803078836417</v>
      </c>
      <c r="K128" s="25">
        <v>888.91879685997787</v>
      </c>
      <c r="L128" s="26">
        <v>120.59378348106716</v>
      </c>
      <c r="M128" s="27">
        <v>47.456848293471651</v>
      </c>
      <c r="N128" s="27">
        <v>414.02310510282553</v>
      </c>
      <c r="O128" s="27">
        <f>VLOOKUP(B128:B443,[1]CAT_IACAL_VALORES!D$3:F$216,3,FALSE)</f>
        <v>11911.563888316563</v>
      </c>
      <c r="P128" s="27">
        <f>VLOOKUP(B128:B443,[1]CAT_IACAL_VALORES!D$3:H$216,5,FALSE)</f>
        <v>19502.240491976703</v>
      </c>
      <c r="Q128" s="27">
        <f>VLOOKUP(B128:B443,[1]CAT_IACAL_VALORES!D$3:J$216,7,FALSE)</f>
        <v>6093.492010605145</v>
      </c>
      <c r="R128" s="28">
        <v>16.5</v>
      </c>
      <c r="S128" s="28">
        <v>14</v>
      </c>
      <c r="T128" s="28">
        <f t="shared" si="1"/>
        <v>84.85</v>
      </c>
    </row>
    <row r="129" spans="2:20" s="6" customFormat="1" ht="13.5" x14ac:dyDescent="0.25">
      <c r="B129" s="11">
        <v>2611</v>
      </c>
      <c r="C129" s="12" t="s">
        <v>138</v>
      </c>
      <c r="D129" s="13">
        <v>476.17610764199998</v>
      </c>
      <c r="E129" s="14">
        <v>330.28727654039005</v>
      </c>
      <c r="F129" s="14">
        <v>124.82876881924925</v>
      </c>
      <c r="G129" s="14">
        <v>816.32069012724708</v>
      </c>
      <c r="H129" s="15">
        <v>0.11060201849681001</v>
      </c>
      <c r="I129" s="16">
        <v>191.79754747016133</v>
      </c>
      <c r="J129" s="16">
        <v>72.487962491416042</v>
      </c>
      <c r="K129" s="16">
        <v>474.03674751125072</v>
      </c>
      <c r="L129" s="17">
        <v>119.82210766193194</v>
      </c>
      <c r="M129" s="18">
        <v>62.347104344911386</v>
      </c>
      <c r="N129" s="18">
        <v>358.14894881911687</v>
      </c>
      <c r="O129" s="18">
        <f>VLOOKUP(B129:B444,[1]CAT_IACAL_VALORES!D$3:F$216,3,FALSE)</f>
        <v>667.89107808453491</v>
      </c>
      <c r="P129" s="18">
        <f>VLOOKUP(B129:B444,[1]CAT_IACAL_VALORES!D$3:H$216,5,FALSE)</f>
        <v>1347.3909797622837</v>
      </c>
      <c r="Q129" s="18">
        <f>VLOOKUP(B129:B444,[1]CAT_IACAL_VALORES!D$3:J$216,7,FALSE)</f>
        <v>1124.7134252051815</v>
      </c>
      <c r="R129" s="19">
        <v>1.82</v>
      </c>
      <c r="S129" s="19">
        <v>1.82</v>
      </c>
      <c r="T129" s="19">
        <f t="shared" si="1"/>
        <v>100</v>
      </c>
    </row>
    <row r="130" spans="2:20" s="6" customFormat="1" ht="13.5" x14ac:dyDescent="0.25">
      <c r="B130" s="20">
        <v>2612</v>
      </c>
      <c r="C130" s="21" t="s">
        <v>139</v>
      </c>
      <c r="D130" s="22">
        <v>2836.9031214299998</v>
      </c>
      <c r="E130" s="23">
        <v>3117.4008379525912</v>
      </c>
      <c r="F130" s="23">
        <v>1094.6299810507946</v>
      </c>
      <c r="G130" s="23">
        <v>6954.227069286093</v>
      </c>
      <c r="H130" s="24">
        <v>0.187623296757989</v>
      </c>
      <c r="I130" s="25">
        <v>2070.4311528467288</v>
      </c>
      <c r="J130" s="25">
        <v>727.00179778486859</v>
      </c>
      <c r="K130" s="25">
        <v>4618.6708468572306</v>
      </c>
      <c r="L130" s="26">
        <v>355.03069461865033</v>
      </c>
      <c r="M130" s="27">
        <v>109.44683920824836</v>
      </c>
      <c r="N130" s="27">
        <v>2471.3625902124645</v>
      </c>
      <c r="O130" s="27">
        <f>VLOOKUP(B130:B445,[1]CAT_IACAL_VALORES!D$3:F$216,3,FALSE)</f>
        <v>30440.917340057887</v>
      </c>
      <c r="P130" s="27">
        <f>VLOOKUP(B130:B445,[1]CAT_IACAL_VALORES!D$3:H$216,5,FALSE)</f>
        <v>55112.565884700343</v>
      </c>
      <c r="Q130" s="27">
        <f>VLOOKUP(B130:B445,[1]CAT_IACAL_VALORES!D$3:J$216,7,FALSE)</f>
        <v>52151.0999813952</v>
      </c>
      <c r="R130" s="28">
        <v>7.98</v>
      </c>
      <c r="S130" s="28">
        <v>7.14</v>
      </c>
      <c r="T130" s="28">
        <f t="shared" si="1"/>
        <v>89.47</v>
      </c>
    </row>
    <row r="131" spans="2:20" s="6" customFormat="1" ht="36" x14ac:dyDescent="0.25">
      <c r="B131" s="11">
        <v>2613</v>
      </c>
      <c r="C131" s="12" t="s">
        <v>140</v>
      </c>
      <c r="D131" s="13">
        <v>1220.9964347499999</v>
      </c>
      <c r="E131" s="14">
        <v>1705.7315290350186</v>
      </c>
      <c r="F131" s="14">
        <v>607.70340668350582</v>
      </c>
      <c r="G131" s="14">
        <v>3661.3073935342695</v>
      </c>
      <c r="H131" s="15">
        <v>0.150265496262147</v>
      </c>
      <c r="I131" s="16">
        <v>1024.2244012762419</v>
      </c>
      <c r="J131" s="16">
        <v>364.90188946443988</v>
      </c>
      <c r="K131" s="16">
        <v>2198.4704563398664</v>
      </c>
      <c r="L131" s="17">
        <v>97.544800662241428</v>
      </c>
      <c r="M131" s="18">
        <v>18.295144148483434</v>
      </c>
      <c r="N131" s="18">
        <v>818.02244059963834</v>
      </c>
      <c r="O131" s="18">
        <f>VLOOKUP(B131:B446,[1]CAT_IACAL_VALORES!D$3:F$216,3,FALSE)</f>
        <v>7572.898335090912</v>
      </c>
      <c r="P131" s="18">
        <f>VLOOKUP(B131:B446,[1]CAT_IACAL_VALORES!D$3:H$216,5,FALSE)</f>
        <v>19186.354621344544</v>
      </c>
      <c r="Q131" s="18">
        <f>VLOOKUP(B131:B446,[1]CAT_IACAL_VALORES!D$3:J$216,7,FALSE)</f>
        <v>12324.657389162425</v>
      </c>
      <c r="R131" s="19">
        <v>1.06</v>
      </c>
      <c r="S131" s="19">
        <v>0.66</v>
      </c>
      <c r="T131" s="19">
        <f t="shared" si="1"/>
        <v>62.26</v>
      </c>
    </row>
    <row r="132" spans="2:20" s="6" customFormat="1" ht="13.5" x14ac:dyDescent="0.25">
      <c r="B132" s="20">
        <v>2614</v>
      </c>
      <c r="C132" s="21" t="s">
        <v>141</v>
      </c>
      <c r="D132" s="22">
        <v>1259.4703018</v>
      </c>
      <c r="E132" s="23">
        <v>1400.8137317869844</v>
      </c>
      <c r="F132" s="23">
        <v>585.42021058428782</v>
      </c>
      <c r="G132" s="23">
        <v>3369.7847146043296</v>
      </c>
      <c r="H132" s="24">
        <v>0.19192765134753401</v>
      </c>
      <c r="I132" s="25">
        <v>721.55694531579184</v>
      </c>
      <c r="J132" s="25">
        <v>301.54902774722439</v>
      </c>
      <c r="K132" s="25">
        <v>1735.7707951220268</v>
      </c>
      <c r="L132" s="26">
        <v>101.27901277707772</v>
      </c>
      <c r="M132" s="27">
        <v>36.533652570348728</v>
      </c>
      <c r="N132" s="27">
        <v>1128.8491841654936</v>
      </c>
      <c r="O132" s="27">
        <f>VLOOKUP(B132:B447,[1]CAT_IACAL_VALORES!D$3:F$216,3,FALSE)</f>
        <v>3769.9575195612001</v>
      </c>
      <c r="P132" s="27">
        <f>VLOOKUP(B132:B447,[1]CAT_IACAL_VALORES!D$3:H$216,5,FALSE)</f>
        <v>7259.131890683143</v>
      </c>
      <c r="Q132" s="27">
        <f>VLOOKUP(B132:B447,[1]CAT_IACAL_VALORES!D$3:J$216,7,FALSE)</f>
        <v>6467.9553777567953</v>
      </c>
      <c r="R132" s="28">
        <v>0</v>
      </c>
      <c r="S132" s="28">
        <v>0</v>
      </c>
      <c r="T132" s="28">
        <v>0</v>
      </c>
    </row>
    <row r="133" spans="2:20" s="6" customFormat="1" ht="13.5" x14ac:dyDescent="0.25">
      <c r="B133" s="11">
        <v>2615</v>
      </c>
      <c r="C133" s="12" t="s">
        <v>142</v>
      </c>
      <c r="D133" s="13">
        <v>1054.5864104299999</v>
      </c>
      <c r="E133" s="14">
        <v>796.50678444107371</v>
      </c>
      <c r="F133" s="14">
        <v>224.85405204308796</v>
      </c>
      <c r="G133" s="14">
        <v>2052.1665538175816</v>
      </c>
      <c r="H133" s="15">
        <v>0.12025987478092</v>
      </c>
      <c r="I133" s="16">
        <v>411.1529137047404</v>
      </c>
      <c r="J133" s="16">
        <v>116.06856396170777</v>
      </c>
      <c r="K133" s="16">
        <v>1059.3183567188262</v>
      </c>
      <c r="L133" s="17">
        <v>62.488243425896876</v>
      </c>
      <c r="M133" s="18">
        <v>12.286635492598146</v>
      </c>
      <c r="N133" s="18">
        <v>817.99769445046934</v>
      </c>
      <c r="O133" s="18">
        <f>VLOOKUP(B133:B448,[1]CAT_IACAL_VALORES!D$3:F$216,3,FALSE)</f>
        <v>13968.869635391731</v>
      </c>
      <c r="P133" s="18">
        <f>VLOOKUP(B133:B448,[1]CAT_IACAL_VALORES!D$3:H$216,5,FALSE)</f>
        <v>24577.836274869907</v>
      </c>
      <c r="Q133" s="18">
        <f>VLOOKUP(B133:B448,[1]CAT_IACAL_VALORES!D$3:J$216,7,FALSE)</f>
        <v>19815.264193384253</v>
      </c>
      <c r="R133" s="19">
        <v>3.38</v>
      </c>
      <c r="S133" s="19">
        <v>0</v>
      </c>
      <c r="T133" s="19">
        <f t="shared" si="1"/>
        <v>0</v>
      </c>
    </row>
    <row r="134" spans="2:20" s="6" customFormat="1" ht="36" x14ac:dyDescent="0.25">
      <c r="B134" s="20">
        <v>2616</v>
      </c>
      <c r="C134" s="21" t="s">
        <v>143</v>
      </c>
      <c r="D134" s="22">
        <v>1404.4510209699999</v>
      </c>
      <c r="E134" s="23">
        <v>873.7549541430742</v>
      </c>
      <c r="F134" s="23">
        <v>341.25969528154565</v>
      </c>
      <c r="G134" s="23">
        <v>2422.505659916148</v>
      </c>
      <c r="H134" s="24">
        <v>0.164797639601581</v>
      </c>
      <c r="I134" s="25">
        <v>480.23715611885115</v>
      </c>
      <c r="J134" s="25">
        <v>187.5646996711157</v>
      </c>
      <c r="K134" s="25">
        <v>1331.4685350664722</v>
      </c>
      <c r="L134" s="26">
        <v>44.845183664286239</v>
      </c>
      <c r="M134" s="27">
        <v>16.295883826138322</v>
      </c>
      <c r="N134" s="27">
        <v>1029.574444437663</v>
      </c>
      <c r="O134" s="27">
        <f>VLOOKUP(B134:B449,[1]CAT_IACAL_VALORES!D$3:F$216,3,FALSE)</f>
        <v>1909.9592155021649</v>
      </c>
      <c r="P134" s="27">
        <f>VLOOKUP(B134:B449,[1]CAT_IACAL_VALORES!D$3:H$216,5,FALSE)</f>
        <v>3659.6773985849045</v>
      </c>
      <c r="Q134" s="27">
        <f>VLOOKUP(B134:B449,[1]CAT_IACAL_VALORES!D$3:J$216,7,FALSE)</f>
        <v>3324.636755684427</v>
      </c>
      <c r="R134" s="28">
        <v>0</v>
      </c>
      <c r="S134" s="28">
        <v>0</v>
      </c>
      <c r="T134" s="28">
        <v>0</v>
      </c>
    </row>
    <row r="135" spans="2:20" s="6" customFormat="1" ht="36" x14ac:dyDescent="0.25">
      <c r="B135" s="11">
        <v>2617</v>
      </c>
      <c r="C135" s="12" t="s">
        <v>144</v>
      </c>
      <c r="D135" s="13">
        <v>1638.49218991</v>
      </c>
      <c r="E135" s="14">
        <v>2167.2620940548163</v>
      </c>
      <c r="F135" s="14">
        <v>740.15905798795336</v>
      </c>
      <c r="G135" s="14">
        <v>4579.741388557899</v>
      </c>
      <c r="H135" s="15">
        <v>0.22502390301105299</v>
      </c>
      <c r="I135" s="16">
        <v>1375.1522553801146</v>
      </c>
      <c r="J135" s="16">
        <v>469.63927469789962</v>
      </c>
      <c r="K135" s="16">
        <v>2905.8975916245417</v>
      </c>
      <c r="L135" s="17">
        <v>88.969914392658481</v>
      </c>
      <c r="M135" s="18">
        <v>30.713823903075703</v>
      </c>
      <c r="N135" s="18">
        <v>1553.8949207390053</v>
      </c>
      <c r="O135" s="18">
        <f>VLOOKUP(B135:B450,[1]CAT_IACAL_VALORES!D$3:F$216,3,FALSE)</f>
        <v>2016.2876555987332</v>
      </c>
      <c r="P135" s="18">
        <f>VLOOKUP(B135:B450,[1]CAT_IACAL_VALORES!D$3:H$216,5,FALSE)</f>
        <v>3870.0849077537932</v>
      </c>
      <c r="Q135" s="18">
        <f>VLOOKUP(B135:B450,[1]CAT_IACAL_VALORES!D$3:J$216,7,FALSE)</f>
        <v>3558.9091572852335</v>
      </c>
      <c r="R135" s="19">
        <v>5.41</v>
      </c>
      <c r="S135" s="19">
        <v>4.37</v>
      </c>
      <c r="T135" s="19">
        <f t="shared" si="1"/>
        <v>80.78</v>
      </c>
    </row>
    <row r="136" spans="2:20" s="6" customFormat="1" ht="13.5" x14ac:dyDescent="0.25">
      <c r="B136" s="20">
        <v>2618</v>
      </c>
      <c r="C136" s="21" t="s">
        <v>145</v>
      </c>
      <c r="D136" s="22">
        <v>1860.97110619</v>
      </c>
      <c r="E136" s="23">
        <v>3136.2372834010748</v>
      </c>
      <c r="F136" s="23">
        <v>1142.9582085034517</v>
      </c>
      <c r="G136" s="23">
        <v>7073.8519901202308</v>
      </c>
      <c r="H136" s="24">
        <v>0.16486972333168301</v>
      </c>
      <c r="I136" s="25">
        <v>1727.9681290043941</v>
      </c>
      <c r="J136" s="25">
        <v>629.73403432541011</v>
      </c>
      <c r="K136" s="25">
        <v>3897.4700201785995</v>
      </c>
      <c r="L136" s="26">
        <v>235.80677102786623</v>
      </c>
      <c r="M136" s="27">
        <v>17.507003050770134</v>
      </c>
      <c r="N136" s="27">
        <v>1190.5422188595232</v>
      </c>
      <c r="O136" s="27">
        <f>VLOOKUP(B136:B451,[1]CAT_IACAL_VALORES!D$3:F$216,3,FALSE)</f>
        <v>1162.5929063381741</v>
      </c>
      <c r="P136" s="27">
        <f>VLOOKUP(B136:B451,[1]CAT_IACAL_VALORES!D$3:H$216,5,FALSE)</f>
        <v>2276.8829134248108</v>
      </c>
      <c r="Q136" s="27">
        <f>VLOOKUP(B136:B451,[1]CAT_IACAL_VALORES!D$3:J$216,7,FALSE)</f>
        <v>2070.3726583887264</v>
      </c>
      <c r="R136" s="28">
        <v>0.92</v>
      </c>
      <c r="S136" s="28">
        <v>0.92</v>
      </c>
      <c r="T136" s="28">
        <f t="shared" si="1"/>
        <v>100</v>
      </c>
    </row>
    <row r="137" spans="2:20" s="6" customFormat="1" ht="13.5" x14ac:dyDescent="0.25">
      <c r="B137" s="11">
        <v>2619</v>
      </c>
      <c r="C137" s="12" t="s">
        <v>38</v>
      </c>
      <c r="D137" s="13">
        <v>1416.15906608</v>
      </c>
      <c r="E137" s="14">
        <v>1924.9993691865793</v>
      </c>
      <c r="F137" s="14">
        <v>891.03061791793834</v>
      </c>
      <c r="G137" s="14">
        <v>4325.1764732767861</v>
      </c>
      <c r="H137" s="15">
        <v>0.190605267793655</v>
      </c>
      <c r="I137" s="16">
        <v>993.30986459027952</v>
      </c>
      <c r="J137" s="16">
        <v>459.77651556522437</v>
      </c>
      <c r="K137" s="16">
        <v>2231.8139557702975</v>
      </c>
      <c r="L137" s="17">
        <v>61.144065833094196</v>
      </c>
      <c r="M137" s="18">
        <v>12.791537786148098</v>
      </c>
      <c r="N137" s="18">
        <v>931.40120549540086</v>
      </c>
      <c r="O137" s="18">
        <f>VLOOKUP(B137:B452,[1]CAT_IACAL_VALORES!D$3:F$216,3,FALSE)</f>
        <v>2632.2708043385264</v>
      </c>
      <c r="P137" s="18">
        <f>VLOOKUP(B137:B452,[1]CAT_IACAL_VALORES!D$3:H$216,5,FALSE)</f>
        <v>5481.556549140053</v>
      </c>
      <c r="Q137" s="18">
        <f>VLOOKUP(B137:B452,[1]CAT_IACAL_VALORES!D$3:J$216,7,FALSE)</f>
        <v>4020.3942207368477</v>
      </c>
      <c r="R137" s="19">
        <v>42.28</v>
      </c>
      <c r="S137" s="19">
        <v>40.18</v>
      </c>
      <c r="T137" s="19">
        <f t="shared" si="1"/>
        <v>95.03</v>
      </c>
    </row>
    <row r="138" spans="2:20" s="6" customFormat="1" ht="60" x14ac:dyDescent="0.25">
      <c r="B138" s="20">
        <v>2620</v>
      </c>
      <c r="C138" s="21" t="s">
        <v>146</v>
      </c>
      <c r="D138" s="22">
        <v>3553.6417376700001</v>
      </c>
      <c r="E138" s="23">
        <v>4761.7322011171136</v>
      </c>
      <c r="F138" s="23">
        <v>1932.4960437033549</v>
      </c>
      <c r="G138" s="23">
        <v>10503.97353240138</v>
      </c>
      <c r="H138" s="24">
        <v>0.18543240637745001</v>
      </c>
      <c r="I138" s="25">
        <v>2090.8517160688298</v>
      </c>
      <c r="J138" s="25">
        <v>848.54891006374908</v>
      </c>
      <c r="K138" s="25">
        <v>4612.2398652764632</v>
      </c>
      <c r="L138" s="26">
        <v>258.19496370342341</v>
      </c>
      <c r="M138" s="27">
        <v>92.690846599764768</v>
      </c>
      <c r="N138" s="27">
        <v>2306.3370397759695</v>
      </c>
      <c r="O138" s="27">
        <f>VLOOKUP(B138:B453,[1]CAT_IACAL_VALORES!D$3:F$216,3,FALSE)</f>
        <v>2532.9964696670677</v>
      </c>
      <c r="P138" s="27">
        <f>VLOOKUP(B138:B453,[1]CAT_IACAL_VALORES!D$3:H$216,5,FALSE)</f>
        <v>4894.1604879445968</v>
      </c>
      <c r="Q138" s="27">
        <f>VLOOKUP(B138:B453,[1]CAT_IACAL_VALORES!D$3:J$216,7,FALSE)</f>
        <v>4142.3029825658223</v>
      </c>
      <c r="R138" s="28">
        <v>13.01</v>
      </c>
      <c r="S138" s="28">
        <v>9.7899999999999991</v>
      </c>
      <c r="T138" s="28">
        <f t="shared" si="1"/>
        <v>75.25</v>
      </c>
    </row>
    <row r="139" spans="2:20" s="6" customFormat="1" ht="60" x14ac:dyDescent="0.25">
      <c r="B139" s="11">
        <v>2621</v>
      </c>
      <c r="C139" s="12" t="s">
        <v>147</v>
      </c>
      <c r="D139" s="13">
        <v>3413.8272063600002</v>
      </c>
      <c r="E139" s="14">
        <v>4409.3341703163433</v>
      </c>
      <c r="F139" s="14">
        <v>1753.1700280039238</v>
      </c>
      <c r="G139" s="14">
        <v>9687.1069081291698</v>
      </c>
      <c r="H139" s="15">
        <v>0.13840022925738599</v>
      </c>
      <c r="I139" s="16">
        <v>2603.8506243743059</v>
      </c>
      <c r="J139" s="16">
        <v>1035.3020877355789</v>
      </c>
      <c r="K139" s="16">
        <v>5720.5415595214772</v>
      </c>
      <c r="L139" s="17">
        <v>31.251442251272156</v>
      </c>
      <c r="M139" s="18">
        <v>8.9487051057190161</v>
      </c>
      <c r="N139" s="18">
        <v>1025.3154513070513</v>
      </c>
      <c r="O139" s="18">
        <f>VLOOKUP(B139:B454,[1]CAT_IACAL_VALORES!D$3:F$216,3,FALSE)</f>
        <v>1857.1086132231264</v>
      </c>
      <c r="P139" s="18">
        <f>VLOOKUP(B139:B454,[1]CAT_IACAL_VALORES!D$3:H$216,5,FALSE)</f>
        <v>3628.1018940923486</v>
      </c>
      <c r="Q139" s="18">
        <f>VLOOKUP(B139:B454,[1]CAT_IACAL_VALORES!D$3:J$216,7,FALSE)</f>
        <v>2775.4467951056686</v>
      </c>
      <c r="R139" s="19">
        <v>12.4</v>
      </c>
      <c r="S139" s="19">
        <v>12.4</v>
      </c>
      <c r="T139" s="19">
        <f t="shared" si="1"/>
        <v>100</v>
      </c>
    </row>
    <row r="140" spans="2:20" s="6" customFormat="1" ht="13.5" x14ac:dyDescent="0.25">
      <c r="B140" s="20">
        <v>2622</v>
      </c>
      <c r="C140" s="21" t="s">
        <v>148</v>
      </c>
      <c r="D140" s="22">
        <v>191.44604056200001</v>
      </c>
      <c r="E140" s="23">
        <v>112.30004702688247</v>
      </c>
      <c r="F140" s="23">
        <v>37.147198104716658</v>
      </c>
      <c r="G140" s="23">
        <v>324.52412915421201</v>
      </c>
      <c r="H140" s="24">
        <v>0.16069491074219899</v>
      </c>
      <c r="I140" s="25">
        <v>56.692627130389212</v>
      </c>
      <c r="J140" s="25">
        <v>18.753084320483616</v>
      </c>
      <c r="K140" s="25">
        <v>163.83007786764202</v>
      </c>
      <c r="L140" s="26">
        <v>24.293020426186672</v>
      </c>
      <c r="M140" s="27">
        <v>14.982203134580589</v>
      </c>
      <c r="N140" s="27">
        <v>139.62409427299883</v>
      </c>
      <c r="O140" s="27" t="s">
        <v>23</v>
      </c>
      <c r="P140" s="27" t="s">
        <v>23</v>
      </c>
      <c r="Q140" s="27" t="s">
        <v>23</v>
      </c>
      <c r="R140" s="28">
        <v>14.88</v>
      </c>
      <c r="S140" s="28">
        <v>14.88</v>
      </c>
      <c r="T140" s="28">
        <f t="shared" si="1"/>
        <v>100</v>
      </c>
    </row>
    <row r="141" spans="2:20" s="6" customFormat="1" ht="24" x14ac:dyDescent="0.25">
      <c r="B141" s="11">
        <v>2624</v>
      </c>
      <c r="C141" s="12" t="s">
        <v>149</v>
      </c>
      <c r="D141" s="13">
        <v>2579.4671600299998</v>
      </c>
      <c r="E141" s="14">
        <v>6054.0724193646174</v>
      </c>
      <c r="F141" s="14">
        <v>2243.8709021676136</v>
      </c>
      <c r="G141" s="14">
        <v>13709.802117018231</v>
      </c>
      <c r="H141" s="15">
        <v>0.142543968617628</v>
      </c>
      <c r="I141" s="16">
        <v>3960.815045077456</v>
      </c>
      <c r="J141" s="16">
        <v>1468.0296192178305</v>
      </c>
      <c r="K141" s="16">
        <v>8969.4980054136249</v>
      </c>
      <c r="L141" s="17">
        <v>34.925881584528334</v>
      </c>
      <c r="M141" s="18">
        <v>14.775179104648775</v>
      </c>
      <c r="N141" s="18">
        <v>684.83494850274167</v>
      </c>
      <c r="O141" s="18">
        <f>VLOOKUP(B141:B456,[1]CAT_IACAL_VALORES!D$3:F$216,3,FALSE)</f>
        <v>476.58265360000007</v>
      </c>
      <c r="P141" s="18">
        <f>VLOOKUP(B141:B456,[1]CAT_IACAL_VALORES!D$3:H$216,5,FALSE)</f>
        <v>904.35564000000011</v>
      </c>
      <c r="Q141" s="18">
        <f>VLOOKUP(B141:B456,[1]CAT_IACAL_VALORES!D$3:J$216,7,FALSE)</f>
        <v>1032.5087744</v>
      </c>
      <c r="R141" s="19">
        <v>176.06</v>
      </c>
      <c r="S141" s="19">
        <v>139.91</v>
      </c>
      <c r="T141" s="19">
        <f t="shared" si="1"/>
        <v>79.47</v>
      </c>
    </row>
    <row r="142" spans="2:20" s="6" customFormat="1" ht="48" x14ac:dyDescent="0.25">
      <c r="B142" s="20">
        <v>2625</v>
      </c>
      <c r="C142" s="21" t="s">
        <v>150</v>
      </c>
      <c r="D142" s="22">
        <v>1437.1711691800001</v>
      </c>
      <c r="E142" s="23">
        <v>3596.9262981793149</v>
      </c>
      <c r="F142" s="23">
        <v>1429.8363102126864</v>
      </c>
      <c r="G142" s="23">
        <v>7466.0320494535872</v>
      </c>
      <c r="H142" s="24">
        <v>0.18056002903160201</v>
      </c>
      <c r="I142" s="25">
        <v>2125.245810005752</v>
      </c>
      <c r="J142" s="25">
        <v>844.81954184375331</v>
      </c>
      <c r="K142" s="25">
        <v>4411.3089941546759</v>
      </c>
      <c r="L142" s="26">
        <v>44.137003381497159</v>
      </c>
      <c r="M142" s="27">
        <v>15.252491766283551</v>
      </c>
      <c r="N142" s="27">
        <v>722.39971788324817</v>
      </c>
      <c r="O142" s="27">
        <f>VLOOKUP(B142:B457,[1]CAT_IACAL_VALORES!D$3:F$216,3,FALSE)</f>
        <v>271.97732208139149</v>
      </c>
      <c r="P142" s="27">
        <f>VLOOKUP(B142:B457,[1]CAT_IACAL_VALORES!D$3:H$216,5,FALSE)</f>
        <v>516.57939103248032</v>
      </c>
      <c r="Q142" s="27">
        <f>VLOOKUP(B142:B457,[1]CAT_IACAL_VALORES!D$3:J$216,7,FALSE)</f>
        <v>586.73051282933864</v>
      </c>
      <c r="R142" s="28">
        <v>222.6</v>
      </c>
      <c r="S142" s="28">
        <v>140.5</v>
      </c>
      <c r="T142" s="28">
        <f t="shared" si="1"/>
        <v>63.12</v>
      </c>
    </row>
    <row r="143" spans="2:20" s="6" customFormat="1" ht="60" x14ac:dyDescent="0.25">
      <c r="B143" s="11">
        <v>2626</v>
      </c>
      <c r="C143" s="12" t="s">
        <v>151</v>
      </c>
      <c r="D143" s="13">
        <v>4348.17055411</v>
      </c>
      <c r="E143" s="14">
        <v>9080.1717654468121</v>
      </c>
      <c r="F143" s="14">
        <v>4224.3071925961731</v>
      </c>
      <c r="G143" s="14">
        <v>16129.966883349134</v>
      </c>
      <c r="H143" s="15">
        <v>0.21358733203171801</v>
      </c>
      <c r="I143" s="16">
        <v>5265.3873973601621</v>
      </c>
      <c r="J143" s="16">
        <v>2449.5807380114329</v>
      </c>
      <c r="K143" s="16">
        <v>9353.4050391660294</v>
      </c>
      <c r="L143" s="17">
        <v>80.374323835369808</v>
      </c>
      <c r="M143" s="18">
        <v>40.591721666103282</v>
      </c>
      <c r="N143" s="18">
        <v>804.59886584200035</v>
      </c>
      <c r="O143" s="18">
        <f>VLOOKUP(B143:B458,[1]CAT_IACAL_VALORES!D$3:F$216,3,FALSE)</f>
        <v>398.4240683000001</v>
      </c>
      <c r="P143" s="18">
        <f>VLOOKUP(B143:B458,[1]CAT_IACAL_VALORES!D$3:H$216,5,FALSE)</f>
        <v>847.37322000000017</v>
      </c>
      <c r="Q143" s="18">
        <f>VLOOKUP(B143:B458,[1]CAT_IACAL_VALORES!D$3:J$216,7,FALSE)</f>
        <v>868.24284160000013</v>
      </c>
      <c r="R143" s="19">
        <v>1078.47</v>
      </c>
      <c r="S143" s="19">
        <v>467.79</v>
      </c>
      <c r="T143" s="19">
        <f t="shared" si="1"/>
        <v>43.38</v>
      </c>
    </row>
    <row r="144" spans="2:20" s="6" customFormat="1" ht="13.5" x14ac:dyDescent="0.25">
      <c r="B144" s="20">
        <v>2627</v>
      </c>
      <c r="C144" s="21" t="s">
        <v>152</v>
      </c>
      <c r="D144" s="22">
        <v>601.47146592299998</v>
      </c>
      <c r="E144" s="23">
        <v>529.40492314722178</v>
      </c>
      <c r="F144" s="23">
        <v>209.24502835614209</v>
      </c>
      <c r="G144" s="23">
        <v>1178.6392471891043</v>
      </c>
      <c r="H144" s="24">
        <v>0.17147276243576701</v>
      </c>
      <c r="I144" s="25">
        <v>291.02077793714261</v>
      </c>
      <c r="J144" s="25">
        <v>115.02471599560437</v>
      </c>
      <c r="K144" s="25">
        <v>647.91333746028329</v>
      </c>
      <c r="L144" s="26">
        <v>307.86731743079747</v>
      </c>
      <c r="M144" s="27">
        <v>16.643873002481854</v>
      </c>
      <c r="N144" s="27">
        <v>155.06867063130784</v>
      </c>
      <c r="O144" s="27">
        <f>VLOOKUP(B144:B459,[1]CAT_IACAL_VALORES!D$3:F$216,3,FALSE)</f>
        <v>566.38006175855514</v>
      </c>
      <c r="P144" s="27">
        <f>VLOOKUP(B144:B459,[1]CAT_IACAL_VALORES!D$3:H$216,5,FALSE)</f>
        <v>1179.2821068055598</v>
      </c>
      <c r="Q144" s="27">
        <f>VLOOKUP(B144:B459,[1]CAT_IACAL_VALORES!D$3:J$216,7,FALSE)</f>
        <v>801.35553695545093</v>
      </c>
      <c r="R144" s="28">
        <v>1.36</v>
      </c>
      <c r="S144" s="28">
        <v>1.32</v>
      </c>
      <c r="T144" s="28">
        <f t="shared" si="1"/>
        <v>97.06</v>
      </c>
    </row>
    <row r="145" spans="2:20" s="6" customFormat="1" ht="36" x14ac:dyDescent="0.25">
      <c r="B145" s="11">
        <v>2628</v>
      </c>
      <c r="C145" s="12" t="s">
        <v>153</v>
      </c>
      <c r="D145" s="13">
        <v>810.685002994</v>
      </c>
      <c r="E145" s="14">
        <v>656.49298879840069</v>
      </c>
      <c r="F145" s="14">
        <v>165.623890193275</v>
      </c>
      <c r="G145" s="14">
        <v>1616.727341406835</v>
      </c>
      <c r="H145" s="15">
        <v>0.232149053978531</v>
      </c>
      <c r="I145" s="16">
        <v>426.68537253021157</v>
      </c>
      <c r="J145" s="16">
        <v>107.64668091333097</v>
      </c>
      <c r="K145" s="16">
        <v>1050.7864055190873</v>
      </c>
      <c r="L145" s="17">
        <v>153.67221160862613</v>
      </c>
      <c r="M145" s="18">
        <v>57.4820931942524</v>
      </c>
      <c r="N145" s="18">
        <v>652.34037342088129</v>
      </c>
      <c r="O145" s="18">
        <f>VLOOKUP(B145:B460,[1]CAT_IACAL_VALORES!D$3:F$216,3,FALSE)</f>
        <v>17448.308928937524</v>
      </c>
      <c r="P145" s="18">
        <f>VLOOKUP(B145:B460,[1]CAT_IACAL_VALORES!D$3:H$216,5,FALSE)</f>
        <v>46369.149246018183</v>
      </c>
      <c r="Q145" s="18">
        <f>VLOOKUP(B145:B460,[1]CAT_IACAL_VALORES!D$3:J$216,7,FALSE)</f>
        <v>11598.483582159983</v>
      </c>
      <c r="R145" s="19">
        <v>196.53</v>
      </c>
      <c r="S145" s="19">
        <v>192.36</v>
      </c>
      <c r="T145" s="19">
        <f t="shared" si="1"/>
        <v>97.88</v>
      </c>
    </row>
    <row r="146" spans="2:20" s="6" customFormat="1" ht="24" x14ac:dyDescent="0.25">
      <c r="B146" s="20">
        <v>2629</v>
      </c>
      <c r="C146" s="21" t="s">
        <v>154</v>
      </c>
      <c r="D146" s="22">
        <v>668.54181095199999</v>
      </c>
      <c r="E146" s="23">
        <v>686.84786938689956</v>
      </c>
      <c r="F146" s="23">
        <v>191.5116574694124</v>
      </c>
      <c r="G146" s="23">
        <v>1505.6345653749117</v>
      </c>
      <c r="H146" s="24">
        <v>0.20193246044766699</v>
      </c>
      <c r="I146" s="25">
        <v>493.82626564654771</v>
      </c>
      <c r="J146" s="25">
        <v>137.69204339284002</v>
      </c>
      <c r="K146" s="25">
        <v>1082.51321433252</v>
      </c>
      <c r="L146" s="26">
        <v>50.82779029127947</v>
      </c>
      <c r="M146" s="27">
        <v>25.84865425109621</v>
      </c>
      <c r="N146" s="27">
        <v>320.95156458670817</v>
      </c>
      <c r="O146" s="27">
        <f>VLOOKUP(B146:B461,[1]CAT_IACAL_VALORES!D$3:F$216,3,FALSE)</f>
        <v>1588.8408210770731</v>
      </c>
      <c r="P146" s="27">
        <f>VLOOKUP(B146:B461,[1]CAT_IACAL_VALORES!D$3:H$216,5,FALSE)</f>
        <v>4652.621417081541</v>
      </c>
      <c r="Q146" s="27">
        <f>VLOOKUP(B146:B461,[1]CAT_IACAL_VALORES!D$3:J$216,7,FALSE)</f>
        <v>3123.5235014703944</v>
      </c>
      <c r="R146" s="28">
        <v>7.51</v>
      </c>
      <c r="S146" s="28">
        <v>7.51</v>
      </c>
      <c r="T146" s="28">
        <f t="shared" si="1"/>
        <v>100</v>
      </c>
    </row>
    <row r="147" spans="2:20" s="6" customFormat="1" ht="36" x14ac:dyDescent="0.25">
      <c r="B147" s="11">
        <v>2630</v>
      </c>
      <c r="C147" s="12" t="s">
        <v>155</v>
      </c>
      <c r="D147" s="13">
        <v>192.98442663500001</v>
      </c>
      <c r="E147" s="14">
        <v>94.366578577887012</v>
      </c>
      <c r="F147" s="14">
        <v>25.676388634063915</v>
      </c>
      <c r="G147" s="14">
        <v>230.10967622024492</v>
      </c>
      <c r="H147" s="15">
        <v>4.00522886322296E-2</v>
      </c>
      <c r="I147" s="16">
        <v>56.751222569968171</v>
      </c>
      <c r="J147" s="16">
        <v>15.441552169469256</v>
      </c>
      <c r="K147" s="16">
        <v>138.38591636444639</v>
      </c>
      <c r="L147" s="17">
        <v>265.87315481061637</v>
      </c>
      <c r="M147" s="18">
        <v>14.201267195040321</v>
      </c>
      <c r="N147" s="18">
        <v>59.06854743266274</v>
      </c>
      <c r="O147" s="18">
        <f>VLOOKUP(B147:B462,[1]CAT_IACAL_VALORES!D$3:F$216,3,FALSE)</f>
        <v>55979.010782241319</v>
      </c>
      <c r="P147" s="18">
        <f>VLOOKUP(B147:B462,[1]CAT_IACAL_VALORES!D$3:H$216,5,FALSE)</f>
        <v>307671.40427326871</v>
      </c>
      <c r="Q147" s="18">
        <f>VLOOKUP(B147:B462,[1]CAT_IACAL_VALORES!D$3:J$216,7,FALSE)</f>
        <v>92461.665405966254</v>
      </c>
      <c r="R147" s="19">
        <v>15.1</v>
      </c>
      <c r="S147" s="19">
        <v>14.69</v>
      </c>
      <c r="T147" s="19">
        <f t="shared" si="1"/>
        <v>97.28</v>
      </c>
    </row>
    <row r="148" spans="2:20" s="6" customFormat="1" ht="72" x14ac:dyDescent="0.25">
      <c r="B148" s="20">
        <v>2631</v>
      </c>
      <c r="C148" s="21" t="s">
        <v>156</v>
      </c>
      <c r="D148" s="22">
        <v>631.07854662800003</v>
      </c>
      <c r="E148" s="23">
        <v>227.33614864358782</v>
      </c>
      <c r="F148" s="23">
        <v>83.431376096678108</v>
      </c>
      <c r="G148" s="23">
        <v>600.90168272700964</v>
      </c>
      <c r="H148" s="24">
        <v>8.0019525269703407E-2</v>
      </c>
      <c r="I148" s="25">
        <v>127.4205329629625</v>
      </c>
      <c r="J148" s="25">
        <v>46.76278045309423</v>
      </c>
      <c r="K148" s="25">
        <v>336.8017498680195</v>
      </c>
      <c r="L148" s="26">
        <v>175.14684563731163</v>
      </c>
      <c r="M148" s="27">
        <v>62.772756869750914</v>
      </c>
      <c r="N148" s="27">
        <v>401.95559029615492</v>
      </c>
      <c r="O148" s="27">
        <f>VLOOKUP(B148:B463,[1]CAT_IACAL_VALORES!D$3:F$216,3,FALSE)</f>
        <v>17362.314781551195</v>
      </c>
      <c r="P148" s="27">
        <f>VLOOKUP(B148:B463,[1]CAT_IACAL_VALORES!D$3:H$216,5,FALSE)</f>
        <v>44479.362515377114</v>
      </c>
      <c r="Q148" s="27">
        <f>VLOOKUP(B148:B463,[1]CAT_IACAL_VALORES!D$3:J$216,7,FALSE)</f>
        <v>9428.5189652258705</v>
      </c>
      <c r="R148" s="28">
        <v>20.83</v>
      </c>
      <c r="S148" s="28">
        <v>18.75</v>
      </c>
      <c r="T148" s="28">
        <f t="shared" si="1"/>
        <v>90.01</v>
      </c>
    </row>
    <row r="149" spans="2:20" s="6" customFormat="1" ht="36" x14ac:dyDescent="0.25">
      <c r="B149" s="11">
        <v>2632</v>
      </c>
      <c r="C149" s="12" t="s">
        <v>157</v>
      </c>
      <c r="D149" s="13">
        <v>556.57056691499997</v>
      </c>
      <c r="E149" s="14">
        <v>313.70060271229744</v>
      </c>
      <c r="F149" s="14">
        <v>106.42039073528002</v>
      </c>
      <c r="G149" s="14">
        <v>762.4983135702347</v>
      </c>
      <c r="H149" s="15">
        <v>0.13475235038453001</v>
      </c>
      <c r="I149" s="16">
        <v>176.43950726198634</v>
      </c>
      <c r="J149" s="16">
        <v>59.855674938506553</v>
      </c>
      <c r="K149" s="16">
        <v>428.86378148853277</v>
      </c>
      <c r="L149" s="17">
        <v>264.22174773185628</v>
      </c>
      <c r="M149" s="18">
        <v>82.473184160459724</v>
      </c>
      <c r="N149" s="18">
        <v>327.0455366643593</v>
      </c>
      <c r="O149" s="18">
        <f>VLOOKUP(B149:B464,[1]CAT_IACAL_VALORES!D$3:F$216,3,FALSE)</f>
        <v>231.24103563727394</v>
      </c>
      <c r="P149" s="18">
        <f>VLOOKUP(B149:B464,[1]CAT_IACAL_VALORES!D$3:H$216,5,FALSE)</f>
        <v>443.83762781254899</v>
      </c>
      <c r="Q149" s="18">
        <f>VLOOKUP(B149:B464,[1]CAT_IACAL_VALORES!D$3:J$216,7,FALSE)</f>
        <v>813.51015038228331</v>
      </c>
      <c r="R149" s="19">
        <v>12.02</v>
      </c>
      <c r="S149" s="19">
        <v>12.02</v>
      </c>
      <c r="T149" s="19">
        <f t="shared" si="1"/>
        <v>100</v>
      </c>
    </row>
    <row r="150" spans="2:20" s="6" customFormat="1" ht="36" x14ac:dyDescent="0.25">
      <c r="B150" s="20">
        <v>2633</v>
      </c>
      <c r="C150" s="21" t="s">
        <v>158</v>
      </c>
      <c r="D150" s="22">
        <v>463.21197044299998</v>
      </c>
      <c r="E150" s="23">
        <v>422.48385067645182</v>
      </c>
      <c r="F150" s="23">
        <v>122.15828429636402</v>
      </c>
      <c r="G150" s="23">
        <v>856.86220139271995</v>
      </c>
      <c r="H150" s="24">
        <v>0.15442587696544899</v>
      </c>
      <c r="I150" s="25">
        <v>264.0923637030985</v>
      </c>
      <c r="J150" s="25">
        <v>76.360480984273565</v>
      </c>
      <c r="K150" s="25">
        <v>535.61991487088267</v>
      </c>
      <c r="L150" s="26">
        <v>146.79460373835335</v>
      </c>
      <c r="M150" s="27">
        <v>54.254666321602826</v>
      </c>
      <c r="N150" s="27">
        <v>229.41796160605082</v>
      </c>
      <c r="O150" s="27">
        <f>VLOOKUP(B150:B465,[1]CAT_IACAL_VALORES!D$3:F$216,3,FALSE)</f>
        <v>13230.696786475119</v>
      </c>
      <c r="P150" s="27">
        <f>VLOOKUP(B150:B465,[1]CAT_IACAL_VALORES!D$3:H$216,5,FALSE)</f>
        <v>20857.152388109171</v>
      </c>
      <c r="Q150" s="27">
        <f>VLOOKUP(B150:B465,[1]CAT_IACAL_VALORES!D$3:J$216,7,FALSE)</f>
        <v>12554.086326442524</v>
      </c>
      <c r="R150" s="28">
        <v>53.59</v>
      </c>
      <c r="S150" s="28">
        <v>51.27</v>
      </c>
      <c r="T150" s="28">
        <f t="shared" si="1"/>
        <v>95.67</v>
      </c>
    </row>
    <row r="151" spans="2:20" s="6" customFormat="1" ht="13.5" x14ac:dyDescent="0.25">
      <c r="B151" s="11">
        <v>2634</v>
      </c>
      <c r="C151" s="12" t="s">
        <v>159</v>
      </c>
      <c r="D151" s="13">
        <v>212.37139367899999</v>
      </c>
      <c r="E151" s="14">
        <v>116.36823151766922</v>
      </c>
      <c r="F151" s="14">
        <v>32.313430051187567</v>
      </c>
      <c r="G151" s="14">
        <v>261.01409529533674</v>
      </c>
      <c r="H151" s="15">
        <v>0.11012025216525601</v>
      </c>
      <c r="I151" s="16">
        <v>72.335511385575487</v>
      </c>
      <c r="J151" s="16">
        <v>20.086310987889902</v>
      </c>
      <c r="K151" s="16">
        <v>162.24864652312525</v>
      </c>
      <c r="L151" s="17">
        <v>12.261450879507954</v>
      </c>
      <c r="M151" s="18">
        <v>20.329880157755177</v>
      </c>
      <c r="N151" s="18">
        <v>99.921926706017061</v>
      </c>
      <c r="O151" s="18" t="s">
        <v>23</v>
      </c>
      <c r="P151" s="18" t="s">
        <v>23</v>
      </c>
      <c r="Q151" s="18" t="s">
        <v>23</v>
      </c>
      <c r="R151" s="19">
        <v>0</v>
      </c>
      <c r="S151" s="19">
        <v>0</v>
      </c>
      <c r="T151" s="19">
        <v>0</v>
      </c>
    </row>
    <row r="152" spans="2:20" s="6" customFormat="1" ht="24" x14ac:dyDescent="0.25">
      <c r="B152" s="20">
        <v>2635</v>
      </c>
      <c r="C152" s="21" t="s">
        <v>160</v>
      </c>
      <c r="D152" s="22">
        <v>834.93791856300004</v>
      </c>
      <c r="E152" s="23">
        <v>527.77372187828746</v>
      </c>
      <c r="F152" s="23">
        <v>188.44171186102056</v>
      </c>
      <c r="G152" s="23">
        <v>1239.1495969888442</v>
      </c>
      <c r="H152" s="24">
        <v>0.105517969220737</v>
      </c>
      <c r="I152" s="25">
        <v>301.85773768913964</v>
      </c>
      <c r="J152" s="25">
        <v>107.77836498982485</v>
      </c>
      <c r="K152" s="25">
        <v>708.72587720788886</v>
      </c>
      <c r="L152" s="26">
        <v>50.077400729176276</v>
      </c>
      <c r="M152" s="27">
        <v>28.109425893576983</v>
      </c>
      <c r="N152" s="27">
        <v>477.77678877240317</v>
      </c>
      <c r="O152" s="27">
        <f>VLOOKUP(B152:B467,[1]CAT_IACAL_VALORES!D$3:F$216,3,FALSE)</f>
        <v>651.50074791643385</v>
      </c>
      <c r="P152" s="27">
        <f>VLOOKUP(B152:B467,[1]CAT_IACAL_VALORES!D$3:H$216,5,FALSE)</f>
        <v>1116.550701791442</v>
      </c>
      <c r="Q152" s="27">
        <f>VLOOKUP(B152:B467,[1]CAT_IACAL_VALORES!D$3:J$216,7,FALSE)</f>
        <v>592.98331106834621</v>
      </c>
      <c r="R152" s="28">
        <v>18.850000000000001</v>
      </c>
      <c r="S152" s="28">
        <v>18.850000000000001</v>
      </c>
      <c r="T152" s="28">
        <f t="shared" ref="T152:T224" si="2">ROUND((S152/R152*100),2)</f>
        <v>100</v>
      </c>
    </row>
    <row r="153" spans="2:20" s="6" customFormat="1" ht="13.5" x14ac:dyDescent="0.25">
      <c r="B153" s="11">
        <v>2636</v>
      </c>
      <c r="C153" s="12" t="s">
        <v>161</v>
      </c>
      <c r="D153" s="13">
        <v>525.739309338</v>
      </c>
      <c r="E153" s="14">
        <v>307.51218984569095</v>
      </c>
      <c r="F153" s="14">
        <v>102.7802429117279</v>
      </c>
      <c r="G153" s="14">
        <v>745.33148978783072</v>
      </c>
      <c r="H153" s="15">
        <v>0.138809302363194</v>
      </c>
      <c r="I153" s="16">
        <v>187.7722360862619</v>
      </c>
      <c r="J153" s="16">
        <v>62.759385397725715</v>
      </c>
      <c r="K153" s="16">
        <v>455.11223647164616</v>
      </c>
      <c r="L153" s="17">
        <v>64.524044503272691</v>
      </c>
      <c r="M153" s="18">
        <v>33.978498945527761</v>
      </c>
      <c r="N153" s="18">
        <v>477.30325445638766</v>
      </c>
      <c r="O153" s="18">
        <f>VLOOKUP(B153:B468,[1]CAT_IACAL_VALORES!D$3:F$216,3,FALSE)</f>
        <v>886.21574058828548</v>
      </c>
      <c r="P153" s="18">
        <f>VLOOKUP(B153:B468,[1]CAT_IACAL_VALORES!D$3:H$216,5,FALSE)</f>
        <v>1695.1845412810651</v>
      </c>
      <c r="Q153" s="18">
        <f>VLOOKUP(B153:B468,[1]CAT_IACAL_VALORES!D$3:J$216,7,FALSE)</f>
        <v>1669.0534763616211</v>
      </c>
      <c r="R153" s="19">
        <v>54.72</v>
      </c>
      <c r="S153" s="19">
        <v>54.09</v>
      </c>
      <c r="T153" s="19">
        <f t="shared" si="2"/>
        <v>98.85</v>
      </c>
    </row>
    <row r="154" spans="2:20" s="6" customFormat="1" ht="36" x14ac:dyDescent="0.25">
      <c r="B154" s="20">
        <v>2637</v>
      </c>
      <c r="C154" s="21" t="s">
        <v>162</v>
      </c>
      <c r="D154" s="22">
        <v>782.37880001500002</v>
      </c>
      <c r="E154" s="23">
        <v>383.89241369954766</v>
      </c>
      <c r="F154" s="23">
        <v>108.84835996509932</v>
      </c>
      <c r="G154" s="23">
        <v>1174.7278995381157</v>
      </c>
      <c r="H154" s="24">
        <v>0.13144838611808199</v>
      </c>
      <c r="I154" s="25">
        <v>197.28004034739334</v>
      </c>
      <c r="J154" s="25">
        <v>55.93652825468088</v>
      </c>
      <c r="K154" s="25">
        <v>603.68571804981514</v>
      </c>
      <c r="L154" s="26">
        <v>50.167633020544841</v>
      </c>
      <c r="M154" s="27">
        <v>19.484192765897713</v>
      </c>
      <c r="N154" s="27">
        <v>795.18846248887667</v>
      </c>
      <c r="O154" s="27">
        <f>VLOOKUP(B154:B469,[1]CAT_IACAL_VALORES!D$3:F$216,3,FALSE)</f>
        <v>16670.049286813744</v>
      </c>
      <c r="P154" s="27">
        <f>VLOOKUP(B154:B469,[1]CAT_IACAL_VALORES!D$3:H$216,5,FALSE)</f>
        <v>27317.925435527057</v>
      </c>
      <c r="Q154" s="27">
        <f>VLOOKUP(B154:B469,[1]CAT_IACAL_VALORES!D$3:J$216,7,FALSE)</f>
        <v>2600.5344544990912</v>
      </c>
      <c r="R154" s="28">
        <v>242.21</v>
      </c>
      <c r="S154" s="28">
        <v>235.57</v>
      </c>
      <c r="T154" s="28">
        <f t="shared" si="2"/>
        <v>97.26</v>
      </c>
    </row>
    <row r="155" spans="2:20" s="6" customFormat="1" ht="13.5" x14ac:dyDescent="0.25">
      <c r="B155" s="60" t="s">
        <v>163</v>
      </c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</row>
    <row r="156" spans="2:20" s="6" customFormat="1" ht="13.5" x14ac:dyDescent="0.25">
      <c r="B156" s="11">
        <v>2701</v>
      </c>
      <c r="C156" s="12" t="s">
        <v>164</v>
      </c>
      <c r="D156" s="13">
        <v>5230.8494194300001</v>
      </c>
      <c r="E156" s="14">
        <v>8758.8405797483993</v>
      </c>
      <c r="F156" s="14">
        <v>3763.5633728912071</v>
      </c>
      <c r="G156" s="14">
        <v>18459.630730514971</v>
      </c>
      <c r="H156" s="15">
        <v>0.146727288110585</v>
      </c>
      <c r="I156" s="16">
        <v>3892.4748132636005</v>
      </c>
      <c r="J156" s="16">
        <v>1672.5473541523509</v>
      </c>
      <c r="K156" s="16">
        <v>8203.5569692650242</v>
      </c>
      <c r="L156" s="17">
        <v>1083.7754930392052</v>
      </c>
      <c r="M156" s="18">
        <v>119.44669115258455</v>
      </c>
      <c r="N156" s="18">
        <v>4090.969519877422</v>
      </c>
      <c r="O156" s="18">
        <f>VLOOKUP(B156:B471,[1]CAT_IACAL_VALORES!D$3:F$216,3,FALSE)</f>
        <v>96457.00551669774</v>
      </c>
      <c r="P156" s="18">
        <f>VLOOKUP(B156:B471,[1]CAT_IACAL_VALORES!D$3:H$216,5,FALSE)</f>
        <v>310562.26970404544</v>
      </c>
      <c r="Q156" s="18">
        <f>VLOOKUP(B156:B471,[1]CAT_IACAL_VALORES!D$3:J$216,7,FALSE)</f>
        <v>138391.72452217006</v>
      </c>
      <c r="R156" s="19">
        <v>84.1</v>
      </c>
      <c r="S156" s="19">
        <v>75.760000000000005</v>
      </c>
      <c r="T156" s="19">
        <f t="shared" si="2"/>
        <v>90.08</v>
      </c>
    </row>
    <row r="157" spans="2:20" s="6" customFormat="1" ht="13.5" x14ac:dyDescent="0.25">
      <c r="B157" s="20">
        <v>2702</v>
      </c>
      <c r="C157" s="21" t="s">
        <v>165</v>
      </c>
      <c r="D157" s="22">
        <v>2938.3655765799999</v>
      </c>
      <c r="E157" s="23">
        <v>7477.9953123318555</v>
      </c>
      <c r="F157" s="23">
        <v>3137.3839423414861</v>
      </c>
      <c r="G157" s="23">
        <v>14673.286153052803</v>
      </c>
      <c r="H157" s="24">
        <v>0.16347990475929899</v>
      </c>
      <c r="I157" s="25">
        <v>3254.015247237684</v>
      </c>
      <c r="J157" s="25">
        <v>1365.2181846092089</v>
      </c>
      <c r="K157" s="25">
        <v>6385.012944629203</v>
      </c>
      <c r="L157" s="26">
        <v>80.321052888108824</v>
      </c>
      <c r="M157" s="27">
        <v>10.895988205547386</v>
      </c>
      <c r="N157" s="27">
        <v>1036.6280537154648</v>
      </c>
      <c r="O157" s="27">
        <f>VLOOKUP(B157:B472,[1]CAT_IACAL_VALORES!D$3:F$216,3,FALSE)</f>
        <v>1182.6211436364595</v>
      </c>
      <c r="P157" s="27">
        <f>VLOOKUP(B157:B472,[1]CAT_IACAL_VALORES!D$3:H$216,5,FALSE)</f>
        <v>3919.9945024707877</v>
      </c>
      <c r="Q157" s="27">
        <f>VLOOKUP(B157:B472,[1]CAT_IACAL_VALORES!D$3:J$216,7,FALSE)</f>
        <v>1950.5111900636427</v>
      </c>
      <c r="R157" s="28">
        <v>15.74</v>
      </c>
      <c r="S157" s="28">
        <v>14.87</v>
      </c>
      <c r="T157" s="28">
        <f t="shared" si="2"/>
        <v>94.47</v>
      </c>
    </row>
    <row r="158" spans="2:20" s="6" customFormat="1" ht="13.5" x14ac:dyDescent="0.25">
      <c r="B158" s="11">
        <v>2703</v>
      </c>
      <c r="C158" s="12" t="s">
        <v>166</v>
      </c>
      <c r="D158" s="13">
        <v>4491.7407563899997</v>
      </c>
      <c r="E158" s="14">
        <v>6236.9230691686698</v>
      </c>
      <c r="F158" s="14">
        <v>3162.6416466654855</v>
      </c>
      <c r="G158" s="14">
        <v>13081.422515785913</v>
      </c>
      <c r="H158" s="15">
        <v>0.16830703076148901</v>
      </c>
      <c r="I158" s="16">
        <v>3138.9970580134254</v>
      </c>
      <c r="J158" s="16">
        <v>1591.734051283873</v>
      </c>
      <c r="K158" s="16">
        <v>6583.7827942225776</v>
      </c>
      <c r="L158" s="17">
        <v>132.75330744709808</v>
      </c>
      <c r="M158" s="18">
        <v>15.796301770240539</v>
      </c>
      <c r="N158" s="18">
        <v>686.04218643021056</v>
      </c>
      <c r="O158" s="18">
        <f>VLOOKUP(B158:B473,[1]CAT_IACAL_VALORES!D$3:F$216,3,FALSE)</f>
        <v>1213.8005250261574</v>
      </c>
      <c r="P158" s="18">
        <f>VLOOKUP(B158:B473,[1]CAT_IACAL_VALORES!D$3:H$216,5,FALSE)</f>
        <v>2298.3688556123889</v>
      </c>
      <c r="Q158" s="18">
        <f>VLOOKUP(B158:B473,[1]CAT_IACAL_VALORES!D$3:J$216,7,FALSE)</f>
        <v>2634.4349905021127</v>
      </c>
      <c r="R158" s="19">
        <v>425.31</v>
      </c>
      <c r="S158" s="19">
        <v>234.86</v>
      </c>
      <c r="T158" s="19">
        <f t="shared" si="2"/>
        <v>55.22</v>
      </c>
    </row>
    <row r="159" spans="2:20" s="6" customFormat="1" ht="24" x14ac:dyDescent="0.25">
      <c r="B159" s="20">
        <v>2704</v>
      </c>
      <c r="C159" s="21" t="s">
        <v>167</v>
      </c>
      <c r="D159" s="22">
        <v>1951.9685614099999</v>
      </c>
      <c r="E159" s="23">
        <v>4980.903193963245</v>
      </c>
      <c r="F159" s="23">
        <v>2329.2100957773528</v>
      </c>
      <c r="G159" s="23">
        <v>9352.8088956590309</v>
      </c>
      <c r="H159" s="24">
        <v>0.17258642042309799</v>
      </c>
      <c r="I159" s="25">
        <v>2186.4218959597015</v>
      </c>
      <c r="J159" s="25">
        <v>1022.4322287311608</v>
      </c>
      <c r="K159" s="25">
        <v>4105.5176866275151</v>
      </c>
      <c r="L159" s="26">
        <v>24.543371601765788</v>
      </c>
      <c r="M159" s="27">
        <v>17.628882452433249</v>
      </c>
      <c r="N159" s="27">
        <v>1034.8765757664239</v>
      </c>
      <c r="O159" s="27" t="s">
        <v>23</v>
      </c>
      <c r="P159" s="27" t="s">
        <v>23</v>
      </c>
      <c r="Q159" s="27" t="s">
        <v>23</v>
      </c>
      <c r="R159" s="28">
        <v>291.95999999999998</v>
      </c>
      <c r="S159" s="28">
        <v>137.49</v>
      </c>
      <c r="T159" s="28">
        <f t="shared" si="2"/>
        <v>47.09</v>
      </c>
    </row>
    <row r="160" spans="2:20" s="6" customFormat="1" ht="13.5" x14ac:dyDescent="0.25">
      <c r="B160" s="60" t="s">
        <v>168</v>
      </c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</row>
    <row r="161" spans="2:20" s="6" customFormat="1" ht="13.5" x14ac:dyDescent="0.25">
      <c r="B161" s="11">
        <v>2801</v>
      </c>
      <c r="C161" s="12" t="s">
        <v>169</v>
      </c>
      <c r="D161" s="13">
        <v>3441.9428015499998</v>
      </c>
      <c r="E161" s="14">
        <v>1073.6135361974509</v>
      </c>
      <c r="F161" s="14">
        <v>210.36653431420334</v>
      </c>
      <c r="G161" s="14">
        <v>4110.711038603451</v>
      </c>
      <c r="H161" s="15">
        <v>0.13021465621777101</v>
      </c>
      <c r="I161" s="16">
        <v>868.24976114789422</v>
      </c>
      <c r="J161" s="16">
        <v>170.127040144011</v>
      </c>
      <c r="K161" s="16">
        <v>3324.4028293986153</v>
      </c>
      <c r="L161" s="17">
        <v>87.603496459010358</v>
      </c>
      <c r="M161" s="18">
        <v>39.453901965309832</v>
      </c>
      <c r="N161" s="18">
        <v>1787.9211472061652</v>
      </c>
      <c r="O161" s="18">
        <f>VLOOKUP(B161:B476,[1]CAT_IACAL_VALORES!D$3:F$216,3,FALSE)</f>
        <v>857.90276365938541</v>
      </c>
      <c r="P161" s="18">
        <f>VLOOKUP(B161:B476,[1]CAT_IACAL_VALORES!D$3:H$216,5,FALSE)</f>
        <v>1939.3394707114726</v>
      </c>
      <c r="Q161" s="18">
        <f>VLOOKUP(B161:B476,[1]CAT_IACAL_VALORES!D$3:J$216,7,FALSE)</f>
        <v>1666.644212563484</v>
      </c>
      <c r="R161" s="19">
        <v>32.6</v>
      </c>
      <c r="S161" s="19">
        <v>17.96</v>
      </c>
      <c r="T161" s="19">
        <f t="shared" si="2"/>
        <v>55.09</v>
      </c>
    </row>
    <row r="162" spans="2:20" s="6" customFormat="1" ht="13.5" x14ac:dyDescent="0.25">
      <c r="B162" s="20">
        <v>2802</v>
      </c>
      <c r="C162" s="21" t="s">
        <v>170</v>
      </c>
      <c r="D162" s="22">
        <v>8275.2625302600009</v>
      </c>
      <c r="E162" s="23">
        <v>1854.0423272908838</v>
      </c>
      <c r="F162" s="23">
        <v>222.49643318479752</v>
      </c>
      <c r="G162" s="23">
        <v>8219.4757404500615</v>
      </c>
      <c r="H162" s="24">
        <v>0.139862021667576</v>
      </c>
      <c r="I162" s="25">
        <v>1512.0418504474155</v>
      </c>
      <c r="J162" s="25">
        <v>181.45428159791354</v>
      </c>
      <c r="K162" s="25">
        <v>6703.2942696932678</v>
      </c>
      <c r="L162" s="26">
        <v>615.08773168991524</v>
      </c>
      <c r="M162" s="27">
        <v>392.8464473732073</v>
      </c>
      <c r="N162" s="27">
        <v>5303.7362346358032</v>
      </c>
      <c r="O162" s="27">
        <f>VLOOKUP(B162:B477,[1]CAT_IACAL_VALORES!D$3:F$216,3,FALSE)</f>
        <v>6503.0427004203784</v>
      </c>
      <c r="P162" s="27">
        <f>VLOOKUP(B162:B477,[1]CAT_IACAL_VALORES!D$3:H$216,5,FALSE)</f>
        <v>13648.707183449078</v>
      </c>
      <c r="Q162" s="27">
        <f>VLOOKUP(B162:B477,[1]CAT_IACAL_VALORES!D$3:J$216,7,FALSE)</f>
        <v>12692.390262971592</v>
      </c>
      <c r="R162" s="28">
        <v>523.02</v>
      </c>
      <c r="S162" s="28">
        <v>297.77999999999997</v>
      </c>
      <c r="T162" s="28">
        <f t="shared" si="2"/>
        <v>56.93</v>
      </c>
    </row>
    <row r="163" spans="2:20" s="6" customFormat="1" ht="13.5" x14ac:dyDescent="0.25">
      <c r="B163" s="11">
        <v>2804</v>
      </c>
      <c r="C163" s="12" t="s">
        <v>171</v>
      </c>
      <c r="D163" s="13">
        <v>5332.6473352399998</v>
      </c>
      <c r="E163" s="14">
        <v>954.29754362921835</v>
      </c>
      <c r="F163" s="14">
        <v>195.17353056928999</v>
      </c>
      <c r="G163" s="14">
        <v>3147.4716981796314</v>
      </c>
      <c r="H163" s="15">
        <v>0.115750463163693</v>
      </c>
      <c r="I163" s="16">
        <v>769.98047367458196</v>
      </c>
      <c r="J163" s="16">
        <v>157.47688812544189</v>
      </c>
      <c r="K163" s="16">
        <v>2539.5556817898655</v>
      </c>
      <c r="L163" s="17">
        <v>291.31689854393198</v>
      </c>
      <c r="M163" s="18">
        <v>148.79855259022671</v>
      </c>
      <c r="N163" s="18">
        <v>4507.2781069491384</v>
      </c>
      <c r="O163" s="18">
        <f>VLOOKUP(B163:B478,[1]CAT_IACAL_VALORES!D$3:F$216,3,FALSE)</f>
        <v>1743.0362288586612</v>
      </c>
      <c r="P163" s="18">
        <f>VLOOKUP(B163:B478,[1]CAT_IACAL_VALORES!D$3:H$216,5,FALSE)</f>
        <v>3923.9731077718866</v>
      </c>
      <c r="Q163" s="18">
        <f>VLOOKUP(B163:B478,[1]CAT_IACAL_VALORES!D$3:J$216,7,FALSE)</f>
        <v>3413.1379577371545</v>
      </c>
      <c r="R163" s="19">
        <v>457.83</v>
      </c>
      <c r="S163" s="19">
        <v>348.39</v>
      </c>
      <c r="T163" s="19">
        <f t="shared" si="2"/>
        <v>76.099999999999994</v>
      </c>
    </row>
    <row r="164" spans="2:20" s="6" customFormat="1" ht="13.5" x14ac:dyDescent="0.25">
      <c r="B164" s="20">
        <v>2805</v>
      </c>
      <c r="C164" s="21" t="s">
        <v>172</v>
      </c>
      <c r="D164" s="22">
        <v>5878.8122611999997</v>
      </c>
      <c r="E164" s="23">
        <v>4387.9206234983794</v>
      </c>
      <c r="F164" s="23">
        <v>983.63201526312764</v>
      </c>
      <c r="G164" s="23">
        <v>13833.782312251291</v>
      </c>
      <c r="H164" s="24">
        <v>0.20574982055782301</v>
      </c>
      <c r="I164" s="25">
        <v>2924.4651777782474</v>
      </c>
      <c r="J164" s="25">
        <v>655.57192647924853</v>
      </c>
      <c r="K164" s="25">
        <v>9219.9513438072754</v>
      </c>
      <c r="L164" s="26">
        <v>316.20649831131141</v>
      </c>
      <c r="M164" s="27">
        <v>109.44737344665532</v>
      </c>
      <c r="N164" s="27">
        <v>3574.8396515579693</v>
      </c>
      <c r="O164" s="27">
        <f>VLOOKUP(B164:B479,[1]CAT_IACAL_VALORES!D$3:F$216,3,FALSE)</f>
        <v>1650.5040941364593</v>
      </c>
      <c r="P164" s="27">
        <f>VLOOKUP(B164:B479,[1]CAT_IACAL_VALORES!D$3:H$216,5,FALSE)</f>
        <v>3622.2715227475805</v>
      </c>
      <c r="Q164" s="27">
        <f>VLOOKUP(B164:B479,[1]CAT_IACAL_VALORES!D$3:J$216,7,FALSE)</f>
        <v>3249.336981762071</v>
      </c>
      <c r="R164" s="28">
        <v>911.9</v>
      </c>
      <c r="S164" s="28">
        <v>532.78</v>
      </c>
      <c r="T164" s="28">
        <f t="shared" si="2"/>
        <v>58.43</v>
      </c>
    </row>
    <row r="165" spans="2:20" s="6" customFormat="1" ht="13.5" x14ac:dyDescent="0.25">
      <c r="B165" s="60" t="s">
        <v>173</v>
      </c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</row>
    <row r="166" spans="2:20" s="6" customFormat="1" ht="48" x14ac:dyDescent="0.25">
      <c r="B166" s="11">
        <v>2901</v>
      </c>
      <c r="C166" s="12" t="s">
        <v>174</v>
      </c>
      <c r="D166" s="13">
        <v>2012.25072305</v>
      </c>
      <c r="E166" s="14">
        <v>880.17097713153248</v>
      </c>
      <c r="F166" s="14">
        <v>387.69356406120539</v>
      </c>
      <c r="G166" s="14">
        <v>1621.5040223203564</v>
      </c>
      <c r="H166" s="15">
        <v>0.102128078631829</v>
      </c>
      <c r="I166" s="16">
        <v>513.04478512992466</v>
      </c>
      <c r="J166" s="16">
        <v>225.98354914889637</v>
      </c>
      <c r="K166" s="16">
        <v>945.16202457597774</v>
      </c>
      <c r="L166" s="17">
        <v>341.39745069442642</v>
      </c>
      <c r="M166" s="18">
        <v>172.54804556214751</v>
      </c>
      <c r="N166" s="18">
        <v>990.69780361360881</v>
      </c>
      <c r="O166" s="18">
        <f>VLOOKUP(B166:B481,[1]CAT_IACAL_VALORES!D$3:F$216,3,FALSE)</f>
        <v>1726.0017797</v>
      </c>
      <c r="P166" s="18">
        <f>VLOOKUP(B166:B481,[1]CAT_IACAL_VALORES!D$3:H$216,5,FALSE)</f>
        <v>3671.1307023120012</v>
      </c>
      <c r="Q166" s="18">
        <f>VLOOKUP(B166:B481,[1]CAT_IACAL_VALORES!D$3:J$216,7,FALSE)</f>
        <v>3760.8751744000006</v>
      </c>
      <c r="R166" s="19">
        <v>57.13</v>
      </c>
      <c r="S166" s="19">
        <v>40.729999999999997</v>
      </c>
      <c r="T166" s="19">
        <f t="shared" si="2"/>
        <v>71.290000000000006</v>
      </c>
    </row>
    <row r="167" spans="2:20" s="6" customFormat="1" ht="48" x14ac:dyDescent="0.25">
      <c r="B167" s="20">
        <v>2902</v>
      </c>
      <c r="C167" s="21" t="s">
        <v>175</v>
      </c>
      <c r="D167" s="22">
        <v>2475.8116387999999</v>
      </c>
      <c r="E167" s="23">
        <v>864.96323838977912</v>
      </c>
      <c r="F167" s="23">
        <v>339.63929904527203</v>
      </c>
      <c r="G167" s="23">
        <v>1903.5708832221164</v>
      </c>
      <c r="H167" s="24">
        <v>9.3509298737480304E-2</v>
      </c>
      <c r="I167" s="25">
        <v>509.13870740556109</v>
      </c>
      <c r="J167" s="25">
        <v>199.92007292929131</v>
      </c>
      <c r="K167" s="25">
        <v>1120.4887975849761</v>
      </c>
      <c r="L167" s="26">
        <v>78.346649811297951</v>
      </c>
      <c r="M167" s="27">
        <v>38.778123319563718</v>
      </c>
      <c r="N167" s="27">
        <v>1577.4212407558196</v>
      </c>
      <c r="O167" s="27">
        <f>VLOOKUP(B167:B482,[1]CAT_IACAL_VALORES!D$3:F$216,3,FALSE)</f>
        <v>486.69799767716944</v>
      </c>
      <c r="P167" s="27">
        <f>VLOOKUP(B167:B482,[1]CAT_IACAL_VALORES!D$3:H$216,5,FALSE)</f>
        <v>1035.0997538887316</v>
      </c>
      <c r="Q167" s="27">
        <f>VLOOKUP(B167:B482,[1]CAT_IACAL_VALORES!D$3:J$216,7,FALSE)</f>
        <v>1060.5560395017358</v>
      </c>
      <c r="R167" s="28">
        <v>110.42</v>
      </c>
      <c r="S167" s="28">
        <v>60</v>
      </c>
      <c r="T167" s="28">
        <f t="shared" si="2"/>
        <v>54.34</v>
      </c>
    </row>
    <row r="168" spans="2:20" s="6" customFormat="1" ht="24" x14ac:dyDescent="0.25">
      <c r="B168" s="11">
        <v>2903</v>
      </c>
      <c r="C168" s="12" t="s">
        <v>176</v>
      </c>
      <c r="D168" s="13">
        <v>2104.5166085300002</v>
      </c>
      <c r="E168" s="14">
        <v>632.97849394797527</v>
      </c>
      <c r="F168" s="14">
        <v>269.86016427962932</v>
      </c>
      <c r="G168" s="14">
        <v>1207.7284172650034</v>
      </c>
      <c r="H168" s="15">
        <v>0.11638132404410401</v>
      </c>
      <c r="I168" s="16">
        <v>365.9352993624251</v>
      </c>
      <c r="J168" s="16">
        <v>156.01060848960816</v>
      </c>
      <c r="K168" s="16">
        <v>698.20770238791238</v>
      </c>
      <c r="L168" s="17">
        <v>531.92036476503347</v>
      </c>
      <c r="M168" s="18">
        <v>258.38966601683671</v>
      </c>
      <c r="N168" s="18">
        <v>1629.1159314496699</v>
      </c>
      <c r="O168" s="18">
        <f>VLOOKUP(B168:B483,[1]CAT_IACAL_VALORES!D$3:F$216,3,FALSE)</f>
        <v>3787.1333408315127</v>
      </c>
      <c r="P168" s="18">
        <f>VLOOKUP(B168:B483,[1]CAT_IACAL_VALORES!D$3:H$216,5,FALSE)</f>
        <v>8563.0855572773416</v>
      </c>
      <c r="Q168" s="18">
        <f>VLOOKUP(B168:B483,[1]CAT_IACAL_VALORES!D$3:J$216,7,FALSE)</f>
        <v>8266.6762262284901</v>
      </c>
      <c r="R168" s="19">
        <v>144.77000000000001</v>
      </c>
      <c r="S168" s="19">
        <v>66.67</v>
      </c>
      <c r="T168" s="19">
        <f t="shared" si="2"/>
        <v>46.05</v>
      </c>
    </row>
    <row r="169" spans="2:20" s="6" customFormat="1" ht="72" x14ac:dyDescent="0.25">
      <c r="B169" s="20">
        <v>2904</v>
      </c>
      <c r="C169" s="21" t="s">
        <v>177</v>
      </c>
      <c r="D169" s="22">
        <v>1152.42038647</v>
      </c>
      <c r="E169" s="23">
        <v>303.26456425996332</v>
      </c>
      <c r="F169" s="23">
        <v>117.3334260088594</v>
      </c>
      <c r="G169" s="23">
        <v>707.63146514183757</v>
      </c>
      <c r="H169" s="24">
        <v>0.124169629349708</v>
      </c>
      <c r="I169" s="25">
        <v>176.49764666816131</v>
      </c>
      <c r="J169" s="25">
        <v>68.287152561366725</v>
      </c>
      <c r="K169" s="25">
        <v>411.83607656453751</v>
      </c>
      <c r="L169" s="26">
        <v>1035.0995073260056</v>
      </c>
      <c r="M169" s="27">
        <v>128.45401029444764</v>
      </c>
      <c r="N169" s="27">
        <v>804.64751009912209</v>
      </c>
      <c r="O169" s="27">
        <f>VLOOKUP(B169:B484,[1]CAT_IACAL_VALORES!D$3:F$216,3,FALSE)</f>
        <v>32592.466746482958</v>
      </c>
      <c r="P169" s="27">
        <f>VLOOKUP(B169:B484,[1]CAT_IACAL_VALORES!D$3:H$216,5,FALSE)</f>
        <v>71430.692067989381</v>
      </c>
      <c r="Q169" s="27">
        <f>VLOOKUP(B169:B484,[1]CAT_IACAL_VALORES!D$3:J$216,7,FALSE)</f>
        <v>45303.843685009197</v>
      </c>
      <c r="R169" s="28">
        <v>108.17</v>
      </c>
      <c r="S169" s="28">
        <v>74.459999999999994</v>
      </c>
      <c r="T169" s="28">
        <f t="shared" si="2"/>
        <v>68.84</v>
      </c>
    </row>
    <row r="170" spans="2:20" s="6" customFormat="1" ht="36" x14ac:dyDescent="0.25">
      <c r="B170" s="11">
        <v>2905</v>
      </c>
      <c r="C170" s="12" t="s">
        <v>178</v>
      </c>
      <c r="D170" s="13">
        <v>2300.35182824</v>
      </c>
      <c r="E170" s="14">
        <v>1289.0226758576393</v>
      </c>
      <c r="F170" s="14">
        <v>510.12993187659669</v>
      </c>
      <c r="G170" s="14">
        <v>2354.0833853500922</v>
      </c>
      <c r="H170" s="15">
        <v>0.162522991040362</v>
      </c>
      <c r="I170" s="16">
        <v>750.96943812137135</v>
      </c>
      <c r="J170" s="16">
        <v>297.19569367185454</v>
      </c>
      <c r="K170" s="16">
        <v>1371.4612708507982</v>
      </c>
      <c r="L170" s="17">
        <v>403.34083991098743</v>
      </c>
      <c r="M170" s="18">
        <v>198.25609542890899</v>
      </c>
      <c r="N170" s="18">
        <v>1930.6774650145746</v>
      </c>
      <c r="O170" s="18">
        <f>VLOOKUP(B170:B485,[1]CAT_IACAL_VALORES!D$3:F$216,3,FALSE)</f>
        <v>1004.5032523233481</v>
      </c>
      <c r="P170" s="18">
        <f>VLOOKUP(B170:B485,[1]CAT_IACAL_VALORES!D$3:H$216,5,FALSE)</f>
        <v>2136.3421531721588</v>
      </c>
      <c r="Q170" s="18">
        <f>VLOOKUP(B170:B485,[1]CAT_IACAL_VALORES!D$3:J$216,7,FALSE)</f>
        <v>2188.8443328986787</v>
      </c>
      <c r="R170" s="19">
        <v>333.14</v>
      </c>
      <c r="S170" s="19">
        <v>76.489999999999995</v>
      </c>
      <c r="T170" s="19">
        <f t="shared" si="2"/>
        <v>22.96</v>
      </c>
    </row>
    <row r="171" spans="2:20" s="6" customFormat="1" ht="24" x14ac:dyDescent="0.25">
      <c r="B171" s="20">
        <v>2906</v>
      </c>
      <c r="C171" s="21" t="s">
        <v>179</v>
      </c>
      <c r="D171" s="22">
        <v>8229.4393711199991</v>
      </c>
      <c r="E171" s="23">
        <v>5777.8428978242882</v>
      </c>
      <c r="F171" s="23">
        <v>1687.0072163344046</v>
      </c>
      <c r="G171" s="23">
        <v>17883.4075380953</v>
      </c>
      <c r="H171" s="24">
        <v>0.18268410957160799</v>
      </c>
      <c r="I171" s="25">
        <v>3184.4636879859418</v>
      </c>
      <c r="J171" s="25">
        <v>929.79565502034029</v>
      </c>
      <c r="K171" s="25">
        <v>9856.4573197314439</v>
      </c>
      <c r="L171" s="26">
        <v>623.64820170997234</v>
      </c>
      <c r="M171" s="27">
        <v>314.12382819780146</v>
      </c>
      <c r="N171" s="27">
        <v>2779.9603528707376</v>
      </c>
      <c r="O171" s="27">
        <f>VLOOKUP(B171:B486,[1]CAT_IACAL_VALORES!D$3:F$216,3,FALSE)</f>
        <v>5215.1406377288249</v>
      </c>
      <c r="P171" s="27">
        <f>VLOOKUP(B171:B486,[1]CAT_IACAL_VALORES!D$3:H$216,5,FALSE)</f>
        <v>11713.659454000608</v>
      </c>
      <c r="Q171" s="27">
        <f>VLOOKUP(B171:B486,[1]CAT_IACAL_VALORES!D$3:J$216,7,FALSE)</f>
        <v>10374.189709947652</v>
      </c>
      <c r="R171" s="28">
        <v>1740.43</v>
      </c>
      <c r="S171" s="28">
        <v>616.33000000000004</v>
      </c>
      <c r="T171" s="28">
        <f t="shared" si="2"/>
        <v>35.409999999999997</v>
      </c>
    </row>
    <row r="172" spans="2:20" s="6" customFormat="1" ht="48" x14ac:dyDescent="0.25">
      <c r="B172" s="11">
        <v>2907</v>
      </c>
      <c r="C172" s="12" t="s">
        <v>180</v>
      </c>
      <c r="D172" s="13">
        <v>7006.68186461</v>
      </c>
      <c r="E172" s="14">
        <v>5015.8639412635603</v>
      </c>
      <c r="F172" s="14">
        <v>2250.0736444544245</v>
      </c>
      <c r="G172" s="14">
        <v>8848.2995228530071</v>
      </c>
      <c r="H172" s="15">
        <v>0.24878881903226499</v>
      </c>
      <c r="I172" s="16">
        <v>1938.8144301750167</v>
      </c>
      <c r="J172" s="16">
        <v>869.73556338646722</v>
      </c>
      <c r="K172" s="16">
        <v>3420.190618866051</v>
      </c>
      <c r="L172" s="17">
        <v>379.01694148415567</v>
      </c>
      <c r="M172" s="18">
        <v>179.91942487849201</v>
      </c>
      <c r="N172" s="18">
        <v>3635.4655604367117</v>
      </c>
      <c r="O172" s="18">
        <f>VLOOKUP(B172:B487,[1]CAT_IACAL_VALORES!D$3:F$216,3,FALSE)</f>
        <v>2568.9767799415868</v>
      </c>
      <c r="P172" s="18">
        <f>VLOOKUP(B172:B487,[1]CAT_IACAL_VALORES!D$3:H$216,5,FALSE)</f>
        <v>5611.9199520033117</v>
      </c>
      <c r="Q172" s="18">
        <f>VLOOKUP(B172:B487,[1]CAT_IACAL_VALORES!D$3:J$216,7,FALSE)</f>
        <v>5715.4715683533568</v>
      </c>
      <c r="R172" s="19">
        <v>2177.7600000000002</v>
      </c>
      <c r="S172" s="19">
        <v>1062.53</v>
      </c>
      <c r="T172" s="19">
        <f t="shared" si="2"/>
        <v>48.79</v>
      </c>
    </row>
    <row r="173" spans="2:20" s="6" customFormat="1" ht="24" x14ac:dyDescent="0.25">
      <c r="B173" s="20">
        <v>2908</v>
      </c>
      <c r="C173" s="21" t="s">
        <v>181</v>
      </c>
      <c r="D173" s="22">
        <v>3696.0515128699999</v>
      </c>
      <c r="E173" s="23">
        <v>1334.7574920748514</v>
      </c>
      <c r="F173" s="23">
        <v>455.33972894637441</v>
      </c>
      <c r="G173" s="23">
        <v>3014.4541043275872</v>
      </c>
      <c r="H173" s="24">
        <v>9.8401096170326996E-2</v>
      </c>
      <c r="I173" s="25">
        <v>786.31527149425108</v>
      </c>
      <c r="J173" s="25">
        <v>268.24392049826281</v>
      </c>
      <c r="K173" s="25">
        <v>1775.8366681026894</v>
      </c>
      <c r="L173" s="26">
        <v>52.591882393880311</v>
      </c>
      <c r="M173" s="27">
        <v>27.826647147514475</v>
      </c>
      <c r="N173" s="27">
        <v>2688.9273103541259</v>
      </c>
      <c r="O173" s="27">
        <f>VLOOKUP(B173:B488,[1]CAT_IACAL_VALORES!D$3:F$216,3,FALSE)</f>
        <v>437.53055045900766</v>
      </c>
      <c r="P173" s="27">
        <f>VLOOKUP(B173:B488,[1]CAT_IACAL_VALORES!D$3:H$216,5,FALSE)</f>
        <v>930.12248177349306</v>
      </c>
      <c r="Q173" s="27">
        <f>VLOOKUP(B173:B488,[1]CAT_IACAL_VALORES!D$3:J$216,7,FALSE)</f>
        <v>952.02971572720617</v>
      </c>
      <c r="R173" s="28">
        <v>131.63999999999999</v>
      </c>
      <c r="S173" s="28">
        <v>96.59</v>
      </c>
      <c r="T173" s="28">
        <f t="shared" si="2"/>
        <v>73.37</v>
      </c>
    </row>
    <row r="174" spans="2:20" s="6" customFormat="1" ht="24" x14ac:dyDescent="0.25">
      <c r="B174" s="11">
        <v>2909</v>
      </c>
      <c r="C174" s="12" t="s">
        <v>182</v>
      </c>
      <c r="D174" s="13">
        <v>262.23118784899998</v>
      </c>
      <c r="E174" s="14">
        <v>55.829355446394906</v>
      </c>
      <c r="F174" s="14">
        <v>18.982824065929435</v>
      </c>
      <c r="G174" s="14">
        <v>148.19680116353067</v>
      </c>
      <c r="H174" s="15">
        <v>0.11441245463546</v>
      </c>
      <c r="I174" s="16">
        <v>32.615354971116616</v>
      </c>
      <c r="J174" s="16">
        <v>11.089713293555912</v>
      </c>
      <c r="K174" s="16">
        <v>86.576161176954017</v>
      </c>
      <c r="L174" s="17">
        <v>85.790588316126474</v>
      </c>
      <c r="M174" s="18">
        <v>31.948966263267689</v>
      </c>
      <c r="N174" s="18">
        <v>98.591755361281699</v>
      </c>
      <c r="O174" s="18">
        <f>VLOOKUP(B174:B489,[1]CAT_IACAL_VALORES!D$3:F$216,3,FALSE)</f>
        <v>534.88618567337392</v>
      </c>
      <c r="P174" s="18">
        <f>VLOOKUP(B174:B489,[1]CAT_IACAL_VALORES!D$3:H$216,5,FALSE)</f>
        <v>1291.8456465962377</v>
      </c>
      <c r="Q174" s="18">
        <f>VLOOKUP(B174:B489,[1]CAT_IACAL_VALORES!D$3:J$216,7,FALSE)</f>
        <v>650.40192568272141</v>
      </c>
      <c r="R174" s="19">
        <v>5.22</v>
      </c>
      <c r="S174" s="19">
        <v>0.61</v>
      </c>
      <c r="T174" s="19">
        <f t="shared" si="2"/>
        <v>11.69</v>
      </c>
    </row>
    <row r="175" spans="2:20" s="6" customFormat="1" ht="14.25" thickBot="1" x14ac:dyDescent="0.3">
      <c r="B175" s="61" t="s">
        <v>183</v>
      </c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</row>
    <row r="176" spans="2:20" s="6" customFormat="1" ht="13.5" x14ac:dyDescent="0.25">
      <c r="B176" s="62" t="s">
        <v>184</v>
      </c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</row>
    <row r="177" spans="2:20" s="6" customFormat="1" ht="13.5" x14ac:dyDescent="0.25">
      <c r="B177" s="20">
        <v>3101</v>
      </c>
      <c r="C177" s="21" t="s">
        <v>185</v>
      </c>
      <c r="D177" s="22">
        <v>11783.2520491</v>
      </c>
      <c r="E177" s="23">
        <v>21042.3661603</v>
      </c>
      <c r="F177" s="23">
        <v>9632.7567523520356</v>
      </c>
      <c r="G177" s="23">
        <v>41191.365799358311</v>
      </c>
      <c r="H177" s="24">
        <v>0.11449182906012</v>
      </c>
      <c r="I177" s="25">
        <v>12841.983936948984</v>
      </c>
      <c r="J177" s="25">
        <v>5878.7926481209979</v>
      </c>
      <c r="K177" s="25">
        <v>25138.75359389752</v>
      </c>
      <c r="L177" s="26">
        <v>14.773983938206339</v>
      </c>
      <c r="M177" s="27">
        <v>6.6132238173315931</v>
      </c>
      <c r="N177" s="27">
        <v>1325.3062950174406</v>
      </c>
      <c r="O177" s="27">
        <f>VLOOKUP(B177:B492,[1]CAT_IACAL_VALORES!D$3:F$216,3,FALSE)</f>
        <v>208.83013462933599</v>
      </c>
      <c r="P177" s="27">
        <f>VLOOKUP(B177:B492,[1]CAT_IACAL_VALORES!D$3:H$216,5,FALSE)</f>
        <v>396.21606056245793</v>
      </c>
      <c r="Q177" s="27">
        <f>VLOOKUP(B177:B492,[1]CAT_IACAL_VALORES!D$3:J$216,7,FALSE)</f>
        <v>450.5754477034688</v>
      </c>
      <c r="R177" s="28">
        <v>1067.69</v>
      </c>
      <c r="S177" s="28">
        <v>165.65</v>
      </c>
      <c r="T177" s="28">
        <f t="shared" si="2"/>
        <v>15.51</v>
      </c>
    </row>
    <row r="178" spans="2:20" s="6" customFormat="1" ht="13.5" x14ac:dyDescent="0.25">
      <c r="B178" s="11">
        <v>3104</v>
      </c>
      <c r="C178" s="12" t="s">
        <v>186</v>
      </c>
      <c r="D178" s="13">
        <v>18413.945686800002</v>
      </c>
      <c r="E178" s="14">
        <v>34042.794060599997</v>
      </c>
      <c r="F178" s="14">
        <v>17605.250061863342</v>
      </c>
      <c r="G178" s="14">
        <v>60893.496205241056</v>
      </c>
      <c r="H178" s="15">
        <v>0.11991702705235401</v>
      </c>
      <c r="I178" s="16">
        <v>23784.450547069639</v>
      </c>
      <c r="J178" s="16">
        <v>12300.141954264824</v>
      </c>
      <c r="K178" s="16">
        <v>42544.050484033694</v>
      </c>
      <c r="L178" s="17">
        <v>0.64193218403189056</v>
      </c>
      <c r="M178" s="18">
        <v>1.9222558476335905</v>
      </c>
      <c r="N178" s="18">
        <v>261.00749429911747</v>
      </c>
      <c r="O178" s="18">
        <f>VLOOKUP(B178:B493,[1]CAT_IACAL_VALORES!D$3:F$216,3,FALSE)</f>
        <v>0</v>
      </c>
      <c r="P178" s="18">
        <f>VLOOKUP(B178:B493,[1]CAT_IACAL_VALORES!D$3:H$216,5,FALSE)</f>
        <v>0</v>
      </c>
      <c r="Q178" s="18">
        <f>VLOOKUP(B178:B493,[1]CAT_IACAL_VALORES!D$3:J$216,7,FALSE)</f>
        <v>0</v>
      </c>
      <c r="R178" s="19">
        <v>2546.14</v>
      </c>
      <c r="S178" s="19">
        <v>22.03</v>
      </c>
      <c r="T178" s="19">
        <f t="shared" si="2"/>
        <v>0.87</v>
      </c>
    </row>
    <row r="179" spans="2:20" s="6" customFormat="1" ht="13.5" x14ac:dyDescent="0.25">
      <c r="B179" s="20">
        <v>3105</v>
      </c>
      <c r="C179" s="21" t="s">
        <v>187</v>
      </c>
      <c r="D179" s="22">
        <v>6854.3944214800003</v>
      </c>
      <c r="E179" s="23">
        <v>14741.311009999999</v>
      </c>
      <c r="F179" s="23">
        <v>7695.7537396832904</v>
      </c>
      <c r="G179" s="23">
        <v>25550.440904002891</v>
      </c>
      <c r="H179" s="24">
        <v>0.12199756180332</v>
      </c>
      <c r="I179" s="25">
        <v>10305.304503447933</v>
      </c>
      <c r="J179" s="25">
        <v>5379.9207965414525</v>
      </c>
      <c r="K179" s="25">
        <v>17861.713489016285</v>
      </c>
      <c r="L179" s="26">
        <v>5.9888811816186382E-2</v>
      </c>
      <c r="M179" s="27">
        <v>1.0286918003089247</v>
      </c>
      <c r="N179" s="27">
        <v>58.466172234736021</v>
      </c>
      <c r="O179" s="27">
        <f>VLOOKUP(B179:B494,[1]CAT_IACAL_VALORES!D$3:F$216,3,FALSE)</f>
        <v>0</v>
      </c>
      <c r="P179" s="27">
        <f>VLOOKUP(B179:B494,[1]CAT_IACAL_VALORES!D$3:H$216,5,FALSE)</f>
        <v>0</v>
      </c>
      <c r="Q179" s="27">
        <f>VLOOKUP(B179:B494,[1]CAT_IACAL_VALORES!D$3:J$216,7,FALSE)</f>
        <v>0</v>
      </c>
      <c r="R179" s="28">
        <v>563.46</v>
      </c>
      <c r="S179" s="28">
        <v>4.24</v>
      </c>
      <c r="T179" s="28">
        <f t="shared" si="2"/>
        <v>0.75</v>
      </c>
    </row>
    <row r="180" spans="2:20" s="6" customFormat="1" ht="13.5" x14ac:dyDescent="0.25">
      <c r="B180" s="11">
        <v>3107</v>
      </c>
      <c r="C180" s="12" t="s">
        <v>188</v>
      </c>
      <c r="D180" s="13">
        <v>1737.1778764999999</v>
      </c>
      <c r="E180" s="14">
        <v>2955.4665130200001</v>
      </c>
      <c r="F180" s="14">
        <v>1598.1272996959583</v>
      </c>
      <c r="G180" s="14">
        <v>5478.9666814205648</v>
      </c>
      <c r="H180" s="15">
        <v>0.125785801543954</v>
      </c>
      <c r="I180" s="16">
        <v>2036.5854611884774</v>
      </c>
      <c r="J180" s="16">
        <v>1101.25518572139</v>
      </c>
      <c r="K180" s="16">
        <v>3775.5067893884443</v>
      </c>
      <c r="L180" s="17">
        <v>0</v>
      </c>
      <c r="M180" s="18">
        <v>1.4192643849209267E-2</v>
      </c>
      <c r="N180" s="18">
        <v>0</v>
      </c>
      <c r="O180" s="18" t="s">
        <v>23</v>
      </c>
      <c r="P180" s="18" t="s">
        <v>23</v>
      </c>
      <c r="Q180" s="18" t="s">
        <v>23</v>
      </c>
      <c r="R180" s="19">
        <v>77.87</v>
      </c>
      <c r="S180" s="19">
        <v>0</v>
      </c>
      <c r="T180" s="19">
        <f t="shared" si="2"/>
        <v>0</v>
      </c>
    </row>
    <row r="181" spans="2:20" s="6" customFormat="1" ht="48" x14ac:dyDescent="0.25">
      <c r="B181" s="20">
        <v>3108</v>
      </c>
      <c r="C181" s="21" t="s">
        <v>189</v>
      </c>
      <c r="D181" s="22">
        <v>8021.9993997800002</v>
      </c>
      <c r="E181" s="23">
        <v>14825.1627465</v>
      </c>
      <c r="F181" s="23">
        <v>8649.5241465691342</v>
      </c>
      <c r="G181" s="23">
        <v>23625.865330103192</v>
      </c>
      <c r="H181" s="24">
        <v>0.123921918281286</v>
      </c>
      <c r="I181" s="25">
        <v>9927.4181320273747</v>
      </c>
      <c r="J181" s="25">
        <v>5792.0067600155726</v>
      </c>
      <c r="K181" s="25">
        <v>15820.658961620888</v>
      </c>
      <c r="L181" s="26">
        <v>8.3504423590119163</v>
      </c>
      <c r="M181" s="27">
        <v>0.29552906962473069</v>
      </c>
      <c r="N181" s="27">
        <v>12.467223460468613</v>
      </c>
      <c r="O181" s="27">
        <f>VLOOKUP(B181:B496,[1]CAT_IACAL_VALORES!D$3:F$216,3,FALSE)</f>
        <v>139.23811071703017</v>
      </c>
      <c r="P181" s="27">
        <f>VLOOKUP(B181:B496,[1]CAT_IACAL_VALORES!D$3:H$216,5,FALSE)</f>
        <v>263.91317194970986</v>
      </c>
      <c r="Q181" s="27">
        <f>VLOOKUP(B181:B496,[1]CAT_IACAL_VALORES!D$3:J$216,7,FALSE)</f>
        <v>298.39304988360493</v>
      </c>
      <c r="R181" s="28">
        <v>933.5</v>
      </c>
      <c r="S181" s="28">
        <v>11.16</v>
      </c>
      <c r="T181" s="28">
        <f t="shared" si="2"/>
        <v>1.2</v>
      </c>
    </row>
    <row r="182" spans="2:20" s="6" customFormat="1" ht="13.5" x14ac:dyDescent="0.25">
      <c r="B182" s="11">
        <v>3110</v>
      </c>
      <c r="C182" s="12" t="s">
        <v>190</v>
      </c>
      <c r="D182" s="13">
        <v>6984.5071946899998</v>
      </c>
      <c r="E182" s="14">
        <v>11895.884327100001</v>
      </c>
      <c r="F182" s="14">
        <v>7062.0626478886143</v>
      </c>
      <c r="G182" s="14">
        <v>18517.746975538164</v>
      </c>
      <c r="H182" s="15">
        <v>0.13925984878780701</v>
      </c>
      <c r="I182" s="16">
        <v>8301.732666012731</v>
      </c>
      <c r="J182" s="16">
        <v>4928.3730878120896</v>
      </c>
      <c r="K182" s="16">
        <v>12922.905161205452</v>
      </c>
      <c r="L182" s="17">
        <v>0.65964093662939693</v>
      </c>
      <c r="M182" s="18">
        <v>0.27606392202521712</v>
      </c>
      <c r="N182" s="18">
        <v>8.0851989085290903</v>
      </c>
      <c r="O182" s="18">
        <f>VLOOKUP(B182:B497,[1]CAT_IACAL_VALORES!D$3:F$216,3,FALSE)</f>
        <v>0</v>
      </c>
      <c r="P182" s="18">
        <f>VLOOKUP(B182:B497,[1]CAT_IACAL_VALORES!D$3:H$216,5,FALSE)</f>
        <v>0</v>
      </c>
      <c r="Q182" s="18">
        <f>VLOOKUP(B182:B497,[1]CAT_IACAL_VALORES!D$3:J$216,7,FALSE)</f>
        <v>0</v>
      </c>
      <c r="R182" s="19">
        <v>1178.8699999999999</v>
      </c>
      <c r="S182" s="19">
        <v>14.7</v>
      </c>
      <c r="T182" s="19">
        <f t="shared" si="2"/>
        <v>1.25</v>
      </c>
    </row>
    <row r="183" spans="2:20" s="6" customFormat="1" ht="13.5" x14ac:dyDescent="0.25">
      <c r="B183" s="60" t="s">
        <v>191</v>
      </c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</row>
    <row r="184" spans="2:20" s="6" customFormat="1" ht="13.5" x14ac:dyDescent="0.25">
      <c r="B184" s="20">
        <v>3201</v>
      </c>
      <c r="C184" s="21" t="s">
        <v>192</v>
      </c>
      <c r="D184" s="22">
        <v>6271.3762202600001</v>
      </c>
      <c r="E184" s="23">
        <v>11096.475800799999</v>
      </c>
      <c r="F184" s="23">
        <v>4402.3683336432978</v>
      </c>
      <c r="G184" s="23">
        <v>24027.37969762331</v>
      </c>
      <c r="H184" s="24">
        <v>0.16793640987861899</v>
      </c>
      <c r="I184" s="25">
        <v>6906.9857109565983</v>
      </c>
      <c r="J184" s="25">
        <v>2740.2479598657687</v>
      </c>
      <c r="K184" s="25">
        <v>14955.808602876261</v>
      </c>
      <c r="L184" s="26">
        <v>7.5849253000207053</v>
      </c>
      <c r="M184" s="27">
        <v>4.9346749359966342</v>
      </c>
      <c r="N184" s="27">
        <v>241.15505626772963</v>
      </c>
      <c r="O184" s="27" t="s">
        <v>23</v>
      </c>
      <c r="P184" s="27" t="s">
        <v>23</v>
      </c>
      <c r="Q184" s="27" t="s">
        <v>23</v>
      </c>
      <c r="R184" s="28">
        <v>272.94</v>
      </c>
      <c r="S184" s="28">
        <v>89.63</v>
      </c>
      <c r="T184" s="28">
        <f t="shared" si="2"/>
        <v>32.840000000000003</v>
      </c>
    </row>
    <row r="185" spans="2:20" s="6" customFormat="1" ht="13.5" x14ac:dyDescent="0.25">
      <c r="B185" s="11">
        <v>3202</v>
      </c>
      <c r="C185" s="12" t="s">
        <v>193</v>
      </c>
      <c r="D185" s="13">
        <v>3842.4627823199999</v>
      </c>
      <c r="E185" s="14">
        <v>6570.6742780000004</v>
      </c>
      <c r="F185" s="14">
        <v>2556.6445479661338</v>
      </c>
      <c r="G185" s="14">
        <v>14526.586444101753</v>
      </c>
      <c r="H185" s="15">
        <v>0.123006971520658</v>
      </c>
      <c r="I185" s="16">
        <v>4004.1993312285399</v>
      </c>
      <c r="J185" s="16">
        <v>1558.0310263486608</v>
      </c>
      <c r="K185" s="16">
        <v>8852.5690459596099</v>
      </c>
      <c r="L185" s="17">
        <v>7.1076444499647815</v>
      </c>
      <c r="M185" s="18">
        <v>4.4260102422712304</v>
      </c>
      <c r="N185" s="18">
        <v>439.43442872199421</v>
      </c>
      <c r="O185" s="18">
        <f>VLOOKUP(B185:B500,[1]CAT_IACAL_VALORES!D$3:F$216,3,FALSE)</f>
        <v>71.125054199999994</v>
      </c>
      <c r="P185" s="18">
        <f>VLOOKUP(B185:B500,[1]CAT_IACAL_VALORES!D$3:H$216,5,FALSE)</f>
        <v>129.21228000000002</v>
      </c>
      <c r="Q185" s="18">
        <f>VLOOKUP(B185:B500,[1]CAT_IACAL_VALORES!D$3:J$216,7,FALSE)</f>
        <v>154.08068639999999</v>
      </c>
      <c r="R185" s="19">
        <v>122.51</v>
      </c>
      <c r="S185" s="19">
        <v>33.35</v>
      </c>
      <c r="T185" s="19">
        <f t="shared" si="2"/>
        <v>27.22</v>
      </c>
    </row>
    <row r="186" spans="2:20" s="6" customFormat="1" ht="13.5" x14ac:dyDescent="0.25">
      <c r="B186" s="20">
        <v>3203</v>
      </c>
      <c r="C186" s="21" t="s">
        <v>194</v>
      </c>
      <c r="D186" s="22">
        <v>3658.0261029500002</v>
      </c>
      <c r="E186" s="23">
        <v>6303.1131689499989</v>
      </c>
      <c r="F186" s="23">
        <v>2953.3222508533654</v>
      </c>
      <c r="G186" s="23">
        <v>11891.410081311968</v>
      </c>
      <c r="H186" s="24">
        <v>0.15675776726395901</v>
      </c>
      <c r="I186" s="25">
        <v>3976.9646005930267</v>
      </c>
      <c r="J186" s="25">
        <v>1863.4058648425205</v>
      </c>
      <c r="K186" s="25">
        <v>7502.9141436771652</v>
      </c>
      <c r="L186" s="26">
        <v>0.94201919938365353</v>
      </c>
      <c r="M186" s="27">
        <v>0.91865528339881031</v>
      </c>
      <c r="N186" s="27">
        <v>86.568428723419089</v>
      </c>
      <c r="O186" s="27" t="s">
        <v>23</v>
      </c>
      <c r="P186" s="27" t="s">
        <v>23</v>
      </c>
      <c r="Q186" s="27" t="s">
        <v>23</v>
      </c>
      <c r="R186" s="28">
        <v>309.58</v>
      </c>
      <c r="S186" s="28">
        <v>191.37</v>
      </c>
      <c r="T186" s="28">
        <f t="shared" si="2"/>
        <v>61.82</v>
      </c>
    </row>
    <row r="187" spans="2:20" s="6" customFormat="1" ht="13.5" x14ac:dyDescent="0.25">
      <c r="B187" s="11">
        <v>3204</v>
      </c>
      <c r="C187" s="12" t="s">
        <v>195</v>
      </c>
      <c r="D187" s="13">
        <v>10369.156420900001</v>
      </c>
      <c r="E187" s="14">
        <v>15256.8180128</v>
      </c>
      <c r="F187" s="14">
        <v>7376.2220485060125</v>
      </c>
      <c r="G187" s="14">
        <v>27064.681187397502</v>
      </c>
      <c r="H187" s="15">
        <v>0.104840980640746</v>
      </c>
      <c r="I187" s="16">
        <v>9403.5845054598831</v>
      </c>
      <c r="J187" s="16">
        <v>4546.3560819804852</v>
      </c>
      <c r="K187" s="16">
        <v>16681.39558625533</v>
      </c>
      <c r="L187" s="17">
        <v>31.590870553290575</v>
      </c>
      <c r="M187" s="18">
        <v>18.080182888430802</v>
      </c>
      <c r="N187" s="18">
        <v>1115.7624750090733</v>
      </c>
      <c r="O187" s="18">
        <f>VLOOKUP(B187:B502,[1]CAT_IACAL_VALORES!D$3:F$216,3,FALSE)</f>
        <v>100.25005430196897</v>
      </c>
      <c r="P187" s="18">
        <f>VLOOKUP(B187:B502,[1]CAT_IACAL_VALORES!D$3:H$216,5,FALSE)</f>
        <v>180.27140419138667</v>
      </c>
      <c r="Q187" s="18">
        <f>VLOOKUP(B187:B502,[1]CAT_IACAL_VALORES!D$3:J$216,7,FALSE)</f>
        <v>191.00459912157518</v>
      </c>
      <c r="R187" s="19">
        <v>1226.96</v>
      </c>
      <c r="S187" s="19">
        <v>164.85</v>
      </c>
      <c r="T187" s="19">
        <f t="shared" si="2"/>
        <v>13.44</v>
      </c>
    </row>
    <row r="188" spans="2:20" s="6" customFormat="1" ht="13.5" x14ac:dyDescent="0.25">
      <c r="B188" s="20">
        <v>3206</v>
      </c>
      <c r="C188" s="21" t="s">
        <v>196</v>
      </c>
      <c r="D188" s="22">
        <v>8081.9623550799997</v>
      </c>
      <c r="E188" s="23">
        <v>16343.2919685</v>
      </c>
      <c r="F188" s="23">
        <v>6855.6205701178314</v>
      </c>
      <c r="G188" s="23">
        <v>31905.447633661748</v>
      </c>
      <c r="H188" s="24">
        <v>9.0037481845532896E-2</v>
      </c>
      <c r="I188" s="25">
        <v>11539.907128920513</v>
      </c>
      <c r="J188" s="25">
        <v>4840.7153737912413</v>
      </c>
      <c r="K188" s="25">
        <v>22528.258279221434</v>
      </c>
      <c r="L188" s="26">
        <v>220.82312827301274</v>
      </c>
      <c r="M188" s="27">
        <v>84.410420178004898</v>
      </c>
      <c r="N188" s="27">
        <v>4042.3769619949103</v>
      </c>
      <c r="O188" s="27">
        <f>VLOOKUP(B188:B503,[1]CAT_IACAL_VALORES!D$3:F$216,3,FALSE)</f>
        <v>2049.9239551429268</v>
      </c>
      <c r="P188" s="27">
        <f>VLOOKUP(B188:B503,[1]CAT_IACAL_VALORES!D$3:H$216,5,FALSE)</f>
        <v>4876.0785425843169</v>
      </c>
      <c r="Q188" s="27">
        <f>VLOOKUP(B188:B503,[1]CAT_IACAL_VALORES!D$3:J$216,7,FALSE)</f>
        <v>4040.6591351943907</v>
      </c>
      <c r="R188" s="28">
        <v>1616.91</v>
      </c>
      <c r="S188" s="28">
        <v>354.05</v>
      </c>
      <c r="T188" s="28">
        <f t="shared" si="2"/>
        <v>21.9</v>
      </c>
    </row>
    <row r="189" spans="2:20" s="6" customFormat="1" ht="13.5" x14ac:dyDescent="0.25">
      <c r="B189" s="11">
        <v>3207</v>
      </c>
      <c r="C189" s="12" t="s">
        <v>197</v>
      </c>
      <c r="D189" s="13">
        <v>3296.1260096699998</v>
      </c>
      <c r="E189" s="14">
        <v>5544.4920066000004</v>
      </c>
      <c r="F189" s="14">
        <v>2248.3638178835831</v>
      </c>
      <c r="G189" s="14">
        <v>11561.25285562797</v>
      </c>
      <c r="H189" s="15">
        <v>0.10022608645202601</v>
      </c>
      <c r="I189" s="16">
        <v>3441.8534072785346</v>
      </c>
      <c r="J189" s="16">
        <v>1395.71644402637</v>
      </c>
      <c r="K189" s="16">
        <v>7176.87706758066</v>
      </c>
      <c r="L189" s="17">
        <v>41.139921531662822</v>
      </c>
      <c r="M189" s="18">
        <v>22.351154456220296</v>
      </c>
      <c r="N189" s="18">
        <v>1176.1833356130419</v>
      </c>
      <c r="O189" s="18">
        <f>VLOOKUP(B189:B504,[1]CAT_IACAL_VALORES!D$3:F$216,3,FALSE)</f>
        <v>145.31906944439118</v>
      </c>
      <c r="P189" s="18">
        <f>VLOOKUP(B189:B504,[1]CAT_IACAL_VALORES!D$3:H$216,5,FALSE)</f>
        <v>277.28981162215013</v>
      </c>
      <c r="Q189" s="18">
        <f>VLOOKUP(B189:B504,[1]CAT_IACAL_VALORES!D$3:J$216,7,FALSE)</f>
        <v>235.74520931764181</v>
      </c>
      <c r="R189" s="19">
        <v>419.2</v>
      </c>
      <c r="S189" s="19">
        <v>71.95</v>
      </c>
      <c r="T189" s="19">
        <f t="shared" si="2"/>
        <v>17.16</v>
      </c>
    </row>
    <row r="190" spans="2:20" s="6" customFormat="1" ht="13.5" x14ac:dyDescent="0.25">
      <c r="B190" s="20">
        <v>3210</v>
      </c>
      <c r="C190" s="21" t="s">
        <v>198</v>
      </c>
      <c r="D190" s="22">
        <v>13777.657014599999</v>
      </c>
      <c r="E190" s="23">
        <v>21040.0163675</v>
      </c>
      <c r="F190" s="23">
        <v>10201.836722020329</v>
      </c>
      <c r="G190" s="23">
        <v>39476.234909084778</v>
      </c>
      <c r="H190" s="24">
        <v>0.104288441849441</v>
      </c>
      <c r="I190" s="25">
        <v>15695.740807440767</v>
      </c>
      <c r="J190" s="25">
        <v>7610.5161779248419</v>
      </c>
      <c r="K190" s="25">
        <v>29449.062223341909</v>
      </c>
      <c r="L190" s="26">
        <v>79.930954528086033</v>
      </c>
      <c r="M190" s="27">
        <v>37.312044419445314</v>
      </c>
      <c r="N190" s="27">
        <v>1915.0468458056471</v>
      </c>
      <c r="O190" s="27">
        <f>VLOOKUP(B190:B505,[1]CAT_IACAL_VALORES!D$3:F$216,3,FALSE)</f>
        <v>843.28287619692787</v>
      </c>
      <c r="P190" s="27">
        <f>VLOOKUP(B190:B505,[1]CAT_IACAL_VALORES!D$3:H$216,5,FALSE)</f>
        <v>1593.0104196627158</v>
      </c>
      <c r="Q190" s="27">
        <f>VLOOKUP(B190:B505,[1]CAT_IACAL_VALORES!D$3:J$216,7,FALSE)</f>
        <v>1781.7784151175424</v>
      </c>
      <c r="R190" s="28">
        <v>4533.6499999999996</v>
      </c>
      <c r="S190" s="28">
        <v>258.29000000000002</v>
      </c>
      <c r="T190" s="28">
        <f t="shared" si="2"/>
        <v>5.7</v>
      </c>
    </row>
    <row r="191" spans="2:20" s="6" customFormat="1" ht="13.5" x14ac:dyDescent="0.25">
      <c r="B191" s="11">
        <v>3212</v>
      </c>
      <c r="C191" s="12" t="s">
        <v>199</v>
      </c>
      <c r="D191" s="13">
        <v>4446.9806537300001</v>
      </c>
      <c r="E191" s="14">
        <v>6255.3303631499994</v>
      </c>
      <c r="F191" s="14">
        <v>2880.926392378834</v>
      </c>
      <c r="G191" s="14">
        <v>12561.937132334637</v>
      </c>
      <c r="H191" s="15">
        <v>0.110338603028186</v>
      </c>
      <c r="I191" s="16">
        <v>4865.7309683987951</v>
      </c>
      <c r="J191" s="16">
        <v>2240.938839562129</v>
      </c>
      <c r="K191" s="16">
        <v>9771.347471582565</v>
      </c>
      <c r="L191" s="17">
        <v>0.50770769627034729</v>
      </c>
      <c r="M191" s="18">
        <v>0.82994733461739123</v>
      </c>
      <c r="N191" s="18">
        <v>454.30834992113347</v>
      </c>
      <c r="O191" s="18" t="s">
        <v>23</v>
      </c>
      <c r="P191" s="18" t="s">
        <v>23</v>
      </c>
      <c r="Q191" s="18" t="s">
        <v>23</v>
      </c>
      <c r="R191" s="19">
        <v>681.3</v>
      </c>
      <c r="S191" s="19">
        <v>27.24</v>
      </c>
      <c r="T191" s="19">
        <f t="shared" si="2"/>
        <v>4</v>
      </c>
    </row>
    <row r="192" spans="2:20" s="6" customFormat="1" ht="13.5" x14ac:dyDescent="0.25">
      <c r="B192" s="20">
        <v>3213</v>
      </c>
      <c r="C192" s="21" t="s">
        <v>200</v>
      </c>
      <c r="D192" s="22">
        <v>4869.4868004600003</v>
      </c>
      <c r="E192" s="23">
        <v>6941.8166974499991</v>
      </c>
      <c r="F192" s="23">
        <v>3318.9308563464183</v>
      </c>
      <c r="G192" s="23">
        <v>13472.441616747712</v>
      </c>
      <c r="H192" s="24">
        <v>0.10390247477279201</v>
      </c>
      <c r="I192" s="25">
        <v>5402.9609213783915</v>
      </c>
      <c r="J192" s="25">
        <v>2583.1932041916007</v>
      </c>
      <c r="K192" s="25">
        <v>10485.88269373042</v>
      </c>
      <c r="L192" s="26">
        <v>0.78574726505439763</v>
      </c>
      <c r="M192" s="27">
        <v>1.2796171332805244</v>
      </c>
      <c r="N192" s="27">
        <v>346.01248585909053</v>
      </c>
      <c r="O192" s="27" t="s">
        <v>23</v>
      </c>
      <c r="P192" s="27" t="s">
        <v>23</v>
      </c>
      <c r="Q192" s="27" t="s">
        <v>23</v>
      </c>
      <c r="R192" s="28">
        <v>711.06</v>
      </c>
      <c r="S192" s="28">
        <v>9.5</v>
      </c>
      <c r="T192" s="28">
        <f t="shared" si="2"/>
        <v>1.34</v>
      </c>
    </row>
    <row r="193" spans="2:20" s="6" customFormat="1" ht="13.5" x14ac:dyDescent="0.25">
      <c r="B193" s="11">
        <v>3214</v>
      </c>
      <c r="C193" s="12" t="s">
        <v>201</v>
      </c>
      <c r="D193" s="13">
        <v>8911.6658790599995</v>
      </c>
      <c r="E193" s="14">
        <v>14585.9149935</v>
      </c>
      <c r="F193" s="14">
        <v>8705.1763150274146</v>
      </c>
      <c r="G193" s="14">
        <v>22113.952528010541</v>
      </c>
      <c r="H193" s="15">
        <v>0.14292028724241701</v>
      </c>
      <c r="I193" s="16">
        <v>10668.828157740529</v>
      </c>
      <c r="J193" s="16">
        <v>6367.3777222236904</v>
      </c>
      <c r="K193" s="16">
        <v>16175.190895800155</v>
      </c>
      <c r="L193" s="17">
        <v>3.8896055647314047</v>
      </c>
      <c r="M193" s="18">
        <v>2.1254896947233317</v>
      </c>
      <c r="N193" s="18">
        <v>60.002994391292518</v>
      </c>
      <c r="O193" s="18" t="s">
        <v>23</v>
      </c>
      <c r="P193" s="18" t="s">
        <v>23</v>
      </c>
      <c r="Q193" s="18" t="s">
        <v>23</v>
      </c>
      <c r="R193" s="19">
        <v>4619.43</v>
      </c>
      <c r="S193" s="19">
        <v>86.22</v>
      </c>
      <c r="T193" s="19">
        <f t="shared" si="2"/>
        <v>1.87</v>
      </c>
    </row>
    <row r="194" spans="2:20" s="6" customFormat="1" ht="13.5" x14ac:dyDescent="0.25">
      <c r="B194" s="20">
        <v>3215</v>
      </c>
      <c r="C194" s="21" t="s">
        <v>202</v>
      </c>
      <c r="D194" s="22">
        <v>2345.87220518</v>
      </c>
      <c r="E194" s="23">
        <v>3762.3941199000001</v>
      </c>
      <c r="F194" s="23">
        <v>2264.1097691415289</v>
      </c>
      <c r="G194" s="23">
        <v>5805.1509551154895</v>
      </c>
      <c r="H194" s="24">
        <v>0.144899195993725</v>
      </c>
      <c r="I194" s="25">
        <v>2614.5860719349666</v>
      </c>
      <c r="J194" s="25">
        <v>1573.3890919132823</v>
      </c>
      <c r="K194" s="25">
        <v>4034.1512210125243</v>
      </c>
      <c r="L194" s="26">
        <v>6.9327227862960347E-2</v>
      </c>
      <c r="M194" s="27">
        <v>6.3451151302739664E-2</v>
      </c>
      <c r="N194" s="27">
        <v>0.63227562310688956</v>
      </c>
      <c r="O194" s="27" t="s">
        <v>23</v>
      </c>
      <c r="P194" s="27" t="s">
        <v>23</v>
      </c>
      <c r="Q194" s="27" t="s">
        <v>23</v>
      </c>
      <c r="R194" s="28">
        <v>146.6</v>
      </c>
      <c r="S194" s="28">
        <v>0</v>
      </c>
      <c r="T194" s="28">
        <f t="shared" si="2"/>
        <v>0</v>
      </c>
    </row>
    <row r="195" spans="2:20" s="6" customFormat="1" ht="13.5" x14ac:dyDescent="0.25">
      <c r="B195" s="11">
        <v>3216</v>
      </c>
      <c r="C195" s="12" t="s">
        <v>203</v>
      </c>
      <c r="D195" s="13">
        <v>4437.9661644899998</v>
      </c>
      <c r="E195" s="14">
        <v>6123.8819972000001</v>
      </c>
      <c r="F195" s="14">
        <v>2872.4493351552837</v>
      </c>
      <c r="G195" s="14">
        <v>12206.436387235581</v>
      </c>
      <c r="H195" s="15">
        <v>0.11786638502878</v>
      </c>
      <c r="I195" s="16">
        <v>4767.216928332633</v>
      </c>
      <c r="J195" s="16">
        <v>2236.0961727530275</v>
      </c>
      <c r="K195" s="16">
        <v>9502.2618343154263</v>
      </c>
      <c r="L195" s="17">
        <v>0.8654351193032227</v>
      </c>
      <c r="M195" s="18">
        <v>0.8194028252699429</v>
      </c>
      <c r="N195" s="18">
        <v>93.900889430054875</v>
      </c>
      <c r="O195" s="18" t="s">
        <v>23</v>
      </c>
      <c r="P195" s="18" t="s">
        <v>23</v>
      </c>
      <c r="Q195" s="18" t="s">
        <v>23</v>
      </c>
      <c r="R195" s="19">
        <v>543.94000000000005</v>
      </c>
      <c r="S195" s="19">
        <v>5.03</v>
      </c>
      <c r="T195" s="19">
        <f t="shared" si="2"/>
        <v>0.92</v>
      </c>
    </row>
    <row r="196" spans="2:20" s="6" customFormat="1" ht="13.5" x14ac:dyDescent="0.25">
      <c r="B196" s="20">
        <v>3217</v>
      </c>
      <c r="C196" s="21" t="s">
        <v>204</v>
      </c>
      <c r="D196" s="22">
        <v>5423.59371156</v>
      </c>
      <c r="E196" s="23">
        <v>8171.3570806999996</v>
      </c>
      <c r="F196" s="23">
        <v>4272.2015957638423</v>
      </c>
      <c r="G196" s="23">
        <v>14622.198995330527</v>
      </c>
      <c r="H196" s="24">
        <v>0.13017238939308801</v>
      </c>
      <c r="I196" s="25">
        <v>6362.4460441901492</v>
      </c>
      <c r="J196" s="25">
        <v>3326.4550642574518</v>
      </c>
      <c r="K196" s="25">
        <v>11385.251095553913</v>
      </c>
      <c r="L196" s="26">
        <v>6.190501778139776</v>
      </c>
      <c r="M196" s="27">
        <v>2.6017794405749526</v>
      </c>
      <c r="N196" s="27">
        <v>53.299112378942247</v>
      </c>
      <c r="O196" s="27" t="s">
        <v>23</v>
      </c>
      <c r="P196" s="27" t="s">
        <v>23</v>
      </c>
      <c r="Q196" s="27" t="s">
        <v>23</v>
      </c>
      <c r="R196" s="28">
        <v>1069.95</v>
      </c>
      <c r="S196" s="28">
        <v>8.57</v>
      </c>
      <c r="T196" s="28">
        <f t="shared" si="2"/>
        <v>0.8</v>
      </c>
    </row>
    <row r="197" spans="2:20" s="6" customFormat="1" ht="13.5" x14ac:dyDescent="0.25">
      <c r="B197" s="11">
        <v>3218</v>
      </c>
      <c r="C197" s="12" t="s">
        <v>205</v>
      </c>
      <c r="D197" s="13">
        <v>4838.0883484699998</v>
      </c>
      <c r="E197" s="14">
        <v>7658.7762482500002</v>
      </c>
      <c r="F197" s="14">
        <v>4376.3520961983913</v>
      </c>
      <c r="G197" s="14">
        <v>12453.758827949476</v>
      </c>
      <c r="H197" s="15">
        <v>0.140150470798863</v>
      </c>
      <c r="I197" s="16">
        <v>5959.1258852031906</v>
      </c>
      <c r="J197" s="16">
        <v>3405.1436174516884</v>
      </c>
      <c r="K197" s="16">
        <v>9689.9967036729868</v>
      </c>
      <c r="L197" s="17">
        <v>1.8550234793140725</v>
      </c>
      <c r="M197" s="18">
        <v>0.84052314709449472</v>
      </c>
      <c r="N197" s="18">
        <v>31.768983397802003</v>
      </c>
      <c r="O197" s="18" t="s">
        <v>23</v>
      </c>
      <c r="P197" s="18" t="s">
        <v>23</v>
      </c>
      <c r="Q197" s="18" t="s">
        <v>23</v>
      </c>
      <c r="R197" s="19">
        <v>2036.87</v>
      </c>
      <c r="S197" s="19">
        <v>18.5</v>
      </c>
      <c r="T197" s="19">
        <f t="shared" si="2"/>
        <v>0.91</v>
      </c>
    </row>
    <row r="198" spans="2:20" s="6" customFormat="1" ht="13.5" x14ac:dyDescent="0.25">
      <c r="B198" s="60" t="s">
        <v>206</v>
      </c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</row>
    <row r="199" spans="2:20" s="6" customFormat="1" ht="13.5" x14ac:dyDescent="0.25">
      <c r="B199" s="20">
        <v>3301</v>
      </c>
      <c r="C199" s="21" t="s">
        <v>207</v>
      </c>
      <c r="D199" s="22">
        <v>8072.5217590800003</v>
      </c>
      <c r="E199" s="23">
        <v>9445.7057376000012</v>
      </c>
      <c r="F199" s="23">
        <v>4250.2894394313989</v>
      </c>
      <c r="G199" s="23">
        <v>19712.596536220542</v>
      </c>
      <c r="H199" s="24">
        <v>6.9233109797318795E-2</v>
      </c>
      <c r="I199" s="25">
        <v>7335.2322270501008</v>
      </c>
      <c r="J199" s="25">
        <v>3300.6385056337181</v>
      </c>
      <c r="K199" s="25">
        <v>15308.170443605275</v>
      </c>
      <c r="L199" s="26">
        <v>2.207374989102493</v>
      </c>
      <c r="M199" s="27">
        <v>4.4501614752570102</v>
      </c>
      <c r="N199" s="27">
        <v>697.92384584618787</v>
      </c>
      <c r="O199" s="27" t="s">
        <v>23</v>
      </c>
      <c r="P199" s="27" t="s">
        <v>23</v>
      </c>
      <c r="Q199" s="27" t="s">
        <v>23</v>
      </c>
      <c r="R199" s="28">
        <v>2059.9299999999998</v>
      </c>
      <c r="S199" s="28">
        <v>10.71</v>
      </c>
      <c r="T199" s="28">
        <f t="shared" si="2"/>
        <v>0.52</v>
      </c>
    </row>
    <row r="200" spans="2:20" s="6" customFormat="1" ht="13.5" x14ac:dyDescent="0.25">
      <c r="B200" s="11">
        <v>3302</v>
      </c>
      <c r="C200" s="12" t="s">
        <v>208</v>
      </c>
      <c r="D200" s="13">
        <v>3658.49393852</v>
      </c>
      <c r="E200" s="14">
        <v>4525.5547031199994</v>
      </c>
      <c r="F200" s="14">
        <v>2036.9193431725319</v>
      </c>
      <c r="G200" s="14">
        <v>9420.5077210144045</v>
      </c>
      <c r="H200" s="15">
        <v>8.7743107401478407E-2</v>
      </c>
      <c r="I200" s="16">
        <v>3519.3789633174356</v>
      </c>
      <c r="J200" s="16">
        <v>1584.046941559131</v>
      </c>
      <c r="K200" s="16">
        <v>7326.0271661837105</v>
      </c>
      <c r="L200" s="17">
        <v>15.583215331369143</v>
      </c>
      <c r="M200" s="18">
        <v>9.1931096178210385</v>
      </c>
      <c r="N200" s="18">
        <v>414.94254759613534</v>
      </c>
      <c r="O200" s="18" t="s">
        <v>23</v>
      </c>
      <c r="P200" s="18" t="s">
        <v>23</v>
      </c>
      <c r="Q200" s="18" t="s">
        <v>23</v>
      </c>
      <c r="R200" s="19">
        <v>962.86</v>
      </c>
      <c r="S200" s="19">
        <v>17.600000000000001</v>
      </c>
      <c r="T200" s="19">
        <f t="shared" si="2"/>
        <v>1.83</v>
      </c>
    </row>
    <row r="201" spans="2:20" s="6" customFormat="1" ht="13.5" x14ac:dyDescent="0.25">
      <c r="B201" s="20">
        <v>3303</v>
      </c>
      <c r="C201" s="21" t="s">
        <v>209</v>
      </c>
      <c r="D201" s="22">
        <v>4462.6550506399999</v>
      </c>
      <c r="E201" s="23">
        <v>5306.909036</v>
      </c>
      <c r="F201" s="23">
        <v>2502.3324968659808</v>
      </c>
      <c r="G201" s="23">
        <v>10585.647679877729</v>
      </c>
      <c r="H201" s="24">
        <v>9.2204075789204504E-2</v>
      </c>
      <c r="I201" s="25">
        <v>4116.921904359725</v>
      </c>
      <c r="J201" s="25">
        <v>1941.2255605767123</v>
      </c>
      <c r="K201" s="25">
        <v>8211.9901640468452</v>
      </c>
      <c r="L201" s="26">
        <v>86.927966558538699</v>
      </c>
      <c r="M201" s="27">
        <v>47.494202974085397</v>
      </c>
      <c r="N201" s="27">
        <v>1489.746066015816</v>
      </c>
      <c r="O201" s="27" t="s">
        <v>23</v>
      </c>
      <c r="P201" s="27" t="s">
        <v>23</v>
      </c>
      <c r="Q201" s="27" t="s">
        <v>23</v>
      </c>
      <c r="R201" s="28">
        <v>1002.12</v>
      </c>
      <c r="S201" s="28">
        <v>52.09</v>
      </c>
      <c r="T201" s="28">
        <f t="shared" si="2"/>
        <v>5.2</v>
      </c>
    </row>
    <row r="202" spans="2:20" s="6" customFormat="1" ht="24" x14ac:dyDescent="0.25">
      <c r="B202" s="11">
        <v>3305</v>
      </c>
      <c r="C202" s="12" t="s">
        <v>210</v>
      </c>
      <c r="D202" s="13">
        <v>5005.2262038299996</v>
      </c>
      <c r="E202" s="14">
        <v>7353.8857682400012</v>
      </c>
      <c r="F202" s="14">
        <v>3704.5130462888651</v>
      </c>
      <c r="G202" s="14">
        <v>14276.494554558803</v>
      </c>
      <c r="H202" s="15">
        <v>0.12653856698306301</v>
      </c>
      <c r="I202" s="16">
        <v>5701.5537729613643</v>
      </c>
      <c r="J202" s="16">
        <v>2872.1523561424397</v>
      </c>
      <c r="K202" s="16">
        <v>11068.733450246136</v>
      </c>
      <c r="L202" s="17">
        <v>0.38612648820693135</v>
      </c>
      <c r="M202" s="18">
        <v>0.24664568270356865</v>
      </c>
      <c r="N202" s="18">
        <v>24.751866207222825</v>
      </c>
      <c r="O202" s="18" t="s">
        <v>23</v>
      </c>
      <c r="P202" s="18" t="s">
        <v>23</v>
      </c>
      <c r="Q202" s="18" t="s">
        <v>23</v>
      </c>
      <c r="R202" s="19">
        <v>1367.2</v>
      </c>
      <c r="S202" s="19">
        <v>3</v>
      </c>
      <c r="T202" s="19">
        <f t="shared" si="2"/>
        <v>0.22</v>
      </c>
    </row>
    <row r="203" spans="2:20" s="6" customFormat="1" ht="13.5" x14ac:dyDescent="0.25">
      <c r="B203" s="20">
        <v>3306</v>
      </c>
      <c r="C203" s="21" t="s">
        <v>211</v>
      </c>
      <c r="D203" s="22">
        <v>5013.0464651900002</v>
      </c>
      <c r="E203" s="23">
        <v>7492.7904831999995</v>
      </c>
      <c r="F203" s="23">
        <v>4504.9146960874787</v>
      </c>
      <c r="G203" s="23">
        <v>11696.970668507251</v>
      </c>
      <c r="H203" s="24">
        <v>0.103184640084392</v>
      </c>
      <c r="I203" s="25">
        <v>5472.3216088363588</v>
      </c>
      <c r="J203" s="25">
        <v>3290.1416491810855</v>
      </c>
      <c r="K203" s="25">
        <v>8542.8233300686479</v>
      </c>
      <c r="L203" s="26">
        <v>0.81121948025367563</v>
      </c>
      <c r="M203" s="27">
        <v>0.42009828560978751</v>
      </c>
      <c r="N203" s="27">
        <v>28.223069568150621</v>
      </c>
      <c r="O203" s="27" t="s">
        <v>23</v>
      </c>
      <c r="P203" s="27" t="s">
        <v>23</v>
      </c>
      <c r="Q203" s="27" t="s">
        <v>23</v>
      </c>
      <c r="R203" s="28">
        <v>2547.96</v>
      </c>
      <c r="S203" s="28">
        <v>5.72</v>
      </c>
      <c r="T203" s="28">
        <f t="shared" si="2"/>
        <v>0.22</v>
      </c>
    </row>
    <row r="204" spans="2:20" s="6" customFormat="1" ht="13.5" x14ac:dyDescent="0.25">
      <c r="B204" s="60" t="s">
        <v>212</v>
      </c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</row>
    <row r="205" spans="2:20" s="6" customFormat="1" ht="13.5" x14ac:dyDescent="0.25">
      <c r="B205" s="11">
        <v>3401</v>
      </c>
      <c r="C205" s="12" t="s">
        <v>213</v>
      </c>
      <c r="D205" s="13">
        <v>8053.6324570999996</v>
      </c>
      <c r="E205" s="14">
        <v>12065.91041</v>
      </c>
      <c r="F205" s="14">
        <v>5733.3884055892868</v>
      </c>
      <c r="G205" s="14">
        <v>24116.47244083284</v>
      </c>
      <c r="H205" s="15">
        <v>8.8560080886681297E-2</v>
      </c>
      <c r="I205" s="16">
        <v>8867.6632723312432</v>
      </c>
      <c r="J205" s="16">
        <v>4213.6694258990356</v>
      </c>
      <c r="K205" s="16">
        <v>17724.046479287754</v>
      </c>
      <c r="L205" s="17">
        <v>20.893916752365243</v>
      </c>
      <c r="M205" s="18">
        <v>10.131104986848474</v>
      </c>
      <c r="N205" s="18">
        <v>496.32775055360884</v>
      </c>
      <c r="O205" s="18" t="s">
        <v>23</v>
      </c>
      <c r="P205" s="18" t="s">
        <v>23</v>
      </c>
      <c r="Q205" s="18" t="s">
        <v>23</v>
      </c>
      <c r="R205" s="19">
        <v>1762.79</v>
      </c>
      <c r="S205" s="19">
        <v>13.93</v>
      </c>
      <c r="T205" s="19">
        <f t="shared" si="2"/>
        <v>0.79</v>
      </c>
    </row>
    <row r="206" spans="2:20" s="6" customFormat="1" ht="13.5" x14ac:dyDescent="0.25">
      <c r="B206" s="20">
        <v>3402</v>
      </c>
      <c r="C206" s="21" t="s">
        <v>214</v>
      </c>
      <c r="D206" s="22">
        <v>5576.1596369099998</v>
      </c>
      <c r="E206" s="23">
        <v>7896.0632249999999</v>
      </c>
      <c r="F206" s="23">
        <v>4115.6517573353221</v>
      </c>
      <c r="G206" s="23">
        <v>14329.630231413581</v>
      </c>
      <c r="H206" s="24">
        <v>7.3916107776066303E-2</v>
      </c>
      <c r="I206" s="25">
        <v>6143.9296598329738</v>
      </c>
      <c r="J206" s="25">
        <v>3202.3901254205302</v>
      </c>
      <c r="K206" s="25">
        <v>11149.890481433062</v>
      </c>
      <c r="L206" s="26">
        <v>14.11576750084525</v>
      </c>
      <c r="M206" s="27">
        <v>9.1578220145909359</v>
      </c>
      <c r="N206" s="27">
        <v>396.60153319307159</v>
      </c>
      <c r="O206" s="27" t="s">
        <v>23</v>
      </c>
      <c r="P206" s="27" t="s">
        <v>23</v>
      </c>
      <c r="Q206" s="27" t="s">
        <v>23</v>
      </c>
      <c r="R206" s="28">
        <v>1717.25</v>
      </c>
      <c r="S206" s="28">
        <v>130.81</v>
      </c>
      <c r="T206" s="28">
        <f t="shared" si="2"/>
        <v>7.62</v>
      </c>
    </row>
    <row r="207" spans="2:20" s="6" customFormat="1" ht="13.5" x14ac:dyDescent="0.25">
      <c r="B207" s="11">
        <v>3403</v>
      </c>
      <c r="C207" s="12" t="s">
        <v>215</v>
      </c>
      <c r="D207" s="13">
        <v>4099.8176705699998</v>
      </c>
      <c r="E207" s="14">
        <v>6225.1471529999999</v>
      </c>
      <c r="F207" s="14">
        <v>3372.8738026932424</v>
      </c>
      <c r="G207" s="14">
        <v>10495.120358740432</v>
      </c>
      <c r="H207" s="15">
        <v>7.3536803509850895E-2</v>
      </c>
      <c r="I207" s="16">
        <v>4571.3342918286153</v>
      </c>
      <c r="J207" s="16">
        <v>2476.814330217328</v>
      </c>
      <c r="K207" s="16">
        <v>7706.9187946276934</v>
      </c>
      <c r="L207" s="17">
        <v>1.5490038226042733</v>
      </c>
      <c r="M207" s="18">
        <v>1.2455554733252887</v>
      </c>
      <c r="N207" s="18">
        <v>84.684446212256489</v>
      </c>
      <c r="O207" s="18" t="s">
        <v>23</v>
      </c>
      <c r="P207" s="18" t="s">
        <v>23</v>
      </c>
      <c r="Q207" s="18" t="s">
        <v>23</v>
      </c>
      <c r="R207" s="19">
        <v>1607.65</v>
      </c>
      <c r="S207" s="19">
        <v>6.43</v>
      </c>
      <c r="T207" s="19">
        <f t="shared" si="2"/>
        <v>0.4</v>
      </c>
    </row>
    <row r="208" spans="2:20" s="6" customFormat="1" ht="24" x14ac:dyDescent="0.25">
      <c r="B208" s="20">
        <v>3405</v>
      </c>
      <c r="C208" s="21" t="s">
        <v>216</v>
      </c>
      <c r="D208" s="22">
        <v>2565.9558471199998</v>
      </c>
      <c r="E208" s="23">
        <v>4013.6604299999999</v>
      </c>
      <c r="F208" s="23">
        <v>2080.2267083359993</v>
      </c>
      <c r="G208" s="23">
        <v>7311.0291804030412</v>
      </c>
      <c r="H208" s="24">
        <v>7.3968991167065207E-2</v>
      </c>
      <c r="I208" s="25">
        <v>3123.8391638542175</v>
      </c>
      <c r="J208" s="25">
        <v>1619.0442052905655</v>
      </c>
      <c r="K208" s="25">
        <v>5690.1872194066054</v>
      </c>
      <c r="L208" s="26">
        <v>0.76780558443729496</v>
      </c>
      <c r="M208" s="27">
        <v>0.95393548657656535</v>
      </c>
      <c r="N208" s="27">
        <v>21.487370560021869</v>
      </c>
      <c r="O208" s="27" t="s">
        <v>23</v>
      </c>
      <c r="P208" s="27" t="s">
        <v>23</v>
      </c>
      <c r="Q208" s="27" t="s">
        <v>23</v>
      </c>
      <c r="R208" s="28">
        <v>1017.77</v>
      </c>
      <c r="S208" s="28">
        <v>8.86</v>
      </c>
      <c r="T208" s="28">
        <f t="shared" si="2"/>
        <v>0.87</v>
      </c>
    </row>
    <row r="209" spans="2:20" s="6" customFormat="1" ht="13.5" x14ac:dyDescent="0.25">
      <c r="B209" s="60" t="s">
        <v>217</v>
      </c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</row>
    <row r="210" spans="2:20" s="6" customFormat="1" ht="36" x14ac:dyDescent="0.25">
      <c r="B210" s="11">
        <v>3501</v>
      </c>
      <c r="C210" s="12" t="s">
        <v>218</v>
      </c>
      <c r="D210" s="13">
        <v>3844.6486096499998</v>
      </c>
      <c r="E210" s="14">
        <v>8494.6444143000008</v>
      </c>
      <c r="F210" s="14">
        <v>3117.3893869450712</v>
      </c>
      <c r="G210" s="14">
        <v>17126.948718783689</v>
      </c>
      <c r="H210" s="15">
        <v>0.100573870014096</v>
      </c>
      <c r="I210" s="16">
        <v>6233.3144639803886</v>
      </c>
      <c r="J210" s="16">
        <v>2287.519925235732</v>
      </c>
      <c r="K210" s="16">
        <v>12567.64285423501</v>
      </c>
      <c r="L210" s="17">
        <v>476.6806881312375</v>
      </c>
      <c r="M210" s="18">
        <v>61.967241686016116</v>
      </c>
      <c r="N210" s="18">
        <v>2818.4979688319445</v>
      </c>
      <c r="O210" s="18">
        <f>VLOOKUP(B210:B525,[1]CAT_IACAL_VALORES!D$3:F$216,3,FALSE)</f>
        <v>2493.4191457635543</v>
      </c>
      <c r="P210" s="18">
        <f>VLOOKUP(B210:B525,[1]CAT_IACAL_VALORES!D$3:H$216,5,FALSE)</f>
        <v>5601.5830102730988</v>
      </c>
      <c r="Q210" s="18">
        <f>VLOOKUP(B210:B525,[1]CAT_IACAL_VALORES!D$3:J$216,7,FALSE)</f>
        <v>3523.9160149955096</v>
      </c>
      <c r="R210" s="19">
        <v>889.56</v>
      </c>
      <c r="S210" s="19">
        <v>365.62</v>
      </c>
      <c r="T210" s="19">
        <f t="shared" si="2"/>
        <v>41.1</v>
      </c>
    </row>
    <row r="211" spans="2:20" s="6" customFormat="1" ht="13.5" x14ac:dyDescent="0.25">
      <c r="B211" s="20">
        <v>3502</v>
      </c>
      <c r="C211" s="21" t="s">
        <v>219</v>
      </c>
      <c r="D211" s="22">
        <v>3199.0655357199998</v>
      </c>
      <c r="E211" s="23">
        <v>4741.1807850000005</v>
      </c>
      <c r="F211" s="23">
        <v>1827.9354846472204</v>
      </c>
      <c r="G211" s="23">
        <v>9546.5873330125887</v>
      </c>
      <c r="H211" s="24">
        <v>7.0991054802708398E-2</v>
      </c>
      <c r="I211" s="25">
        <v>3234.8800437788113</v>
      </c>
      <c r="J211" s="25">
        <v>1247.1897379041711</v>
      </c>
      <c r="K211" s="25">
        <v>6513.5809517025209</v>
      </c>
      <c r="L211" s="26">
        <v>59.67923385535606</v>
      </c>
      <c r="M211" s="27">
        <v>39.480067380999593</v>
      </c>
      <c r="N211" s="27">
        <v>1348.0535682988625</v>
      </c>
      <c r="O211" s="27">
        <f>VLOOKUP(B211:B526,[1]CAT_IACAL_VALORES!D$3:F$216,3,FALSE)</f>
        <v>554.69913584011726</v>
      </c>
      <c r="P211" s="27">
        <f>VLOOKUP(B211:B526,[1]CAT_IACAL_VALORES!D$3:H$216,5,FALSE)</f>
        <v>1026.7695260173375</v>
      </c>
      <c r="Q211" s="27">
        <f>VLOOKUP(B211:B526,[1]CAT_IACAL_VALORES!D$3:J$216,7,FALSE)</f>
        <v>1081.2442661040316</v>
      </c>
      <c r="R211" s="28">
        <v>40.76</v>
      </c>
      <c r="S211" s="28">
        <v>34.619999999999997</v>
      </c>
      <c r="T211" s="28">
        <f t="shared" si="2"/>
        <v>84.94</v>
      </c>
    </row>
    <row r="212" spans="2:20" s="6" customFormat="1" ht="13.5" x14ac:dyDescent="0.25">
      <c r="B212" s="11">
        <v>3503</v>
      </c>
      <c r="C212" s="12" t="s">
        <v>220</v>
      </c>
      <c r="D212" s="13">
        <v>1780.6842619900001</v>
      </c>
      <c r="E212" s="14">
        <v>4261.0231439999998</v>
      </c>
      <c r="F212" s="14">
        <v>1421.8555368796694</v>
      </c>
      <c r="G212" s="14">
        <v>10388.65746395038</v>
      </c>
      <c r="H212" s="15">
        <v>9.3144695788480905E-2</v>
      </c>
      <c r="I212" s="16">
        <v>2960.0457577696916</v>
      </c>
      <c r="J212" s="16">
        <v>987.73400375175561</v>
      </c>
      <c r="K212" s="16">
        <v>7216.788178770983</v>
      </c>
      <c r="L212" s="17">
        <v>414.59228869716287</v>
      </c>
      <c r="M212" s="18">
        <v>17.23890978378568</v>
      </c>
      <c r="N212" s="18">
        <v>919.46800020804358</v>
      </c>
      <c r="O212" s="18">
        <f>VLOOKUP(B212:B527,[1]CAT_IACAL_VALORES!D$3:F$216,3,FALSE)</f>
        <v>12350.621503764925</v>
      </c>
      <c r="P212" s="18">
        <f>VLOOKUP(B212:B527,[1]CAT_IACAL_VALORES!D$3:H$216,5,FALSE)</f>
        <v>32392.020844337225</v>
      </c>
      <c r="Q212" s="18">
        <f>VLOOKUP(B212:B527,[1]CAT_IACAL_VALORES!D$3:J$216,7,FALSE)</f>
        <v>20868.878781151288</v>
      </c>
      <c r="R212" s="19">
        <v>136.19999999999999</v>
      </c>
      <c r="S212" s="19">
        <v>102.84</v>
      </c>
      <c r="T212" s="19">
        <f t="shared" si="2"/>
        <v>75.510000000000005</v>
      </c>
    </row>
    <row r="213" spans="2:20" s="6" customFormat="1" ht="13.5" x14ac:dyDescent="0.25">
      <c r="B213" s="20">
        <v>3504</v>
      </c>
      <c r="C213" s="21" t="s">
        <v>221</v>
      </c>
      <c r="D213" s="22">
        <v>850.37172966599996</v>
      </c>
      <c r="E213" s="23">
        <v>2701.0334183999998</v>
      </c>
      <c r="F213" s="23">
        <v>887.69971992410888</v>
      </c>
      <c r="G213" s="23">
        <v>6039.9977076413288</v>
      </c>
      <c r="H213" s="24">
        <v>0.11806791735640999</v>
      </c>
      <c r="I213" s="25">
        <v>1757.4341755676505</v>
      </c>
      <c r="J213" s="25">
        <v>577.58405164812632</v>
      </c>
      <c r="K213" s="25">
        <v>3929.9396739959784</v>
      </c>
      <c r="L213" s="26">
        <v>93.371383159071257</v>
      </c>
      <c r="M213" s="27">
        <v>20.702872938442251</v>
      </c>
      <c r="N213" s="27">
        <v>612.66603602930422</v>
      </c>
      <c r="O213" s="27">
        <f>VLOOKUP(B213:B528,[1]CAT_IACAL_VALORES!D$3:F$216,3,FALSE)</f>
        <v>748.27527283860366</v>
      </c>
      <c r="P213" s="27">
        <f>VLOOKUP(B213:B528,[1]CAT_IACAL_VALORES!D$3:H$216,5,FALSE)</f>
        <v>1261.3509442891211</v>
      </c>
      <c r="Q213" s="27">
        <f>VLOOKUP(B213:B528,[1]CAT_IACAL_VALORES!D$3:J$216,7,FALSE)</f>
        <v>960.43492148360076</v>
      </c>
      <c r="R213" s="28">
        <v>75.95</v>
      </c>
      <c r="S213" s="28">
        <v>45</v>
      </c>
      <c r="T213" s="28">
        <f t="shared" si="2"/>
        <v>59.25</v>
      </c>
    </row>
    <row r="214" spans="2:20" s="6" customFormat="1" ht="13.5" x14ac:dyDescent="0.25">
      <c r="B214" s="11">
        <v>3505</v>
      </c>
      <c r="C214" s="12" t="s">
        <v>222</v>
      </c>
      <c r="D214" s="13">
        <v>1440.5678768400001</v>
      </c>
      <c r="E214" s="14">
        <v>3386.4415949999998</v>
      </c>
      <c r="F214" s="14">
        <v>1360.5538321445742</v>
      </c>
      <c r="G214" s="14">
        <v>9249.6868666615301</v>
      </c>
      <c r="H214" s="15">
        <v>0.103195099080446</v>
      </c>
      <c r="I214" s="16">
        <v>2153.3744071616302</v>
      </c>
      <c r="J214" s="16">
        <v>865.15054800636733</v>
      </c>
      <c r="K214" s="16">
        <v>5881.701607473904</v>
      </c>
      <c r="L214" s="17">
        <v>48.977310808291016</v>
      </c>
      <c r="M214" s="18">
        <v>19.254578682210685</v>
      </c>
      <c r="N214" s="18">
        <v>716.41634108073413</v>
      </c>
      <c r="O214" s="18">
        <f>VLOOKUP(B214:B529,[1]CAT_IACAL_VALORES!D$3:F$216,3,FALSE)</f>
        <v>120.32708624978908</v>
      </c>
      <c r="P214" s="18">
        <f>VLOOKUP(B214:B529,[1]CAT_IACAL_VALORES!D$3:H$216,5,FALSE)</f>
        <v>223.11395293906347</v>
      </c>
      <c r="Q214" s="18">
        <f>VLOOKUP(B214:B529,[1]CAT_IACAL_VALORES!D$3:J$216,7,FALSE)</f>
        <v>253.20747493949403</v>
      </c>
      <c r="R214" s="19">
        <v>47.7</v>
      </c>
      <c r="S214" s="19">
        <v>35.96</v>
      </c>
      <c r="T214" s="19">
        <f t="shared" si="2"/>
        <v>75.39</v>
      </c>
    </row>
    <row r="215" spans="2:20" s="6" customFormat="1" ht="13.5" x14ac:dyDescent="0.25">
      <c r="B215" s="20">
        <v>3506</v>
      </c>
      <c r="C215" s="21" t="s">
        <v>223</v>
      </c>
      <c r="D215" s="22">
        <v>2288.87015901</v>
      </c>
      <c r="E215" s="23">
        <v>4535.9204450999996</v>
      </c>
      <c r="F215" s="23">
        <v>1503.4520742219092</v>
      </c>
      <c r="G215" s="23">
        <v>14107.321654249794</v>
      </c>
      <c r="H215" s="24">
        <v>9.2837482433092505E-2</v>
      </c>
      <c r="I215" s="25">
        <v>3536.5304254003117</v>
      </c>
      <c r="J215" s="25">
        <v>1172.1995718334895</v>
      </c>
      <c r="K215" s="25">
        <v>10999.084497846203</v>
      </c>
      <c r="L215" s="26">
        <v>505.80431502975586</v>
      </c>
      <c r="M215" s="27">
        <v>15.127145998389317</v>
      </c>
      <c r="N215" s="27">
        <v>1116.5059234217154</v>
      </c>
      <c r="O215" s="27">
        <f>VLOOKUP(B215:B530,[1]CAT_IACAL_VALORES!D$3:F$216,3,FALSE)</f>
        <v>188.47194628302023</v>
      </c>
      <c r="P215" s="27">
        <f>VLOOKUP(B215:B530,[1]CAT_IACAL_VALORES!D$3:H$216,5,FALSE)</f>
        <v>369.27966877986154</v>
      </c>
      <c r="Q215" s="27">
        <f>VLOOKUP(B215:B530,[1]CAT_IACAL_VALORES!D$3:J$216,7,FALSE)</f>
        <v>375.54091305137172</v>
      </c>
      <c r="R215" s="28">
        <v>11.82</v>
      </c>
      <c r="S215" s="28">
        <v>10.82</v>
      </c>
      <c r="T215" s="28">
        <f t="shared" si="2"/>
        <v>91.54</v>
      </c>
    </row>
    <row r="216" spans="2:20" s="6" customFormat="1" ht="13.5" x14ac:dyDescent="0.25">
      <c r="B216" s="11">
        <v>3507</v>
      </c>
      <c r="C216" s="12" t="s">
        <v>224</v>
      </c>
      <c r="D216" s="13">
        <v>2487.1427008599999</v>
      </c>
      <c r="E216" s="14">
        <v>1546.6446791999999</v>
      </c>
      <c r="F216" s="14">
        <v>508.50992172434775</v>
      </c>
      <c r="G216" s="14">
        <v>4460.2396041834636</v>
      </c>
      <c r="H216" s="15">
        <v>9.5944114977959599E-2</v>
      </c>
      <c r="I216" s="16">
        <v>1088.7625290407464</v>
      </c>
      <c r="J216" s="16">
        <v>357.96621930337989</v>
      </c>
      <c r="K216" s="16">
        <v>3139.791457524891</v>
      </c>
      <c r="L216" s="17">
        <v>482.67676367201568</v>
      </c>
      <c r="M216" s="18">
        <v>39.137866395974044</v>
      </c>
      <c r="N216" s="18">
        <v>1291.3457384142678</v>
      </c>
      <c r="O216" s="18">
        <f>VLOOKUP(B216:B531,[1]CAT_IACAL_VALORES!D$3:F$216,3,FALSE)</f>
        <v>1050.8357602173039</v>
      </c>
      <c r="P216" s="18">
        <f>VLOOKUP(B216:B531,[1]CAT_IACAL_VALORES!D$3:H$216,5,FALSE)</f>
        <v>1951.3520887843792</v>
      </c>
      <c r="Q216" s="18">
        <f>VLOOKUP(B216:B531,[1]CAT_IACAL_VALORES!D$3:J$216,7,FALSE)</f>
        <v>2171.6021075256144</v>
      </c>
      <c r="R216" s="19">
        <v>4.51</v>
      </c>
      <c r="S216" s="19">
        <v>4.51</v>
      </c>
      <c r="T216" s="19">
        <f t="shared" si="2"/>
        <v>100</v>
      </c>
    </row>
    <row r="217" spans="2:20" s="6" customFormat="1" ht="13.5" x14ac:dyDescent="0.25">
      <c r="B217" s="20">
        <v>3508</v>
      </c>
      <c r="C217" s="21" t="s">
        <v>225</v>
      </c>
      <c r="D217" s="22">
        <v>1878.6822864400001</v>
      </c>
      <c r="E217" s="23">
        <v>4187.7492789999997</v>
      </c>
      <c r="F217" s="23">
        <v>1382.511151082751</v>
      </c>
      <c r="G217" s="23">
        <v>9402.9676225122839</v>
      </c>
      <c r="H217" s="24">
        <v>0.10516301771416001</v>
      </c>
      <c r="I217" s="25">
        <v>3044.457016121687</v>
      </c>
      <c r="J217" s="25">
        <v>1005.0734877770489</v>
      </c>
      <c r="K217" s="25">
        <v>6835.8750353742425</v>
      </c>
      <c r="L217" s="26">
        <v>29.375056599043216</v>
      </c>
      <c r="M217" s="27">
        <v>6.3751658441268857</v>
      </c>
      <c r="N217" s="27">
        <v>709.72643174726898</v>
      </c>
      <c r="O217" s="27">
        <f>VLOOKUP(B217:B532,[1]CAT_IACAL_VALORES!D$3:F$216,3,FALSE)</f>
        <v>375.53723110779981</v>
      </c>
      <c r="P217" s="27">
        <f>VLOOKUP(B217:B532,[1]CAT_IACAL_VALORES!D$3:H$216,5,FALSE)</f>
        <v>721.05175388225916</v>
      </c>
      <c r="Q217" s="27">
        <f>VLOOKUP(B217:B532,[1]CAT_IACAL_VALORES!D$3:J$216,7,FALSE)</f>
        <v>670.40154445849168</v>
      </c>
      <c r="R217" s="28">
        <v>0.63</v>
      </c>
      <c r="S217" s="28">
        <v>0.63</v>
      </c>
      <c r="T217" s="28">
        <f t="shared" si="2"/>
        <v>100</v>
      </c>
    </row>
    <row r="218" spans="2:20" s="6" customFormat="1" ht="13.5" x14ac:dyDescent="0.25">
      <c r="B218" s="11">
        <v>3509</v>
      </c>
      <c r="C218" s="12" t="s">
        <v>226</v>
      </c>
      <c r="D218" s="13">
        <v>1825.4849453300001</v>
      </c>
      <c r="E218" s="14">
        <v>3524.5629949999998</v>
      </c>
      <c r="F218" s="14">
        <v>1365.9601673568745</v>
      </c>
      <c r="G218" s="14">
        <v>9044.1384706493664</v>
      </c>
      <c r="H218" s="15">
        <v>0.11997026319386001</v>
      </c>
      <c r="I218" s="16">
        <v>2207.3212127545448</v>
      </c>
      <c r="J218" s="16">
        <v>855.45721766410861</v>
      </c>
      <c r="K218" s="16">
        <v>5664.0550121175511</v>
      </c>
      <c r="L218" s="17">
        <v>49.604078760269779</v>
      </c>
      <c r="M218" s="18">
        <v>21.159058572017429</v>
      </c>
      <c r="N218" s="18">
        <v>850.96638298890423</v>
      </c>
      <c r="O218" s="18">
        <f>VLOOKUP(B218:B533,[1]CAT_IACAL_VALORES!D$3:F$216,3,FALSE)</f>
        <v>79.195219200000011</v>
      </c>
      <c r="P218" s="18">
        <f>VLOOKUP(B218:B533,[1]CAT_IACAL_VALORES!D$3:H$216,5,FALSE)</f>
        <v>143.87328000000002</v>
      </c>
      <c r="Q218" s="18">
        <f>VLOOKUP(B218:B533,[1]CAT_IACAL_VALORES!D$3:J$216,7,FALSE)</f>
        <v>171.56336640000004</v>
      </c>
      <c r="R218" s="19">
        <v>264.16000000000003</v>
      </c>
      <c r="S218" s="19">
        <v>223.05</v>
      </c>
      <c r="T218" s="19">
        <f t="shared" si="2"/>
        <v>84.44</v>
      </c>
    </row>
    <row r="219" spans="2:20" s="6" customFormat="1" ht="13.5" x14ac:dyDescent="0.25">
      <c r="B219" s="20">
        <v>3510</v>
      </c>
      <c r="C219" s="21" t="s">
        <v>108</v>
      </c>
      <c r="D219" s="22">
        <v>927.38344312000004</v>
      </c>
      <c r="E219" s="23">
        <v>1582.52106</v>
      </c>
      <c r="F219" s="23">
        <v>627.92197272807357</v>
      </c>
      <c r="G219" s="23">
        <v>3258.8313577257118</v>
      </c>
      <c r="H219" s="24">
        <v>0.106661152708544</v>
      </c>
      <c r="I219" s="25">
        <v>1109.7664445097462</v>
      </c>
      <c r="J219" s="25">
        <v>440.33962815255046</v>
      </c>
      <c r="K219" s="25">
        <v>2285.3039877523852</v>
      </c>
      <c r="L219" s="26">
        <v>10.247454796193709</v>
      </c>
      <c r="M219" s="27">
        <v>9.6594605583395179</v>
      </c>
      <c r="N219" s="27">
        <v>772.56599996414491</v>
      </c>
      <c r="O219" s="27" t="s">
        <v>23</v>
      </c>
      <c r="P219" s="27" t="s">
        <v>23</v>
      </c>
      <c r="Q219" s="27" t="s">
        <v>23</v>
      </c>
      <c r="R219" s="28">
        <v>216.37</v>
      </c>
      <c r="S219" s="28">
        <v>186.26</v>
      </c>
      <c r="T219" s="28">
        <f t="shared" si="2"/>
        <v>86.08</v>
      </c>
    </row>
    <row r="220" spans="2:20" s="6" customFormat="1" ht="48" x14ac:dyDescent="0.25">
      <c r="B220" s="11">
        <v>3511</v>
      </c>
      <c r="C220" s="12" t="s">
        <v>227</v>
      </c>
      <c r="D220" s="13">
        <v>1968.43571522</v>
      </c>
      <c r="E220" s="14">
        <v>2174.6146936</v>
      </c>
      <c r="F220" s="14">
        <v>1166.3784762854384</v>
      </c>
      <c r="G220" s="14">
        <v>3943.0658930636264</v>
      </c>
      <c r="H220" s="15">
        <v>9.6137006793027099E-2</v>
      </c>
      <c r="I220" s="16">
        <v>1596.2206389583043</v>
      </c>
      <c r="J220" s="16">
        <v>856.15047215624861</v>
      </c>
      <c r="K220" s="16">
        <v>2894.3072893806361</v>
      </c>
      <c r="L220" s="17">
        <v>66.846627346642165</v>
      </c>
      <c r="M220" s="18">
        <v>23.064795593054907</v>
      </c>
      <c r="N220" s="18">
        <v>857.90726914036577</v>
      </c>
      <c r="O220" s="18">
        <f>VLOOKUP(B220:B535,[1]CAT_IACAL_VALORES!D$3:F$216,3,FALSE)</f>
        <v>403.11362564482766</v>
      </c>
      <c r="P220" s="18">
        <f>VLOOKUP(B220:B535,[1]CAT_IACAL_VALORES!D$3:H$216,5,FALSE)</f>
        <v>738.41217362068983</v>
      </c>
      <c r="Q220" s="18">
        <f>VLOOKUP(B220:B535,[1]CAT_IACAL_VALORES!D$3:J$216,7,FALSE)</f>
        <v>872.93432186482778</v>
      </c>
      <c r="R220" s="19">
        <v>626.38</v>
      </c>
      <c r="S220" s="19">
        <v>75.39</v>
      </c>
      <c r="T220" s="19">
        <f t="shared" si="2"/>
        <v>12.04</v>
      </c>
    </row>
    <row r="221" spans="2:20" s="6" customFormat="1" ht="13.5" x14ac:dyDescent="0.25">
      <c r="B221" s="20">
        <v>3512</v>
      </c>
      <c r="C221" s="21" t="s">
        <v>228</v>
      </c>
      <c r="D221" s="22">
        <v>2440.8402997200001</v>
      </c>
      <c r="E221" s="23">
        <v>2827.3934760999996</v>
      </c>
      <c r="F221" s="23">
        <v>1454.8434342382243</v>
      </c>
      <c r="G221" s="23">
        <v>5085.9580740915562</v>
      </c>
      <c r="H221" s="24">
        <v>7.7268041401875695E-2</v>
      </c>
      <c r="I221" s="25">
        <v>2252.8432601307868</v>
      </c>
      <c r="J221" s="25">
        <v>1159.2069703329792</v>
      </c>
      <c r="K221" s="25">
        <v>4052.4484707835818</v>
      </c>
      <c r="L221" s="26">
        <v>33.463436213827961</v>
      </c>
      <c r="M221" s="27">
        <v>20.076633962692583</v>
      </c>
      <c r="N221" s="27">
        <v>957.0177455972638</v>
      </c>
      <c r="O221" s="27" t="s">
        <v>23</v>
      </c>
      <c r="P221" s="27" t="s">
        <v>23</v>
      </c>
      <c r="Q221" s="27" t="s">
        <v>23</v>
      </c>
      <c r="R221" s="28">
        <v>623.41999999999996</v>
      </c>
      <c r="S221" s="28">
        <v>102.82</v>
      </c>
      <c r="T221" s="28">
        <f t="shared" si="2"/>
        <v>16.489999999999998</v>
      </c>
    </row>
    <row r="222" spans="2:20" s="6" customFormat="1" ht="13.5" x14ac:dyDescent="0.25">
      <c r="B222" s="11">
        <v>3513</v>
      </c>
      <c r="C222" s="12" t="s">
        <v>229</v>
      </c>
      <c r="D222" s="13">
        <v>1884.3701781499999</v>
      </c>
      <c r="E222" s="14">
        <v>2365.7344168499999</v>
      </c>
      <c r="F222" s="14">
        <v>1131.0482516182772</v>
      </c>
      <c r="G222" s="14">
        <v>4463.6508215267877</v>
      </c>
      <c r="H222" s="15">
        <v>8.2079054537058493E-2</v>
      </c>
      <c r="I222" s="16">
        <v>1721.5045424873831</v>
      </c>
      <c r="J222" s="16">
        <v>823.04450113460621</v>
      </c>
      <c r="K222" s="16">
        <v>3248.1224902529384</v>
      </c>
      <c r="L222" s="17">
        <v>4.087715921957443</v>
      </c>
      <c r="M222" s="18">
        <v>4.2859486279942391</v>
      </c>
      <c r="N222" s="18">
        <v>559.74175666840097</v>
      </c>
      <c r="O222" s="18" t="s">
        <v>23</v>
      </c>
      <c r="P222" s="18" t="s">
        <v>23</v>
      </c>
      <c r="Q222" s="18" t="s">
        <v>23</v>
      </c>
      <c r="R222" s="19">
        <v>846.89</v>
      </c>
      <c r="S222" s="19">
        <v>63.53</v>
      </c>
      <c r="T222" s="19">
        <f t="shared" si="2"/>
        <v>7.5</v>
      </c>
    </row>
    <row r="223" spans="2:20" s="6" customFormat="1" ht="13.5" x14ac:dyDescent="0.25">
      <c r="B223" s="20">
        <v>3514</v>
      </c>
      <c r="C223" s="21" t="s">
        <v>230</v>
      </c>
      <c r="D223" s="22">
        <v>1113.1193185</v>
      </c>
      <c r="E223" s="23">
        <v>1723.260914</v>
      </c>
      <c r="F223" s="23">
        <v>773.61237502387644</v>
      </c>
      <c r="G223" s="23">
        <v>3267.1580868965948</v>
      </c>
      <c r="H223" s="24">
        <v>7.1981783776873295E-2</v>
      </c>
      <c r="I223" s="25">
        <v>1347.3803304381017</v>
      </c>
      <c r="J223" s="25">
        <v>604.87073606932358</v>
      </c>
      <c r="K223" s="25">
        <v>2554.5200421787381</v>
      </c>
      <c r="L223" s="26">
        <v>0.18043706846838775</v>
      </c>
      <c r="M223" s="27">
        <v>1.2489157977576937</v>
      </c>
      <c r="N223" s="27">
        <v>11.495734701944174</v>
      </c>
      <c r="O223" s="27" t="s">
        <v>23</v>
      </c>
      <c r="P223" s="27" t="s">
        <v>23</v>
      </c>
      <c r="Q223" s="27" t="s">
        <v>23</v>
      </c>
      <c r="R223" s="28">
        <v>411.04</v>
      </c>
      <c r="S223" s="28">
        <v>0</v>
      </c>
      <c r="T223" s="28">
        <f t="shared" si="2"/>
        <v>0</v>
      </c>
    </row>
    <row r="224" spans="2:20" s="6" customFormat="1" ht="13.5" x14ac:dyDescent="0.25">
      <c r="B224" s="11">
        <v>3515</v>
      </c>
      <c r="C224" s="12" t="s">
        <v>231</v>
      </c>
      <c r="D224" s="13">
        <v>6985.4464011199998</v>
      </c>
      <c r="E224" s="14">
        <v>10974.79729</v>
      </c>
      <c r="F224" s="14">
        <v>4986.5033824198163</v>
      </c>
      <c r="G224" s="14">
        <v>21155.95235772758</v>
      </c>
      <c r="H224" s="15">
        <v>6.8201173022800099E-2</v>
      </c>
      <c r="I224" s="16">
        <v>8473.4285426259139</v>
      </c>
      <c r="J224" s="16">
        <v>3849.9827351705676</v>
      </c>
      <c r="K224" s="16">
        <v>16334.101288389524</v>
      </c>
      <c r="L224" s="17">
        <v>175.98855742139426</v>
      </c>
      <c r="M224" s="18">
        <v>13.223540352674823</v>
      </c>
      <c r="N224" s="18">
        <v>1943.4461582623194</v>
      </c>
      <c r="O224" s="18">
        <f>VLOOKUP(B224:B539,[1]CAT_IACAL_VALORES!D$3:F$216,3,FALSE)</f>
        <v>178.35243682538092</v>
      </c>
      <c r="P224" s="18">
        <f>VLOOKUP(B224:B539,[1]CAT_IACAL_VALORES!D$3:H$216,5,FALSE)</f>
        <v>320.31248057165521</v>
      </c>
      <c r="Q224" s="18">
        <f>VLOOKUP(B224:B539,[1]CAT_IACAL_VALORES!D$3:J$216,7,FALSE)</f>
        <v>334.10282274030476</v>
      </c>
      <c r="R224" s="19">
        <v>2217.77</v>
      </c>
      <c r="S224" s="19">
        <v>115.65</v>
      </c>
      <c r="T224" s="19">
        <f t="shared" si="2"/>
        <v>5.21</v>
      </c>
    </row>
    <row r="225" spans="2:20" s="6" customFormat="1" ht="13.5" x14ac:dyDescent="0.25">
      <c r="B225" s="20">
        <v>3516</v>
      </c>
      <c r="C225" s="21" t="s">
        <v>232</v>
      </c>
      <c r="D225" s="22">
        <v>225.610137428</v>
      </c>
      <c r="E225" s="23">
        <v>50.725866500000002</v>
      </c>
      <c r="F225" s="23">
        <v>14.772444548398511</v>
      </c>
      <c r="G225" s="23">
        <v>233.86675935313653</v>
      </c>
      <c r="H225" s="24">
        <v>0.121369591949436</v>
      </c>
      <c r="I225" s="25">
        <v>29.105773796101769</v>
      </c>
      <c r="J225" s="25">
        <v>8.4762165559289908</v>
      </c>
      <c r="K225" s="25">
        <v>134.18938829087838</v>
      </c>
      <c r="L225" s="26">
        <v>7.692255901726071</v>
      </c>
      <c r="M225" s="27">
        <v>0.83948572152919665</v>
      </c>
      <c r="N225" s="27">
        <v>10.836457157969765</v>
      </c>
      <c r="O225" s="27">
        <f>VLOOKUP(B225:B540,[1]CAT_IACAL_VALORES!D$3:F$216,3,FALSE)</f>
        <v>64.451498568000019</v>
      </c>
      <c r="P225" s="27">
        <f>VLOOKUP(B225:B540,[1]CAT_IACAL_VALORES!D$3:H$216,5,FALSE)</f>
        <v>112.57979904000001</v>
      </c>
      <c r="Q225" s="27">
        <f>VLOOKUP(B225:B540,[1]CAT_IACAL_VALORES!D$3:J$216,7,FALSE)</f>
        <v>132.67691724800002</v>
      </c>
      <c r="R225" s="28">
        <v>15.24</v>
      </c>
      <c r="S225" s="28">
        <v>15.24</v>
      </c>
      <c r="T225" s="28">
        <f t="shared" ref="T225:T297" si="3">ROUND((S225/R225*100),2)</f>
        <v>100</v>
      </c>
    </row>
    <row r="226" spans="2:20" s="6" customFormat="1" ht="24" x14ac:dyDescent="0.25">
      <c r="B226" s="11">
        <v>3518</v>
      </c>
      <c r="C226" s="12" t="s">
        <v>233</v>
      </c>
      <c r="D226" s="13">
        <v>4974.2465338100001</v>
      </c>
      <c r="E226" s="14">
        <v>7518.0762573000002</v>
      </c>
      <c r="F226" s="14">
        <v>3184.2406108832938</v>
      </c>
      <c r="G226" s="14">
        <v>16809.023251327151</v>
      </c>
      <c r="H226" s="15">
        <v>0.101994661356043</v>
      </c>
      <c r="I226" s="16">
        <v>6652.6792417514425</v>
      </c>
      <c r="J226" s="16">
        <v>2817.7063769732267</v>
      </c>
      <c r="K226" s="16">
        <v>14874.156131316191</v>
      </c>
      <c r="L226" s="17">
        <v>145.56739216642333</v>
      </c>
      <c r="M226" s="18">
        <v>52.543860173128486</v>
      </c>
      <c r="N226" s="18">
        <v>2408.5756692977347</v>
      </c>
      <c r="O226" s="18">
        <f>VLOOKUP(B226:B541,[1]CAT_IACAL_VALORES!D$3:F$216,3,FALSE)</f>
        <v>1052.9376746719583</v>
      </c>
      <c r="P226" s="18">
        <f>VLOOKUP(B226:B541,[1]CAT_IACAL_VALORES!D$3:H$216,5,FALSE)</f>
        <v>3537.0312730360952</v>
      </c>
      <c r="Q226" s="18">
        <f>VLOOKUP(B226:B541,[1]CAT_IACAL_VALORES!D$3:J$216,7,FALSE)</f>
        <v>1452.5818276901052</v>
      </c>
      <c r="R226" s="19">
        <v>3847.11</v>
      </c>
      <c r="S226" s="19">
        <v>947.39</v>
      </c>
      <c r="T226" s="19">
        <f t="shared" si="3"/>
        <v>24.63</v>
      </c>
    </row>
    <row r="227" spans="2:20" s="6" customFormat="1" ht="13.5" x14ac:dyDescent="0.25">
      <c r="B227" s="20">
        <v>3519</v>
      </c>
      <c r="C227" s="21" t="s">
        <v>234</v>
      </c>
      <c r="D227" s="22">
        <v>5100.93756037</v>
      </c>
      <c r="E227" s="23">
        <v>12064.7995861</v>
      </c>
      <c r="F227" s="23">
        <v>3632.8441718196968</v>
      </c>
      <c r="G227" s="23">
        <v>32503.17065034615</v>
      </c>
      <c r="H227" s="24">
        <v>0.111612082608811</v>
      </c>
      <c r="I227" s="25">
        <v>10778.96593352689</v>
      </c>
      <c r="J227" s="25">
        <v>3245.6654824976099</v>
      </c>
      <c r="K227" s="25">
        <v>29039.070783681753</v>
      </c>
      <c r="L227" s="26">
        <v>225.07313376439348</v>
      </c>
      <c r="M227" s="27">
        <v>62.926477862280166</v>
      </c>
      <c r="N227" s="27">
        <v>3096.078321245493</v>
      </c>
      <c r="O227" s="27">
        <f>VLOOKUP(B227:B542,[1]CAT_IACAL_VALORES!D$3:F$216,3,FALSE)</f>
        <v>1020.4334830197089</v>
      </c>
      <c r="P227" s="27">
        <f>VLOOKUP(B227:B542,[1]CAT_IACAL_VALORES!D$3:H$216,5,FALSE)</f>
        <v>4751.7139193743214</v>
      </c>
      <c r="Q227" s="27">
        <f>VLOOKUP(B227:B542,[1]CAT_IACAL_VALORES!D$3:J$216,7,FALSE)</f>
        <v>1936.0934802266233</v>
      </c>
      <c r="R227" s="28">
        <v>2348.14</v>
      </c>
      <c r="S227" s="28">
        <v>1008.49</v>
      </c>
      <c r="T227" s="28">
        <f t="shared" si="3"/>
        <v>42.95</v>
      </c>
    </row>
    <row r="228" spans="2:20" s="6" customFormat="1" ht="48" x14ac:dyDescent="0.25">
      <c r="B228" s="11">
        <v>3520</v>
      </c>
      <c r="C228" s="12" t="s">
        <v>235</v>
      </c>
      <c r="D228" s="13">
        <v>1664.76214381</v>
      </c>
      <c r="E228" s="14">
        <v>1748.3281979999999</v>
      </c>
      <c r="F228" s="14">
        <v>728.8464920428703</v>
      </c>
      <c r="G228" s="14">
        <v>3870.7619042047436</v>
      </c>
      <c r="H228" s="15">
        <v>8.62050862609193E-2</v>
      </c>
      <c r="I228" s="16">
        <v>1341.169583409323</v>
      </c>
      <c r="J228" s="16">
        <v>559.10940933212748</v>
      </c>
      <c r="K228" s="16">
        <v>2969.3212844576874</v>
      </c>
      <c r="L228" s="17">
        <v>11.72248464224438</v>
      </c>
      <c r="M228" s="18">
        <v>8.3397718900038065</v>
      </c>
      <c r="N228" s="18">
        <v>482.20081117011694</v>
      </c>
      <c r="O228" s="18" t="s">
        <v>23</v>
      </c>
      <c r="P228" s="18" t="s">
        <v>23</v>
      </c>
      <c r="Q228" s="18" t="s">
        <v>23</v>
      </c>
      <c r="R228" s="19">
        <v>1640.49</v>
      </c>
      <c r="S228" s="19">
        <v>96.67</v>
      </c>
      <c r="T228" s="19">
        <f t="shared" si="3"/>
        <v>5.89</v>
      </c>
    </row>
    <row r="229" spans="2:20" s="6" customFormat="1" ht="13.5" x14ac:dyDescent="0.25">
      <c r="B229" s="20">
        <v>3521</v>
      </c>
      <c r="C229" s="21" t="s">
        <v>236</v>
      </c>
      <c r="D229" s="22">
        <v>5160.6116064099997</v>
      </c>
      <c r="E229" s="23">
        <v>6199.6323923</v>
      </c>
      <c r="F229" s="23">
        <v>2292.2049426676454</v>
      </c>
      <c r="G229" s="23">
        <v>15987.84496615416</v>
      </c>
      <c r="H229" s="24">
        <v>0.108719720585074</v>
      </c>
      <c r="I229" s="25">
        <v>4693.0625711553903</v>
      </c>
      <c r="J229" s="25">
        <v>1735.1772719962846</v>
      </c>
      <c r="K229" s="25">
        <v>12102.646101611375</v>
      </c>
      <c r="L229" s="26">
        <v>219.11757163319928</v>
      </c>
      <c r="M229" s="27">
        <v>43.584621461158711</v>
      </c>
      <c r="N229" s="27">
        <v>2276.4607737485976</v>
      </c>
      <c r="O229" s="27">
        <f>VLOOKUP(B229:B544,[1]CAT_IACAL_VALORES!D$3:F$216,3,FALSE)</f>
        <v>4681.812866172927</v>
      </c>
      <c r="P229" s="27">
        <f>VLOOKUP(B229:B544,[1]CAT_IACAL_VALORES!D$3:H$216,5,FALSE)</f>
        <v>27311.24190880244</v>
      </c>
      <c r="Q229" s="27">
        <f>VLOOKUP(B229:B544,[1]CAT_IACAL_VALORES!D$3:J$216,7,FALSE)</f>
        <v>4201.4954310447665</v>
      </c>
      <c r="R229" s="28">
        <v>2028.1</v>
      </c>
      <c r="S229" s="28">
        <v>535.19000000000005</v>
      </c>
      <c r="T229" s="28">
        <f t="shared" si="3"/>
        <v>26.39</v>
      </c>
    </row>
    <row r="230" spans="2:20" s="6" customFormat="1" ht="36" x14ac:dyDescent="0.25">
      <c r="B230" s="11">
        <v>3522</v>
      </c>
      <c r="C230" s="12" t="s">
        <v>237</v>
      </c>
      <c r="D230" s="13">
        <v>6243.9608302699999</v>
      </c>
      <c r="E230" s="14">
        <v>6972.3955136000004</v>
      </c>
      <c r="F230" s="14">
        <v>2824.0206161853021</v>
      </c>
      <c r="G230" s="14">
        <v>16444.042185017257</v>
      </c>
      <c r="H230" s="15">
        <v>8.0031248959804402E-2</v>
      </c>
      <c r="I230" s="16">
        <v>5434.8745892597244</v>
      </c>
      <c r="J230" s="16">
        <v>2201.2804432154876</v>
      </c>
      <c r="K230" s="16">
        <v>12817.876846163146</v>
      </c>
      <c r="L230" s="17">
        <v>64.548282372470382</v>
      </c>
      <c r="M230" s="18">
        <v>29.944107676618909</v>
      </c>
      <c r="N230" s="18">
        <v>2271.1426828390699</v>
      </c>
      <c r="O230" s="18">
        <f>VLOOKUP(B230:B545,[1]CAT_IACAL_VALORES!D$3:F$216,3,FALSE)</f>
        <v>536.89764073001197</v>
      </c>
      <c r="P230" s="18">
        <f>VLOOKUP(B230:B545,[1]CAT_IACAL_VALORES!D$3:H$216,5,FALSE)</f>
        <v>897.67419706517865</v>
      </c>
      <c r="Q230" s="18">
        <f>VLOOKUP(B230:B545,[1]CAT_IACAL_VALORES!D$3:J$216,7,FALSE)</f>
        <v>586.87132029381951</v>
      </c>
      <c r="R230" s="19">
        <v>5932.97</v>
      </c>
      <c r="S230" s="19">
        <v>1183.2</v>
      </c>
      <c r="T230" s="19">
        <f t="shared" si="3"/>
        <v>19.940000000000001</v>
      </c>
    </row>
    <row r="231" spans="2:20" s="6" customFormat="1" ht="13.5" x14ac:dyDescent="0.25">
      <c r="B231" s="20">
        <v>3523</v>
      </c>
      <c r="C231" s="21" t="s">
        <v>238</v>
      </c>
      <c r="D231" s="22">
        <v>8022.3124161699998</v>
      </c>
      <c r="E231" s="23">
        <v>9546.9997535000002</v>
      </c>
      <c r="F231" s="23">
        <v>3671.7315489411912</v>
      </c>
      <c r="G231" s="23">
        <v>26570.940182863967</v>
      </c>
      <c r="H231" s="24">
        <v>7.6713823597087893E-2</v>
      </c>
      <c r="I231" s="25">
        <v>7321.4513240140204</v>
      </c>
      <c r="J231" s="25">
        <v>2815.7960096902953</v>
      </c>
      <c r="K231" s="25">
        <v>20376.856625643853</v>
      </c>
      <c r="L231" s="26">
        <v>62.693746792770369</v>
      </c>
      <c r="M231" s="27">
        <v>21.195638664284946</v>
      </c>
      <c r="N231" s="27">
        <v>3288.9423586411776</v>
      </c>
      <c r="O231" s="27">
        <f>VLOOKUP(B231:B546,[1]CAT_IACAL_VALORES!D$3:F$216,3,FALSE)</f>
        <v>405.3619069346226</v>
      </c>
      <c r="P231" s="27">
        <f>VLOOKUP(B231:B546,[1]CAT_IACAL_VALORES!D$3:H$216,5,FALSE)</f>
        <v>761.11483420082993</v>
      </c>
      <c r="Q231" s="27">
        <f>VLOOKUP(B231:B546,[1]CAT_IACAL_VALORES!D$3:J$216,7,FALSE)</f>
        <v>777.81363339218444</v>
      </c>
      <c r="R231" s="28">
        <v>6195.9</v>
      </c>
      <c r="S231" s="28">
        <v>615.98</v>
      </c>
      <c r="T231" s="28">
        <f t="shared" si="3"/>
        <v>9.94</v>
      </c>
    </row>
    <row r="232" spans="2:20" s="6" customFormat="1" ht="48" x14ac:dyDescent="0.25">
      <c r="B232" s="11">
        <v>3524</v>
      </c>
      <c r="C232" s="12" t="s">
        <v>239</v>
      </c>
      <c r="D232" s="13">
        <v>5365.1141943800003</v>
      </c>
      <c r="E232" s="14">
        <v>5765.9990883000009</v>
      </c>
      <c r="F232" s="14">
        <v>2664.1265341724738</v>
      </c>
      <c r="G232" s="14">
        <v>11969.899434766718</v>
      </c>
      <c r="H232" s="15">
        <v>7.1028355213900704E-2</v>
      </c>
      <c r="I232" s="16">
        <v>4493.1766731598418</v>
      </c>
      <c r="J232" s="16">
        <v>2076.0307128697768</v>
      </c>
      <c r="K232" s="16">
        <v>9327.5895637055819</v>
      </c>
      <c r="L232" s="17">
        <v>1.2118202875676414</v>
      </c>
      <c r="M232" s="18">
        <v>6.4571700378461161</v>
      </c>
      <c r="N232" s="18">
        <v>1341.6187108570487</v>
      </c>
      <c r="O232" s="18" t="s">
        <v>23</v>
      </c>
      <c r="P232" s="18" t="s">
        <v>23</v>
      </c>
      <c r="Q232" s="18" t="s">
        <v>23</v>
      </c>
      <c r="R232" s="19">
        <v>5199.42</v>
      </c>
      <c r="S232" s="19">
        <v>145.91999999999999</v>
      </c>
      <c r="T232" s="19">
        <f t="shared" si="3"/>
        <v>2.81</v>
      </c>
    </row>
    <row r="233" spans="2:20" s="6" customFormat="1" ht="48" x14ac:dyDescent="0.25">
      <c r="B233" s="20">
        <v>3525</v>
      </c>
      <c r="C233" s="21" t="s">
        <v>240</v>
      </c>
      <c r="D233" s="22">
        <v>6352.2171293499996</v>
      </c>
      <c r="E233" s="23">
        <v>9101.4258654000005</v>
      </c>
      <c r="F233" s="23">
        <v>5074.3720748145706</v>
      </c>
      <c r="G233" s="23">
        <v>15195.697536954913</v>
      </c>
      <c r="H233" s="24">
        <v>9.8096963259513406E-2</v>
      </c>
      <c r="I233" s="25">
        <v>6671.1852077056028</v>
      </c>
      <c r="J233" s="25">
        <v>3719.4255520543734</v>
      </c>
      <c r="K233" s="25">
        <v>11138.179240099407</v>
      </c>
      <c r="L233" s="26">
        <v>21.391412791516451</v>
      </c>
      <c r="M233" s="27">
        <v>10.410098608622782</v>
      </c>
      <c r="N233" s="27">
        <v>229.05417271836038</v>
      </c>
      <c r="O233" s="27">
        <f>VLOOKUP(B233:B548,[1]CAT_IACAL_VALORES!D$3:F$216,3,FALSE)</f>
        <v>114.22356705722117</v>
      </c>
      <c r="P233" s="27">
        <f>VLOOKUP(B233:B548,[1]CAT_IACAL_VALORES!D$3:H$216,5,FALSE)</f>
        <v>225.74759676231292</v>
      </c>
      <c r="Q233" s="27">
        <f>VLOOKUP(B233:B548,[1]CAT_IACAL_VALORES!D$3:J$216,7,FALSE)</f>
        <v>266.29203312805959</v>
      </c>
      <c r="R233" s="28">
        <v>1632.15</v>
      </c>
      <c r="S233" s="28">
        <v>17.04</v>
      </c>
      <c r="T233" s="28">
        <f t="shared" si="3"/>
        <v>1.04</v>
      </c>
    </row>
    <row r="234" spans="2:20" s="6" customFormat="1" ht="48" x14ac:dyDescent="0.25">
      <c r="B234" s="11">
        <v>3526</v>
      </c>
      <c r="C234" s="12" t="s">
        <v>241</v>
      </c>
      <c r="D234" s="13">
        <v>3446.71533967</v>
      </c>
      <c r="E234" s="14">
        <v>4073.2464049999999</v>
      </c>
      <c r="F234" s="14">
        <v>2281.3801786716695</v>
      </c>
      <c r="G234" s="14">
        <v>6773.7920986941763</v>
      </c>
      <c r="H234" s="15">
        <v>7.3912528475676198E-2</v>
      </c>
      <c r="I234" s="16">
        <v>3273.7463917972286</v>
      </c>
      <c r="J234" s="16">
        <v>1833.5890799722181</v>
      </c>
      <c r="K234" s="16">
        <v>5444.2268492923731</v>
      </c>
      <c r="L234" s="17">
        <v>41.839287888214216</v>
      </c>
      <c r="M234" s="18">
        <v>16.346470433751996</v>
      </c>
      <c r="N234" s="18">
        <v>491.00828271187316</v>
      </c>
      <c r="O234" s="18">
        <f>VLOOKUP(B234:B549,[1]CAT_IACAL_VALORES!D$3:F$216,3,FALSE)</f>
        <v>212.57444719720283</v>
      </c>
      <c r="P234" s="18">
        <f>VLOOKUP(B234:B549,[1]CAT_IACAL_VALORES!D$3:H$216,5,FALSE)</f>
        <v>385.72899449118887</v>
      </c>
      <c r="Q234" s="18">
        <f>VLOOKUP(B234:B549,[1]CAT_IACAL_VALORES!D$3:J$216,7,FALSE)</f>
        <v>454.10343423776231</v>
      </c>
      <c r="R234" s="19">
        <v>1924.01</v>
      </c>
      <c r="S234" s="19">
        <v>204.74</v>
      </c>
      <c r="T234" s="19">
        <f t="shared" si="3"/>
        <v>10.64</v>
      </c>
    </row>
    <row r="235" spans="2:20" s="6" customFormat="1" ht="48" x14ac:dyDescent="0.25">
      <c r="B235" s="20">
        <v>3527</v>
      </c>
      <c r="C235" s="21" t="s">
        <v>242</v>
      </c>
      <c r="D235" s="22">
        <v>1243.48566736</v>
      </c>
      <c r="E235" s="23">
        <v>2415.7295442000004</v>
      </c>
      <c r="F235" s="23">
        <v>1024.3987162190351</v>
      </c>
      <c r="G235" s="23">
        <v>4874.2516036395764</v>
      </c>
      <c r="H235" s="24">
        <v>0.13760470115520601</v>
      </c>
      <c r="I235" s="25">
        <v>1746.4071247937727</v>
      </c>
      <c r="J235" s="25">
        <v>740.57016064973982</v>
      </c>
      <c r="K235" s="25">
        <v>3523.7503093305204</v>
      </c>
      <c r="L235" s="26">
        <v>121.41670828056408</v>
      </c>
      <c r="M235" s="27">
        <v>52.003513281161609</v>
      </c>
      <c r="N235" s="27">
        <v>1042.8514792896931</v>
      </c>
      <c r="O235" s="27">
        <f>VLOOKUP(B235:B550,[1]CAT_IACAL_VALORES!D$3:F$216,3,FALSE)</f>
        <v>31.635046800000005</v>
      </c>
      <c r="P235" s="27">
        <f>VLOOKUP(B235:B550,[1]CAT_IACAL_VALORES!D$3:H$216,5,FALSE)</f>
        <v>57.471120000000013</v>
      </c>
      <c r="Q235" s="27">
        <f>VLOOKUP(B235:B550,[1]CAT_IACAL_VALORES!D$3:J$216,7,FALSE)</f>
        <v>68.532105600000008</v>
      </c>
      <c r="R235" s="28">
        <v>190.77</v>
      </c>
      <c r="S235" s="28">
        <v>34.14</v>
      </c>
      <c r="T235" s="28">
        <f t="shared" si="3"/>
        <v>17.899999999999999</v>
      </c>
    </row>
    <row r="236" spans="2:20" s="6" customFormat="1" ht="13.5" x14ac:dyDescent="0.25">
      <c r="B236" s="60" t="s">
        <v>243</v>
      </c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</row>
    <row r="237" spans="2:20" s="6" customFormat="1" ht="13.5" x14ac:dyDescent="0.25">
      <c r="B237" s="11">
        <v>3601</v>
      </c>
      <c r="C237" s="12" t="s">
        <v>244</v>
      </c>
      <c r="D237" s="13">
        <v>5284.6346115899996</v>
      </c>
      <c r="E237" s="14">
        <v>5806.1288827500002</v>
      </c>
      <c r="F237" s="14">
        <v>2352.6535227786549</v>
      </c>
      <c r="G237" s="14">
        <v>13244.84380016427</v>
      </c>
      <c r="H237" s="15">
        <v>9.6906622198990003E-2</v>
      </c>
      <c r="I237" s="16">
        <v>3672.7249521788267</v>
      </c>
      <c r="J237" s="16">
        <v>1488.1945391553293</v>
      </c>
      <c r="K237" s="16">
        <v>8378.1585450329185</v>
      </c>
      <c r="L237" s="17">
        <v>41.639645464631904</v>
      </c>
      <c r="M237" s="18">
        <v>10.824045572387702</v>
      </c>
      <c r="N237" s="18">
        <v>2029.2140634268494</v>
      </c>
      <c r="O237" s="18">
        <f>VLOOKUP(B237:B552,[1]CAT_IACAL_VALORES!D$3:F$216,3,FALSE)</f>
        <v>266.90195750571024</v>
      </c>
      <c r="P237" s="18">
        <f>VLOOKUP(B237:B552,[1]CAT_IACAL_VALORES!D$3:H$216,5,FALSE)</f>
        <v>254.15628723250134</v>
      </c>
      <c r="Q237" s="18">
        <f>VLOOKUP(B237:B552,[1]CAT_IACAL_VALORES!D$3:J$216,7,FALSE)</f>
        <v>282.49815173771248</v>
      </c>
      <c r="R237" s="19">
        <v>3922.24</v>
      </c>
      <c r="S237" s="19">
        <v>69.06</v>
      </c>
      <c r="T237" s="19">
        <f t="shared" si="3"/>
        <v>1.76</v>
      </c>
    </row>
    <row r="238" spans="2:20" s="6" customFormat="1" ht="13.5" x14ac:dyDescent="0.25">
      <c r="B238" s="20">
        <v>3602</v>
      </c>
      <c r="C238" s="21" t="s">
        <v>245</v>
      </c>
      <c r="D238" s="22">
        <v>6664.8610230599998</v>
      </c>
      <c r="E238" s="23">
        <v>6792.7980510999996</v>
      </c>
      <c r="F238" s="23">
        <v>2571.4996638324278</v>
      </c>
      <c r="G238" s="23">
        <v>16604.820461291525</v>
      </c>
      <c r="H238" s="24">
        <v>0.11443518451731501</v>
      </c>
      <c r="I238" s="25">
        <v>5103.3247498780729</v>
      </c>
      <c r="J238" s="25">
        <v>1931.9281656863116</v>
      </c>
      <c r="K238" s="25">
        <v>12474.94634610379</v>
      </c>
      <c r="L238" s="26">
        <v>90.787257697609405</v>
      </c>
      <c r="M238" s="27">
        <v>32.850284566761353</v>
      </c>
      <c r="N238" s="27">
        <v>2267.5681464370423</v>
      </c>
      <c r="O238" s="27">
        <f>VLOOKUP(B238:B553,[1]CAT_IACAL_VALORES!D$3:F$216,3,FALSE)</f>
        <v>362.4942850247408</v>
      </c>
      <c r="P238" s="27">
        <f>VLOOKUP(B238:B553,[1]CAT_IACAL_VALORES!D$3:H$216,5,FALSE)</f>
        <v>718.10944458190079</v>
      </c>
      <c r="Q238" s="27">
        <f>VLOOKUP(B238:B553,[1]CAT_IACAL_VALORES!D$3:J$216,7,FALSE)</f>
        <v>956.11071549954545</v>
      </c>
      <c r="R238" s="28">
        <v>2811.17</v>
      </c>
      <c r="S238" s="28">
        <v>95.88</v>
      </c>
      <c r="T238" s="28">
        <f t="shared" si="3"/>
        <v>3.41</v>
      </c>
    </row>
    <row r="239" spans="2:20" s="6" customFormat="1" ht="13.5" x14ac:dyDescent="0.25">
      <c r="B239" s="11">
        <v>3603</v>
      </c>
      <c r="C239" s="12" t="s">
        <v>246</v>
      </c>
      <c r="D239" s="13">
        <v>8904.0881907900002</v>
      </c>
      <c r="E239" s="14">
        <v>8287.8809361999993</v>
      </c>
      <c r="F239" s="14">
        <v>3592.4769012843117</v>
      </c>
      <c r="G239" s="14">
        <v>18023.478938983841</v>
      </c>
      <c r="H239" s="15">
        <v>0.10280235605004601</v>
      </c>
      <c r="I239" s="16">
        <v>6239.1651653139179</v>
      </c>
      <c r="J239" s="16">
        <v>2704.4375893224196</v>
      </c>
      <c r="K239" s="16">
        <v>13568.180192201957</v>
      </c>
      <c r="L239" s="17">
        <v>260.96338326611317</v>
      </c>
      <c r="M239" s="18">
        <v>151.31903632610744</v>
      </c>
      <c r="N239" s="18">
        <v>3713.9077897192165</v>
      </c>
      <c r="O239" s="18">
        <f>VLOOKUP(B239:B554,[1]CAT_IACAL_VALORES!D$3:F$216,3,FALSE)</f>
        <v>41.44478070000001</v>
      </c>
      <c r="P239" s="18">
        <f>VLOOKUP(B239:B554,[1]CAT_IACAL_VALORES!D$3:H$216,5,FALSE)</f>
        <v>75.292380000000023</v>
      </c>
      <c r="Q239" s="18">
        <f>VLOOKUP(B239:B554,[1]CAT_IACAL_VALORES!D$3:J$216,7,FALSE)</f>
        <v>89.78327440000001</v>
      </c>
      <c r="R239" s="19">
        <v>4670.3999999999996</v>
      </c>
      <c r="S239" s="19">
        <v>273.95</v>
      </c>
      <c r="T239" s="19">
        <f t="shared" si="3"/>
        <v>5.87</v>
      </c>
    </row>
    <row r="240" spans="2:20" s="6" customFormat="1" ht="13.5" x14ac:dyDescent="0.25">
      <c r="B240" s="20">
        <v>3604</v>
      </c>
      <c r="C240" s="21" t="s">
        <v>247</v>
      </c>
      <c r="D240" s="22">
        <v>919.02111559000002</v>
      </c>
      <c r="E240" s="23">
        <v>811.29006861000005</v>
      </c>
      <c r="F240" s="23">
        <v>359.3077987084194</v>
      </c>
      <c r="G240" s="23">
        <v>1458.0959980792661</v>
      </c>
      <c r="H240" s="24">
        <v>7.4616830257737701E-2</v>
      </c>
      <c r="I240" s="25">
        <v>635.26854898485453</v>
      </c>
      <c r="J240" s="25">
        <v>281.35059549726412</v>
      </c>
      <c r="K240" s="25">
        <v>1141.7402539728575</v>
      </c>
      <c r="L240" s="26">
        <v>2.1656262077472736E-4</v>
      </c>
      <c r="M240" s="27">
        <v>0.66507280545260339</v>
      </c>
      <c r="N240" s="27">
        <v>3.8808658863355205</v>
      </c>
      <c r="O240" s="27" t="s">
        <v>23</v>
      </c>
      <c r="P240" s="27" t="s">
        <v>23</v>
      </c>
      <c r="Q240" s="27" t="s">
        <v>23</v>
      </c>
      <c r="R240" s="28">
        <v>867.1</v>
      </c>
      <c r="S240" s="28">
        <v>1.63</v>
      </c>
      <c r="T240" s="28">
        <f t="shared" si="3"/>
        <v>0.19</v>
      </c>
    </row>
    <row r="241" spans="2:20" s="6" customFormat="1" ht="13.5" x14ac:dyDescent="0.25">
      <c r="B241" s="11">
        <v>3605</v>
      </c>
      <c r="C241" s="12" t="s">
        <v>248</v>
      </c>
      <c r="D241" s="13">
        <v>2480.2241604999999</v>
      </c>
      <c r="E241" s="14">
        <v>2654.7672963000005</v>
      </c>
      <c r="F241" s="14">
        <v>1348.9374008511547</v>
      </c>
      <c r="G241" s="14">
        <v>4623.0702706215661</v>
      </c>
      <c r="H241" s="15">
        <v>8.6644841587795507E-2</v>
      </c>
      <c r="I241" s="16">
        <v>2064.1383014114649</v>
      </c>
      <c r="J241" s="16">
        <v>1048.8276540034078</v>
      </c>
      <c r="K241" s="16">
        <v>3594.535923734793</v>
      </c>
      <c r="L241" s="17">
        <v>0</v>
      </c>
      <c r="M241" s="18">
        <v>2.6876816149537825</v>
      </c>
      <c r="N241" s="18">
        <v>2.4179269237754055</v>
      </c>
      <c r="O241" s="18" t="s">
        <v>23</v>
      </c>
      <c r="P241" s="18" t="s">
        <v>23</v>
      </c>
      <c r="Q241" s="18" t="s">
        <v>23</v>
      </c>
      <c r="R241" s="19">
        <v>2453.96</v>
      </c>
      <c r="S241" s="19">
        <v>1.75</v>
      </c>
      <c r="T241" s="19">
        <f t="shared" si="3"/>
        <v>7.0000000000000007E-2</v>
      </c>
    </row>
    <row r="242" spans="2:20" s="6" customFormat="1" ht="13.5" x14ac:dyDescent="0.25">
      <c r="B242" s="60" t="s">
        <v>249</v>
      </c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</row>
    <row r="243" spans="2:20" s="6" customFormat="1" ht="13.5" x14ac:dyDescent="0.25">
      <c r="B243" s="20">
        <v>3701</v>
      </c>
      <c r="C243" s="21" t="s">
        <v>250</v>
      </c>
      <c r="D243" s="22">
        <v>2489.0352374399999</v>
      </c>
      <c r="E243" s="23">
        <v>1430.5512467100002</v>
      </c>
      <c r="F243" s="23">
        <v>611.89454295658925</v>
      </c>
      <c r="G243" s="23">
        <v>3255.2435241153812</v>
      </c>
      <c r="H243" s="24">
        <v>6.3850010778668004E-2</v>
      </c>
      <c r="I243" s="25">
        <v>960.96516138829293</v>
      </c>
      <c r="J243" s="25">
        <v>411.03689195141095</v>
      </c>
      <c r="K243" s="25">
        <v>2186.6924555858805</v>
      </c>
      <c r="L243" s="26">
        <v>99.739316886174493</v>
      </c>
      <c r="M243" s="27">
        <v>9.8355279292334732</v>
      </c>
      <c r="N243" s="27">
        <v>454.29810006518272</v>
      </c>
      <c r="O243" s="27">
        <f>VLOOKUP(B243:B558,[1]CAT_IACAL_VALORES!D$3:F$216,3,FALSE)</f>
        <v>313.53055849069858</v>
      </c>
      <c r="P243" s="27">
        <f>VLOOKUP(B243:B558,[1]CAT_IACAL_VALORES!D$3:H$216,5,FALSE)</f>
        <v>598.63472274573144</v>
      </c>
      <c r="Q243" s="27">
        <f>VLOOKUP(B243:B558,[1]CAT_IACAL_VALORES!D$3:J$216,7,FALSE)</f>
        <v>568.45021189277827</v>
      </c>
      <c r="R243" s="28">
        <v>6.69</v>
      </c>
      <c r="S243" s="28">
        <v>1.37</v>
      </c>
      <c r="T243" s="28">
        <f t="shared" si="3"/>
        <v>20.48</v>
      </c>
    </row>
    <row r="244" spans="2:20" s="6" customFormat="1" ht="13.5" x14ac:dyDescent="0.25">
      <c r="B244" s="11">
        <v>3702</v>
      </c>
      <c r="C244" s="12" t="s">
        <v>251</v>
      </c>
      <c r="D244" s="13">
        <v>746.28659679299994</v>
      </c>
      <c r="E244" s="14">
        <v>1858.91529543</v>
      </c>
      <c r="F244" s="14">
        <v>897.70957948410501</v>
      </c>
      <c r="G244" s="14">
        <v>3844.4770840929077</v>
      </c>
      <c r="H244" s="15">
        <v>0.21424137018432901</v>
      </c>
      <c r="I244" s="16">
        <v>1092.9375059344361</v>
      </c>
      <c r="J244" s="16">
        <v>527.80267679052804</v>
      </c>
      <c r="K244" s="16">
        <v>2260.3360175906519</v>
      </c>
      <c r="L244" s="17">
        <v>2.2238202872179693</v>
      </c>
      <c r="M244" s="18">
        <v>1.7987524715616319</v>
      </c>
      <c r="N244" s="18">
        <v>140.33141255987832</v>
      </c>
      <c r="O244" s="18" t="s">
        <v>23</v>
      </c>
      <c r="P244" s="18" t="s">
        <v>23</v>
      </c>
      <c r="Q244" s="18" t="s">
        <v>23</v>
      </c>
      <c r="R244" s="19">
        <v>21.52</v>
      </c>
      <c r="S244" s="19">
        <v>13.25</v>
      </c>
      <c r="T244" s="19">
        <f t="shared" si="3"/>
        <v>61.57</v>
      </c>
    </row>
    <row r="245" spans="2:20" s="6" customFormat="1" ht="24" x14ac:dyDescent="0.25">
      <c r="B245" s="20">
        <v>3703</v>
      </c>
      <c r="C245" s="21" t="s">
        <v>252</v>
      </c>
      <c r="D245" s="22">
        <v>1979.1084390200001</v>
      </c>
      <c r="E245" s="23">
        <v>6739.2710274999999</v>
      </c>
      <c r="F245" s="23">
        <v>2745.1100319022962</v>
      </c>
      <c r="G245" s="23">
        <v>12635.118617175181</v>
      </c>
      <c r="H245" s="24">
        <v>0.179219441719108</v>
      </c>
      <c r="I245" s="25">
        <v>4384.9565745552609</v>
      </c>
      <c r="J245" s="25">
        <v>1786.126160106799</v>
      </c>
      <c r="K245" s="25">
        <v>8221.1334467165252</v>
      </c>
      <c r="L245" s="26">
        <v>2.0417483912751133</v>
      </c>
      <c r="M245" s="27">
        <v>1.2781287820329432</v>
      </c>
      <c r="N245" s="27">
        <v>222.48859597671921</v>
      </c>
      <c r="O245" s="27">
        <f>VLOOKUP(B245:B560,[1]CAT_IACAL_VALORES!D$3:F$216,3,FALSE)</f>
        <v>35.813499401272708</v>
      </c>
      <c r="P245" s="27">
        <f>VLOOKUP(B245:B560,[1]CAT_IACAL_VALORES!D$3:H$216,5,FALSE)</f>
        <v>65.817967746189083</v>
      </c>
      <c r="Q245" s="27">
        <f>VLOOKUP(B245:B560,[1]CAT_IACAL_VALORES!D$3:J$216,7,FALSE)</f>
        <v>77.400184161018188</v>
      </c>
      <c r="R245" s="28">
        <v>71.959999999999994</v>
      </c>
      <c r="S245" s="28">
        <v>36.729999999999997</v>
      </c>
      <c r="T245" s="28">
        <f t="shared" si="3"/>
        <v>51.04</v>
      </c>
    </row>
    <row r="246" spans="2:20" s="6" customFormat="1" ht="13.5" x14ac:dyDescent="0.25">
      <c r="B246" s="11">
        <v>3704</v>
      </c>
      <c r="C246" s="12" t="s">
        <v>253</v>
      </c>
      <c r="D246" s="13">
        <v>1133.22162116</v>
      </c>
      <c r="E246" s="14">
        <v>1528.758681</v>
      </c>
      <c r="F246" s="14">
        <v>661.50595071223131</v>
      </c>
      <c r="G246" s="14">
        <v>3619.2857904768848</v>
      </c>
      <c r="H246" s="15">
        <v>0.117124225226513</v>
      </c>
      <c r="I246" s="16">
        <v>919.94092020014773</v>
      </c>
      <c r="J246" s="16">
        <v>398.06569904022916</v>
      </c>
      <c r="K246" s="16">
        <v>2177.9298079803511</v>
      </c>
      <c r="L246" s="17">
        <v>3.2819847971370777</v>
      </c>
      <c r="M246" s="18">
        <v>2.4848831091216046</v>
      </c>
      <c r="N246" s="18">
        <v>100.81854029982722</v>
      </c>
      <c r="O246" s="18" t="s">
        <v>23</v>
      </c>
      <c r="P246" s="18" t="s">
        <v>23</v>
      </c>
      <c r="Q246" s="18" t="s">
        <v>23</v>
      </c>
      <c r="R246" s="19">
        <v>100.31</v>
      </c>
      <c r="S246" s="19">
        <v>51.56</v>
      </c>
      <c r="T246" s="19">
        <f t="shared" si="3"/>
        <v>51.4</v>
      </c>
    </row>
    <row r="247" spans="2:20" s="6" customFormat="1" ht="36" x14ac:dyDescent="0.25">
      <c r="B247" s="20">
        <v>3705</v>
      </c>
      <c r="C247" s="21" t="s">
        <v>254</v>
      </c>
      <c r="D247" s="22">
        <v>2102.9120304600001</v>
      </c>
      <c r="E247" s="23">
        <v>3369.5242629999998</v>
      </c>
      <c r="F247" s="23">
        <v>1603.6373047424108</v>
      </c>
      <c r="G247" s="23">
        <v>6602.1412081789031</v>
      </c>
      <c r="H247" s="24">
        <v>0.15533488386378599</v>
      </c>
      <c r="I247" s="25">
        <v>2290.2787292868356</v>
      </c>
      <c r="J247" s="25">
        <v>1089.9985047955759</v>
      </c>
      <c r="K247" s="25">
        <v>4487.5010228825977</v>
      </c>
      <c r="L247" s="26">
        <v>116.76637035895958</v>
      </c>
      <c r="M247" s="27">
        <v>41.635675917669062</v>
      </c>
      <c r="N247" s="27">
        <v>1400.3087633394587</v>
      </c>
      <c r="O247" s="27">
        <f>VLOOKUP(B247:B562,[1]CAT_IACAL_VALORES!D$3:F$216,3,FALSE)</f>
        <v>827.99851166203644</v>
      </c>
      <c r="P247" s="27">
        <f>VLOOKUP(B247:B562,[1]CAT_IACAL_VALORES!D$3:H$216,5,FALSE)</f>
        <v>1715.378164188571</v>
      </c>
      <c r="Q247" s="27">
        <f>VLOOKUP(B247:B562,[1]CAT_IACAL_VALORES!D$3:J$216,7,FALSE)</f>
        <v>1857.6831732255043</v>
      </c>
      <c r="R247" s="28">
        <v>449.93</v>
      </c>
      <c r="S247" s="28">
        <v>166.25</v>
      </c>
      <c r="T247" s="28">
        <f t="shared" si="3"/>
        <v>36.950000000000003</v>
      </c>
    </row>
    <row r="248" spans="2:20" s="6" customFormat="1" ht="24" x14ac:dyDescent="0.25">
      <c r="B248" s="11">
        <v>3706</v>
      </c>
      <c r="C248" s="12" t="s">
        <v>255</v>
      </c>
      <c r="D248" s="13">
        <v>2929.34837793</v>
      </c>
      <c r="E248" s="14">
        <v>2255.3602380000002</v>
      </c>
      <c r="F248" s="14">
        <v>968.45945369904666</v>
      </c>
      <c r="G248" s="14">
        <v>4776.0989987052344</v>
      </c>
      <c r="H248" s="15">
        <v>8.7485405976667305E-2</v>
      </c>
      <c r="I248" s="16">
        <v>1405.4736877779706</v>
      </c>
      <c r="J248" s="16">
        <v>603.51524200890776</v>
      </c>
      <c r="K248" s="16">
        <v>2976.3234093616743</v>
      </c>
      <c r="L248" s="17">
        <v>69.326732804564898</v>
      </c>
      <c r="M248" s="18">
        <v>14.172948703567359</v>
      </c>
      <c r="N248" s="18">
        <v>1295.6401569750847</v>
      </c>
      <c r="O248" s="18">
        <f>VLOOKUP(B248:B563,[1]CAT_IACAL_VALORES!D$3:F$216,3,FALSE)</f>
        <v>1215.0900269387657</v>
      </c>
      <c r="P248" s="18">
        <f>VLOOKUP(B248:B563,[1]CAT_IACAL_VALORES!D$3:H$216,5,FALSE)</f>
        <v>2075.5072203762388</v>
      </c>
      <c r="Q248" s="18">
        <f>VLOOKUP(B248:B563,[1]CAT_IACAL_VALORES!D$3:J$216,7,FALSE)</f>
        <v>1617.7349128728322</v>
      </c>
      <c r="R248" s="19">
        <v>1019.73</v>
      </c>
      <c r="S248" s="19">
        <v>25.96</v>
      </c>
      <c r="T248" s="19">
        <f t="shared" si="3"/>
        <v>2.5499999999999998</v>
      </c>
    </row>
    <row r="249" spans="2:20" s="6" customFormat="1" ht="13.5" x14ac:dyDescent="0.25">
      <c r="B249" s="60" t="s">
        <v>256</v>
      </c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</row>
    <row r="250" spans="2:20" s="6" customFormat="1" ht="13.5" x14ac:dyDescent="0.25">
      <c r="B250" s="20">
        <v>3801</v>
      </c>
      <c r="C250" s="21" t="s">
        <v>257</v>
      </c>
      <c r="D250" s="22">
        <v>8245.3576814900007</v>
      </c>
      <c r="E250" s="23">
        <v>11249.95228</v>
      </c>
      <c r="F250" s="23">
        <v>6251.1353765562098</v>
      </c>
      <c r="G250" s="23">
        <v>19187.613758177962</v>
      </c>
      <c r="H250" s="24">
        <v>7.3104768376029194E-2</v>
      </c>
      <c r="I250" s="25">
        <v>8737.550923497467</v>
      </c>
      <c r="J250" s="25">
        <v>4855.0973660073514</v>
      </c>
      <c r="K250" s="25">
        <v>14902.530085441444</v>
      </c>
      <c r="L250" s="26">
        <v>9.3316185744372024</v>
      </c>
      <c r="M250" s="27">
        <v>6.348558404240225</v>
      </c>
      <c r="N250" s="27">
        <v>172.83210269835357</v>
      </c>
      <c r="O250" s="27" t="s">
        <v>23</v>
      </c>
      <c r="P250" s="27" t="s">
        <v>23</v>
      </c>
      <c r="Q250" s="27" t="s">
        <v>23</v>
      </c>
      <c r="R250" s="28">
        <v>1994.07</v>
      </c>
      <c r="S250" s="28">
        <v>41.04</v>
      </c>
      <c r="T250" s="28">
        <f t="shared" si="3"/>
        <v>2.06</v>
      </c>
    </row>
    <row r="251" spans="2:20" s="6" customFormat="1" ht="13.5" x14ac:dyDescent="0.25">
      <c r="B251" s="11">
        <v>3802</v>
      </c>
      <c r="C251" s="12" t="s">
        <v>258</v>
      </c>
      <c r="D251" s="13">
        <v>11558.9867534</v>
      </c>
      <c r="E251" s="14">
        <v>18477.07372</v>
      </c>
      <c r="F251" s="14">
        <v>10324.260898737413</v>
      </c>
      <c r="G251" s="14">
        <v>30559.52766071411</v>
      </c>
      <c r="H251" s="15">
        <v>7.0885034711072006E-2</v>
      </c>
      <c r="I251" s="16">
        <v>11555.8595223989</v>
      </c>
      <c r="J251" s="16">
        <v>6456.9590632344652</v>
      </c>
      <c r="K251" s="16">
        <v>19112.420834032138</v>
      </c>
      <c r="L251" s="17">
        <v>5.1951845465293696</v>
      </c>
      <c r="M251" s="18">
        <v>0.67620213838184751</v>
      </c>
      <c r="N251" s="18">
        <v>52.947706018992278</v>
      </c>
      <c r="O251" s="18">
        <f>VLOOKUP(B251:B566,[1]CAT_IACAL_VALORES!D$3:F$216,3,FALSE)</f>
        <v>127.508607</v>
      </c>
      <c r="P251" s="18">
        <f>VLOOKUP(B251:B566,[1]CAT_IACAL_VALORES!D$3:H$216,5,FALSE)</f>
        <v>231.64380000000006</v>
      </c>
      <c r="Q251" s="18">
        <f>VLOOKUP(B251:B566,[1]CAT_IACAL_VALORES!D$3:J$216,7,FALSE)</f>
        <v>276.22634399999998</v>
      </c>
      <c r="R251" s="19">
        <v>3372.04</v>
      </c>
      <c r="S251" s="19">
        <v>10.47</v>
      </c>
      <c r="T251" s="19">
        <f t="shared" si="3"/>
        <v>0.31</v>
      </c>
    </row>
    <row r="252" spans="2:20" s="6" customFormat="1" ht="13.5" x14ac:dyDescent="0.25">
      <c r="B252" s="20">
        <v>3803</v>
      </c>
      <c r="C252" s="21" t="s">
        <v>259</v>
      </c>
      <c r="D252" s="22">
        <v>10513.1534706</v>
      </c>
      <c r="E252" s="23">
        <v>18402.498149999999</v>
      </c>
      <c r="F252" s="23">
        <v>11010.155439768194</v>
      </c>
      <c r="G252" s="23">
        <v>27190.071730358752</v>
      </c>
      <c r="H252" s="24">
        <v>0.120928608654056</v>
      </c>
      <c r="I252" s="25">
        <v>11519.935123053208</v>
      </c>
      <c r="J252" s="25">
        <v>6892.340122901247</v>
      </c>
      <c r="K252" s="25">
        <v>17020.942470514306</v>
      </c>
      <c r="L252" s="26">
        <v>1.7425482814684421</v>
      </c>
      <c r="M252" s="27">
        <v>0.87234815635364849</v>
      </c>
      <c r="N252" s="27">
        <v>46.962999765225049</v>
      </c>
      <c r="O252" s="27" t="s">
        <v>23</v>
      </c>
      <c r="P252" s="27" t="s">
        <v>23</v>
      </c>
      <c r="Q252" s="27" t="s">
        <v>23</v>
      </c>
      <c r="R252" s="28">
        <v>3971.63</v>
      </c>
      <c r="S252" s="28">
        <v>10.82</v>
      </c>
      <c r="T252" s="28">
        <f t="shared" si="3"/>
        <v>0.27</v>
      </c>
    </row>
    <row r="253" spans="2:20" s="6" customFormat="1" ht="24" x14ac:dyDescent="0.25">
      <c r="B253" s="11">
        <v>3804</v>
      </c>
      <c r="C253" s="12" t="s">
        <v>260</v>
      </c>
      <c r="D253" s="13">
        <v>4642.8103421599999</v>
      </c>
      <c r="E253" s="14">
        <v>9863.913364</v>
      </c>
      <c r="F253" s="14">
        <v>6007.7706289585331</v>
      </c>
      <c r="G253" s="14">
        <v>14950.271204220908</v>
      </c>
      <c r="H253" s="15">
        <v>0.110977950344456</v>
      </c>
      <c r="I253" s="16">
        <v>6898.2177766176519</v>
      </c>
      <c r="J253" s="16">
        <v>4201.467371132434</v>
      </c>
      <c r="K253" s="16">
        <v>10455.305392543558</v>
      </c>
      <c r="L253" s="17">
        <v>0.55526026148913799</v>
      </c>
      <c r="M253" s="18">
        <v>0.28976227793688153</v>
      </c>
      <c r="N253" s="18">
        <v>5.1998938427234975</v>
      </c>
      <c r="O253" s="18">
        <f>VLOOKUP(B253:B568,[1]CAT_IACAL_VALORES!D$3:F$216,3,FALSE)</f>
        <v>0</v>
      </c>
      <c r="P253" s="18">
        <f>VLOOKUP(B253:B568,[1]CAT_IACAL_VALORES!D$3:H$216,5,FALSE)</f>
        <v>0</v>
      </c>
      <c r="Q253" s="18">
        <f>VLOOKUP(B253:B568,[1]CAT_IACAL_VALORES!D$3:J$216,7,FALSE)</f>
        <v>0</v>
      </c>
      <c r="R253" s="19">
        <v>290.37</v>
      </c>
      <c r="S253" s="19">
        <v>0.43</v>
      </c>
      <c r="T253" s="19">
        <f t="shared" si="3"/>
        <v>0.15</v>
      </c>
    </row>
    <row r="254" spans="2:20" s="6" customFormat="1" ht="36" x14ac:dyDescent="0.25">
      <c r="B254" s="20">
        <v>3805</v>
      </c>
      <c r="C254" s="21" t="s">
        <v>261</v>
      </c>
      <c r="D254" s="22">
        <v>4193.5581566000001</v>
      </c>
      <c r="E254" s="23">
        <v>5213.3263580000003</v>
      </c>
      <c r="F254" s="23">
        <v>2842.1072879984918</v>
      </c>
      <c r="G254" s="23">
        <v>8481.9334703178611</v>
      </c>
      <c r="H254" s="24">
        <v>9.8157832054737604E-2</v>
      </c>
      <c r="I254" s="25">
        <v>3249.1592093998888</v>
      </c>
      <c r="J254" s="25">
        <v>1771.3180481656009</v>
      </c>
      <c r="K254" s="25">
        <v>5286.2894735738382</v>
      </c>
      <c r="L254" s="26">
        <v>3.3595307852129479</v>
      </c>
      <c r="M254" s="27">
        <v>2.1125473270116064</v>
      </c>
      <c r="N254" s="27">
        <v>51.212556584215875</v>
      </c>
      <c r="O254" s="27" t="s">
        <v>23</v>
      </c>
      <c r="P254" s="27" t="s">
        <v>23</v>
      </c>
      <c r="Q254" s="27" t="s">
        <v>23</v>
      </c>
      <c r="R254" s="28">
        <v>1455.4</v>
      </c>
      <c r="S254" s="28">
        <v>16.54</v>
      </c>
      <c r="T254" s="28">
        <f t="shared" si="3"/>
        <v>1.1399999999999999</v>
      </c>
    </row>
    <row r="255" spans="2:20" s="6" customFormat="1" ht="36" x14ac:dyDescent="0.25">
      <c r="B255" s="11">
        <v>3809</v>
      </c>
      <c r="C255" s="12" t="s">
        <v>262</v>
      </c>
      <c r="D255" s="13">
        <v>4569.0808438499998</v>
      </c>
      <c r="E255" s="14">
        <v>4358.3519610000003</v>
      </c>
      <c r="F255" s="14">
        <v>2031.8159577826741</v>
      </c>
      <c r="G255" s="14">
        <v>7986.0291716869124</v>
      </c>
      <c r="H255" s="15">
        <v>8.6160456066029303E-2</v>
      </c>
      <c r="I255" s="16">
        <v>3388.8597372860568</v>
      </c>
      <c r="J255" s="16">
        <v>1579.8492995790916</v>
      </c>
      <c r="K255" s="16">
        <v>6209.5794380296247</v>
      </c>
      <c r="L255" s="17">
        <v>1.1643867411895219</v>
      </c>
      <c r="M255" s="18">
        <v>4.5962051884479749</v>
      </c>
      <c r="N255" s="18">
        <v>16.932010708671477</v>
      </c>
      <c r="O255" s="18" t="s">
        <v>23</v>
      </c>
      <c r="P255" s="18" t="s">
        <v>23</v>
      </c>
      <c r="Q255" s="18" t="s">
        <v>23</v>
      </c>
      <c r="R255" s="19">
        <v>3964.98</v>
      </c>
      <c r="S255" s="19">
        <v>2.96</v>
      </c>
      <c r="T255" s="19">
        <f t="shared" si="3"/>
        <v>7.0000000000000007E-2</v>
      </c>
    </row>
    <row r="256" spans="2:20" s="6" customFormat="1" ht="13.5" x14ac:dyDescent="0.25">
      <c r="B256" s="60" t="s">
        <v>263</v>
      </c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</row>
    <row r="257" spans="2:20" s="6" customFormat="1" ht="13.5" x14ac:dyDescent="0.25">
      <c r="B257" s="20">
        <v>3901</v>
      </c>
      <c r="C257" s="21" t="s">
        <v>264</v>
      </c>
      <c r="D257" s="22">
        <v>264.27382212399999</v>
      </c>
      <c r="E257" s="23">
        <v>666.81491670000003</v>
      </c>
      <c r="F257" s="23">
        <v>283.48714367201376</v>
      </c>
      <c r="G257" s="23">
        <v>1348.5984298818814</v>
      </c>
      <c r="H257" s="24">
        <v>0.19131093846761699</v>
      </c>
      <c r="I257" s="25">
        <v>424.22699555290421</v>
      </c>
      <c r="J257" s="25">
        <v>180.35424257306943</v>
      </c>
      <c r="K257" s="25">
        <v>857.97699749651451</v>
      </c>
      <c r="L257" s="26">
        <v>0</v>
      </c>
      <c r="M257" s="27">
        <v>0.19565887055764034</v>
      </c>
      <c r="N257" s="27">
        <v>0</v>
      </c>
      <c r="O257" s="27" t="s">
        <v>23</v>
      </c>
      <c r="P257" s="27" t="s">
        <v>23</v>
      </c>
      <c r="Q257" s="27" t="s">
        <v>23</v>
      </c>
      <c r="R257" s="28">
        <v>1.5</v>
      </c>
      <c r="S257" s="28">
        <v>0</v>
      </c>
      <c r="T257" s="28">
        <f t="shared" si="3"/>
        <v>0</v>
      </c>
    </row>
    <row r="258" spans="2:20" s="6" customFormat="1" ht="14.25" thickBot="1" x14ac:dyDescent="0.3">
      <c r="B258" s="61" t="s">
        <v>265</v>
      </c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</row>
    <row r="259" spans="2:20" s="6" customFormat="1" ht="13.5" x14ac:dyDescent="0.25">
      <c r="B259" s="62" t="s">
        <v>266</v>
      </c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</row>
    <row r="260" spans="2:20" s="6" customFormat="1" ht="13.5" x14ac:dyDescent="0.25">
      <c r="B260" s="11">
        <v>4101</v>
      </c>
      <c r="C260" s="12" t="s">
        <v>267</v>
      </c>
      <c r="D260" s="13">
        <v>3708.41735978</v>
      </c>
      <c r="E260" s="14">
        <v>7679.5409509999999</v>
      </c>
      <c r="F260" s="14">
        <v>3930.244986501837</v>
      </c>
      <c r="G260" s="14">
        <v>13848.627245656975</v>
      </c>
      <c r="H260" s="15">
        <v>0.112023600066067</v>
      </c>
      <c r="I260" s="16">
        <v>5367.6006043503667</v>
      </c>
      <c r="J260" s="16">
        <v>2747.0372903012158</v>
      </c>
      <c r="K260" s="16">
        <v>9679.4717871166322</v>
      </c>
      <c r="L260" s="17">
        <v>0</v>
      </c>
      <c r="M260" s="18">
        <v>1.3716114108392843E-2</v>
      </c>
      <c r="N260" s="18">
        <v>3.5315208780959955E-3</v>
      </c>
      <c r="O260" s="18" t="s">
        <v>23</v>
      </c>
      <c r="P260" s="18" t="s">
        <v>23</v>
      </c>
      <c r="Q260" s="18" t="s">
        <v>23</v>
      </c>
      <c r="R260" s="19">
        <v>154.97</v>
      </c>
      <c r="S260" s="19">
        <v>1.37</v>
      </c>
      <c r="T260" s="19">
        <f t="shared" si="3"/>
        <v>0.88</v>
      </c>
    </row>
    <row r="261" spans="2:20" s="6" customFormat="1" ht="13.5" x14ac:dyDescent="0.25">
      <c r="B261" s="20">
        <v>4102</v>
      </c>
      <c r="C261" s="21" t="s">
        <v>268</v>
      </c>
      <c r="D261" s="22">
        <v>2786.6937298399998</v>
      </c>
      <c r="E261" s="23">
        <v>5595.7452940000003</v>
      </c>
      <c r="F261" s="23">
        <v>2799.4878041107499</v>
      </c>
      <c r="G261" s="23">
        <v>10509.360056308904</v>
      </c>
      <c r="H261" s="24">
        <v>0.121864413479601</v>
      </c>
      <c r="I261" s="25">
        <v>3909.9336649648003</v>
      </c>
      <c r="J261" s="25">
        <v>1956.0953965663123</v>
      </c>
      <c r="K261" s="25">
        <v>7343.2400015522499</v>
      </c>
      <c r="L261" s="26">
        <v>0</v>
      </c>
      <c r="M261" s="27">
        <v>1.2987912702974412E-2</v>
      </c>
      <c r="N261" s="27">
        <v>8.5652897108168188E-3</v>
      </c>
      <c r="O261" s="27" t="s">
        <v>23</v>
      </c>
      <c r="P261" s="27" t="s">
        <v>23</v>
      </c>
      <c r="Q261" s="27" t="s">
        <v>23</v>
      </c>
      <c r="R261" s="28">
        <v>75.95</v>
      </c>
      <c r="S261" s="28">
        <v>6.49</v>
      </c>
      <c r="T261" s="28">
        <f t="shared" si="3"/>
        <v>8.5500000000000007</v>
      </c>
    </row>
    <row r="262" spans="2:20" s="6" customFormat="1" ht="13.5" x14ac:dyDescent="0.25">
      <c r="B262" s="11">
        <v>4105</v>
      </c>
      <c r="C262" s="12" t="s">
        <v>269</v>
      </c>
      <c r="D262" s="13">
        <v>7951.6899138099998</v>
      </c>
      <c r="E262" s="14">
        <v>16444.777409999999</v>
      </c>
      <c r="F262" s="14">
        <v>8501.8349294456693</v>
      </c>
      <c r="G262" s="14">
        <v>29896.317280015013</v>
      </c>
      <c r="H262" s="15">
        <v>0.113635052027054</v>
      </c>
      <c r="I262" s="16">
        <v>11501.080406483799</v>
      </c>
      <c r="J262" s="16">
        <v>5945.9781478554642</v>
      </c>
      <c r="K262" s="16">
        <v>20908.762722815336</v>
      </c>
      <c r="L262" s="17">
        <v>0.25578652500000004</v>
      </c>
      <c r="M262" s="18">
        <v>3.6988781266550204E-2</v>
      </c>
      <c r="N262" s="18">
        <v>1.4138499944217784E-2</v>
      </c>
      <c r="O262" s="18">
        <f>VLOOKUP(B262:B577,[1]CAT_IACAL_VALORES!D$3:F$216,3,FALSE)</f>
        <v>0</v>
      </c>
      <c r="P262" s="18">
        <f>VLOOKUP(B262:B577,[1]CAT_IACAL_VALORES!D$3:H$216,5,FALSE)</f>
        <v>0</v>
      </c>
      <c r="Q262" s="18">
        <f>VLOOKUP(B262:B577,[1]CAT_IACAL_VALORES!D$3:J$216,7,FALSE)</f>
        <v>0</v>
      </c>
      <c r="R262" s="19">
        <v>240.61</v>
      </c>
      <c r="S262" s="19">
        <v>7.59</v>
      </c>
      <c r="T262" s="19">
        <f t="shared" si="3"/>
        <v>3.15</v>
      </c>
    </row>
    <row r="263" spans="2:20" s="6" customFormat="1" ht="24" x14ac:dyDescent="0.25">
      <c r="B263" s="20">
        <v>4106</v>
      </c>
      <c r="C263" s="21" t="s">
        <v>270</v>
      </c>
      <c r="D263" s="22">
        <v>2994.7039778899998</v>
      </c>
      <c r="E263" s="23">
        <v>6455.6534869999996</v>
      </c>
      <c r="F263" s="23">
        <v>3226.7374046720802</v>
      </c>
      <c r="G263" s="23">
        <v>12233.021599537462</v>
      </c>
      <c r="H263" s="24">
        <v>0.106581771929953</v>
      </c>
      <c r="I263" s="25">
        <v>4508.3360232238656</v>
      </c>
      <c r="J263" s="25">
        <v>2253.4072667099185</v>
      </c>
      <c r="K263" s="25">
        <v>8542.9882600002038</v>
      </c>
      <c r="L263" s="26">
        <v>0</v>
      </c>
      <c r="M263" s="27">
        <v>1.3845490189387383E-2</v>
      </c>
      <c r="N263" s="27">
        <v>4.3631780935439012E-4</v>
      </c>
      <c r="O263" s="27" t="s">
        <v>23</v>
      </c>
      <c r="P263" s="27" t="s">
        <v>23</v>
      </c>
      <c r="Q263" s="27" t="s">
        <v>23</v>
      </c>
      <c r="R263" s="28">
        <v>153.06</v>
      </c>
      <c r="S263" s="28">
        <v>0</v>
      </c>
      <c r="T263" s="28">
        <f t="shared" si="3"/>
        <v>0</v>
      </c>
    </row>
    <row r="264" spans="2:20" s="6" customFormat="1" ht="24" x14ac:dyDescent="0.25">
      <c r="B264" s="11">
        <v>4107</v>
      </c>
      <c r="C264" s="12" t="s">
        <v>271</v>
      </c>
      <c r="D264" s="13">
        <v>3540.2034643100001</v>
      </c>
      <c r="E264" s="14">
        <v>7508.5765009999996</v>
      </c>
      <c r="F264" s="14">
        <v>3596.8629669170568</v>
      </c>
      <c r="G264" s="14">
        <v>14814.994924384921</v>
      </c>
      <c r="H264" s="15">
        <v>9.5869572069760406E-2</v>
      </c>
      <c r="I264" s="16">
        <v>5244.0188466720801</v>
      </c>
      <c r="J264" s="16">
        <v>2512.0629968806802</v>
      </c>
      <c r="K264" s="16">
        <v>10346.849710658056</v>
      </c>
      <c r="L264" s="17">
        <v>0.13615637238784356</v>
      </c>
      <c r="M264" s="18">
        <v>2.8470569034007714E-2</v>
      </c>
      <c r="N264" s="18">
        <v>1.0907036584488501</v>
      </c>
      <c r="O264" s="18">
        <f>VLOOKUP(B264:B579,[1]CAT_IACAL_VALORES!D$3:F$216,3,FALSE)</f>
        <v>0</v>
      </c>
      <c r="P264" s="18">
        <f>VLOOKUP(B264:B579,[1]CAT_IACAL_VALORES!D$3:H$216,5,FALSE)</f>
        <v>0</v>
      </c>
      <c r="Q264" s="18">
        <f>VLOOKUP(B264:B579,[1]CAT_IACAL_VALORES!D$3:J$216,7,FALSE)</f>
        <v>0</v>
      </c>
      <c r="R264" s="19">
        <v>111.24</v>
      </c>
      <c r="S264" s="19">
        <v>1.42</v>
      </c>
      <c r="T264" s="19">
        <f t="shared" si="3"/>
        <v>1.28</v>
      </c>
    </row>
    <row r="265" spans="2:20" s="6" customFormat="1" ht="13.5" x14ac:dyDescent="0.25">
      <c r="B265" s="20">
        <v>4108</v>
      </c>
      <c r="C265" s="21" t="s">
        <v>272</v>
      </c>
      <c r="D265" s="22">
        <v>4408.42073764</v>
      </c>
      <c r="E265" s="23">
        <v>9301.0095739999997</v>
      </c>
      <c r="F265" s="23">
        <v>4602.7691806916446</v>
      </c>
      <c r="G265" s="23">
        <v>17531.183897520263</v>
      </c>
      <c r="H265" s="24">
        <v>0.111159947148015</v>
      </c>
      <c r="I265" s="25">
        <v>6496.3316527455963</v>
      </c>
      <c r="J265" s="25">
        <v>3214.8246790751068</v>
      </c>
      <c r="K265" s="25">
        <v>12244.733645036542</v>
      </c>
      <c r="L265" s="26">
        <v>0.172165025</v>
      </c>
      <c r="M265" s="27">
        <v>2.1109005265294557E-2</v>
      </c>
      <c r="N265" s="27">
        <v>3.9168581693019514E-3</v>
      </c>
      <c r="O265" s="27">
        <f>VLOOKUP(B265:B580,[1]CAT_IACAL_VALORES!D$3:F$216,3,FALSE)</f>
        <v>0</v>
      </c>
      <c r="P265" s="27">
        <f>VLOOKUP(B265:B580,[1]CAT_IACAL_VALORES!D$3:H$216,5,FALSE)</f>
        <v>0</v>
      </c>
      <c r="Q265" s="27">
        <f>VLOOKUP(B265:B580,[1]CAT_IACAL_VALORES!D$3:J$216,7,FALSE)</f>
        <v>0</v>
      </c>
      <c r="R265" s="28">
        <v>121.86</v>
      </c>
      <c r="S265" s="28">
        <v>4.28</v>
      </c>
      <c r="T265" s="28">
        <f t="shared" si="3"/>
        <v>3.51</v>
      </c>
    </row>
    <row r="266" spans="2:20" s="6" customFormat="1" ht="13.5" x14ac:dyDescent="0.25">
      <c r="B266" s="11">
        <v>4109</v>
      </c>
      <c r="C266" s="12" t="s">
        <v>273</v>
      </c>
      <c r="D266" s="13">
        <v>3457.8970995300001</v>
      </c>
      <c r="E266" s="14">
        <v>7536.7017340000002</v>
      </c>
      <c r="F266" s="14">
        <v>4093.6314806722562</v>
      </c>
      <c r="G266" s="14">
        <v>12446.521939781338</v>
      </c>
      <c r="H266" s="15">
        <v>0.10997375696609001</v>
      </c>
      <c r="I266" s="16">
        <v>5263.6935997852788</v>
      </c>
      <c r="J266" s="16">
        <v>2859.0254179075741</v>
      </c>
      <c r="K266" s="16">
        <v>8692.7518410952252</v>
      </c>
      <c r="L266" s="17">
        <v>0</v>
      </c>
      <c r="M266" s="18">
        <v>2.1026246837342992E-2</v>
      </c>
      <c r="N266" s="18">
        <v>0.16036739113770371</v>
      </c>
      <c r="O266" s="18" t="s">
        <v>23</v>
      </c>
      <c r="P266" s="18" t="s">
        <v>23</v>
      </c>
      <c r="Q266" s="18" t="s">
        <v>23</v>
      </c>
      <c r="R266" s="19">
        <v>249.2</v>
      </c>
      <c r="S266" s="19">
        <v>2</v>
      </c>
      <c r="T266" s="19">
        <f t="shared" si="3"/>
        <v>0.8</v>
      </c>
    </row>
    <row r="267" spans="2:20" s="6" customFormat="1" ht="13.5" x14ac:dyDescent="0.25">
      <c r="B267" s="20">
        <v>4110</v>
      </c>
      <c r="C267" s="21" t="s">
        <v>274</v>
      </c>
      <c r="D267" s="22">
        <v>2435.6764989899998</v>
      </c>
      <c r="E267" s="23">
        <v>5355.0587029999997</v>
      </c>
      <c r="F267" s="23">
        <v>2692.4119423932061</v>
      </c>
      <c r="G267" s="23">
        <v>10104.363787491387</v>
      </c>
      <c r="H267" s="24">
        <v>0.10867315169314699</v>
      </c>
      <c r="I267" s="25">
        <v>3750.5609898284247</v>
      </c>
      <c r="J267" s="25">
        <v>1885.7039221682151</v>
      </c>
      <c r="K267" s="25">
        <v>7076.8659598763297</v>
      </c>
      <c r="L267" s="26">
        <v>0</v>
      </c>
      <c r="M267" s="27">
        <v>1.6859980405553941E-2</v>
      </c>
      <c r="N267" s="27">
        <v>0</v>
      </c>
      <c r="O267" s="27" t="s">
        <v>23</v>
      </c>
      <c r="P267" s="27" t="s">
        <v>23</v>
      </c>
      <c r="Q267" s="27" t="s">
        <v>23</v>
      </c>
      <c r="R267" s="28">
        <v>99.53</v>
      </c>
      <c r="S267" s="28">
        <v>0</v>
      </c>
      <c r="T267" s="28">
        <f t="shared" si="3"/>
        <v>0</v>
      </c>
    </row>
    <row r="268" spans="2:20" s="6" customFormat="1" ht="13.5" x14ac:dyDescent="0.25">
      <c r="B268" s="60" t="s">
        <v>275</v>
      </c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</row>
    <row r="269" spans="2:20" s="6" customFormat="1" ht="13.5" x14ac:dyDescent="0.25">
      <c r="B269" s="11">
        <v>4201</v>
      </c>
      <c r="C269" s="12" t="s">
        <v>276</v>
      </c>
      <c r="D269" s="13">
        <v>2570.8778933499998</v>
      </c>
      <c r="E269" s="14">
        <v>4395.6112114999996</v>
      </c>
      <c r="F269" s="14">
        <v>1969.2021259707562</v>
      </c>
      <c r="G269" s="14">
        <v>8725.298853414286</v>
      </c>
      <c r="H269" s="15">
        <v>0.109766967835412</v>
      </c>
      <c r="I269" s="16">
        <v>2584.1353246005719</v>
      </c>
      <c r="J269" s="16">
        <v>1157.6739912043008</v>
      </c>
      <c r="K269" s="16">
        <v>5129.5148501339945</v>
      </c>
      <c r="L269" s="17">
        <v>0.482041727362443</v>
      </c>
      <c r="M269" s="18">
        <v>0.4959261755557669</v>
      </c>
      <c r="N269" s="18">
        <v>103.32183342228788</v>
      </c>
      <c r="O269" s="18" t="s">
        <v>23</v>
      </c>
      <c r="P269" s="18" t="s">
        <v>23</v>
      </c>
      <c r="Q269" s="18" t="s">
        <v>23</v>
      </c>
      <c r="R269" s="19">
        <v>269.35000000000002</v>
      </c>
      <c r="S269" s="19">
        <v>43.55</v>
      </c>
      <c r="T269" s="19">
        <f t="shared" si="3"/>
        <v>16.170000000000002</v>
      </c>
    </row>
    <row r="270" spans="2:20" s="6" customFormat="1" ht="13.5" x14ac:dyDescent="0.25">
      <c r="B270" s="20">
        <v>4202</v>
      </c>
      <c r="C270" s="21" t="s">
        <v>277</v>
      </c>
      <c r="D270" s="22">
        <v>2308.9587978899999</v>
      </c>
      <c r="E270" s="23">
        <v>3929.4207325000002</v>
      </c>
      <c r="F270" s="23">
        <v>1811.7791442184412</v>
      </c>
      <c r="G270" s="23">
        <v>7551.4221790616575</v>
      </c>
      <c r="H270" s="24">
        <v>0.1072425934773</v>
      </c>
      <c r="I270" s="25">
        <v>2308.1107523796545</v>
      </c>
      <c r="J270" s="25">
        <v>1064.2247823249079</v>
      </c>
      <c r="K270" s="25">
        <v>4435.6458403886154</v>
      </c>
      <c r="L270" s="26">
        <v>4.5580356815160226</v>
      </c>
      <c r="M270" s="27">
        <v>1.1875593925894949</v>
      </c>
      <c r="N270" s="27">
        <v>208.99592867361596</v>
      </c>
      <c r="O270" s="27">
        <f>VLOOKUP(B270:B585,[1]CAT_IACAL_VALORES!D$3:F$216,3,FALSE)</f>
        <v>92.402409878097131</v>
      </c>
      <c r="P270" s="27">
        <f>VLOOKUP(B270:B585,[1]CAT_IACAL_VALORES!D$3:H$216,5,FALSE)</f>
        <v>175.23683183032708</v>
      </c>
      <c r="Q270" s="27">
        <f>VLOOKUP(B270:B585,[1]CAT_IACAL_VALORES!D$3:J$216,7,FALSE)</f>
        <v>198.76083430247769</v>
      </c>
      <c r="R270" s="28">
        <v>191.11</v>
      </c>
      <c r="S270" s="28">
        <v>52.71</v>
      </c>
      <c r="T270" s="28">
        <f t="shared" si="3"/>
        <v>27.58</v>
      </c>
    </row>
    <row r="271" spans="2:20" s="6" customFormat="1" ht="13.5" x14ac:dyDescent="0.25">
      <c r="B271" s="11">
        <v>4203</v>
      </c>
      <c r="C271" s="12" t="s">
        <v>278</v>
      </c>
      <c r="D271" s="13">
        <v>8638.79562128</v>
      </c>
      <c r="E271" s="14">
        <v>17311.630321999997</v>
      </c>
      <c r="F271" s="14">
        <v>8248.9537864738068</v>
      </c>
      <c r="G271" s="14">
        <v>33283.80154284319</v>
      </c>
      <c r="H271" s="15">
        <v>0.101224471455789</v>
      </c>
      <c r="I271" s="16">
        <v>10151.160791885392</v>
      </c>
      <c r="J271" s="16">
        <v>4837.0057986343054</v>
      </c>
      <c r="K271" s="16">
        <v>19516.892109071479</v>
      </c>
      <c r="L271" s="17">
        <v>2.1282521188332995</v>
      </c>
      <c r="M271" s="18">
        <v>0.55505293316761939</v>
      </c>
      <c r="N271" s="18">
        <v>92.281706983527314</v>
      </c>
      <c r="O271" s="18">
        <f>VLOOKUP(B271:B586,[1]CAT_IACAL_VALORES!D$3:F$216,3,FALSE)</f>
        <v>62.230168595639256</v>
      </c>
      <c r="P271" s="18">
        <f>VLOOKUP(B271:B586,[1]CAT_IACAL_VALORES!D$3:H$216,5,FALSE)</f>
        <v>117.96190074449952</v>
      </c>
      <c r="Q271" s="18">
        <f>VLOOKUP(B271:B586,[1]CAT_IACAL_VALORES!D$3:J$216,7,FALSE)</f>
        <v>133.44052447651143</v>
      </c>
      <c r="R271" s="19">
        <v>949.68</v>
      </c>
      <c r="S271" s="19">
        <v>73.28</v>
      </c>
      <c r="T271" s="19">
        <f t="shared" si="3"/>
        <v>7.72</v>
      </c>
    </row>
    <row r="272" spans="2:20" s="6" customFormat="1" ht="13.5" x14ac:dyDescent="0.25">
      <c r="B272" s="20">
        <v>4207</v>
      </c>
      <c r="C272" s="21" t="s">
        <v>279</v>
      </c>
      <c r="D272" s="22">
        <v>13450.972548600001</v>
      </c>
      <c r="E272" s="23">
        <v>28553.281595499997</v>
      </c>
      <c r="F272" s="23">
        <v>16174.081512011982</v>
      </c>
      <c r="G272" s="23">
        <v>44311.111853123046</v>
      </c>
      <c r="H272" s="24">
        <v>0.11322366397852</v>
      </c>
      <c r="I272" s="25">
        <v>20179.404576032088</v>
      </c>
      <c r="J272" s="25">
        <v>11430.676834288941</v>
      </c>
      <c r="K272" s="25">
        <v>31315.904979513896</v>
      </c>
      <c r="L272" s="26">
        <v>7.6699141669766826</v>
      </c>
      <c r="M272" s="27">
        <v>0.1569656987665643</v>
      </c>
      <c r="N272" s="27">
        <v>22.308126965353392</v>
      </c>
      <c r="O272" s="27">
        <f>VLOOKUP(B272:B587,[1]CAT_IACAL_VALORES!D$3:F$216,3,FALSE)</f>
        <v>291.49709200000007</v>
      </c>
      <c r="P272" s="27">
        <f>VLOOKUP(B272:B587,[1]CAT_IACAL_VALORES!D$3:H$216,5,FALSE)</f>
        <v>553.46904000000006</v>
      </c>
      <c r="Q272" s="27">
        <f>VLOOKUP(B272:B587,[1]CAT_IACAL_VALORES!D$3:J$216,7,FALSE)</f>
        <v>632.06232320000015</v>
      </c>
      <c r="R272" s="28">
        <v>854.34</v>
      </c>
      <c r="S272" s="28">
        <v>65.86</v>
      </c>
      <c r="T272" s="28">
        <f t="shared" si="3"/>
        <v>7.71</v>
      </c>
    </row>
    <row r="273" spans="2:20" s="6" customFormat="1" ht="13.5" x14ac:dyDescent="0.25">
      <c r="B273" s="11">
        <v>4208</v>
      </c>
      <c r="C273" s="12" t="s">
        <v>280</v>
      </c>
      <c r="D273" s="13">
        <v>4291.5185705599997</v>
      </c>
      <c r="E273" s="14">
        <v>9531.4887670000007</v>
      </c>
      <c r="F273" s="14">
        <v>5447.8480377283058</v>
      </c>
      <c r="G273" s="14">
        <v>14398.518160367445</v>
      </c>
      <c r="H273" s="15">
        <v>0.11438070950680999</v>
      </c>
      <c r="I273" s="16">
        <v>6668.0312168716637</v>
      </c>
      <c r="J273" s="16">
        <v>3811.2011322003564</v>
      </c>
      <c r="K273" s="16">
        <v>10072.903710743436</v>
      </c>
      <c r="L273" s="17">
        <v>0</v>
      </c>
      <c r="M273" s="18">
        <v>5.3526334521090672E-2</v>
      </c>
      <c r="N273" s="18">
        <v>1.6395202748062938</v>
      </c>
      <c r="O273" s="18" t="s">
        <v>23</v>
      </c>
      <c r="P273" s="18" t="s">
        <v>23</v>
      </c>
      <c r="Q273" s="18" t="s">
        <v>23</v>
      </c>
      <c r="R273" s="19">
        <v>285.38</v>
      </c>
      <c r="S273" s="19">
        <v>3.42</v>
      </c>
      <c r="T273" s="19">
        <f t="shared" si="3"/>
        <v>1.2</v>
      </c>
    </row>
    <row r="274" spans="2:20" s="6" customFormat="1" ht="13.5" x14ac:dyDescent="0.25">
      <c r="B274" s="20">
        <v>4209</v>
      </c>
      <c r="C274" s="21" t="s">
        <v>281</v>
      </c>
      <c r="D274" s="22">
        <v>5408.6116766499999</v>
      </c>
      <c r="E274" s="23">
        <v>11600.020500000001</v>
      </c>
      <c r="F274" s="23">
        <v>6385.6370227945845</v>
      </c>
      <c r="G274" s="23">
        <v>18483.496782920483</v>
      </c>
      <c r="H274" s="24">
        <v>0.12090392590582801</v>
      </c>
      <c r="I274" s="25">
        <v>8111.8899572004793</v>
      </c>
      <c r="J274" s="25">
        <v>4465.4735597695671</v>
      </c>
      <c r="K274" s="25">
        <v>12925.502323665725</v>
      </c>
      <c r="L274" s="26">
        <v>0</v>
      </c>
      <c r="M274" s="27">
        <v>5.9459244681591736E-2</v>
      </c>
      <c r="N274" s="27">
        <v>5.2683191186687202</v>
      </c>
      <c r="O274" s="27" t="s">
        <v>23</v>
      </c>
      <c r="P274" s="27" t="s">
        <v>23</v>
      </c>
      <c r="Q274" s="27" t="s">
        <v>23</v>
      </c>
      <c r="R274" s="28">
        <v>244.73</v>
      </c>
      <c r="S274" s="28">
        <v>33.74</v>
      </c>
      <c r="T274" s="28">
        <f t="shared" si="3"/>
        <v>13.79</v>
      </c>
    </row>
    <row r="275" spans="2:20" s="6" customFormat="1" ht="13.5" x14ac:dyDescent="0.25">
      <c r="B275" s="11">
        <v>4211</v>
      </c>
      <c r="C275" s="12" t="s">
        <v>282</v>
      </c>
      <c r="D275" s="13">
        <v>1024.6130023400001</v>
      </c>
      <c r="E275" s="14">
        <v>2306.3128693000003</v>
      </c>
      <c r="F275" s="14">
        <v>1230.1715219732437</v>
      </c>
      <c r="G275" s="14">
        <v>3788.8397048463348</v>
      </c>
      <c r="H275" s="15">
        <v>0.134622129259448</v>
      </c>
      <c r="I275" s="16">
        <v>1617.8120164578504</v>
      </c>
      <c r="J275" s="16">
        <v>862.92987263111729</v>
      </c>
      <c r="K275" s="16">
        <v>2657.76186940042</v>
      </c>
      <c r="L275" s="17">
        <v>0</v>
      </c>
      <c r="M275" s="18">
        <v>1.5284789385589796E-2</v>
      </c>
      <c r="N275" s="18">
        <v>1.2806952074548807</v>
      </c>
      <c r="O275" s="18" t="s">
        <v>23</v>
      </c>
      <c r="P275" s="18" t="s">
        <v>23</v>
      </c>
      <c r="Q275" s="18" t="s">
        <v>23</v>
      </c>
      <c r="R275" s="19">
        <v>74.540000000000006</v>
      </c>
      <c r="S275" s="19">
        <v>3.71</v>
      </c>
      <c r="T275" s="19">
        <f t="shared" si="3"/>
        <v>4.9800000000000004</v>
      </c>
    </row>
    <row r="276" spans="2:20" s="6" customFormat="1" ht="13.5" x14ac:dyDescent="0.25">
      <c r="B276" s="60" t="s">
        <v>283</v>
      </c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</row>
    <row r="277" spans="2:20" s="6" customFormat="1" ht="24" x14ac:dyDescent="0.25">
      <c r="B277" s="20">
        <v>4301</v>
      </c>
      <c r="C277" s="21" t="s">
        <v>284</v>
      </c>
      <c r="D277" s="22">
        <v>9267.8932184900004</v>
      </c>
      <c r="E277" s="23">
        <v>15602.123267499997</v>
      </c>
      <c r="F277" s="23">
        <v>7118.84003338605</v>
      </c>
      <c r="G277" s="23">
        <v>30761.501636047124</v>
      </c>
      <c r="H277" s="24">
        <v>0.119327969092897</v>
      </c>
      <c r="I277" s="25">
        <v>9146.1470984671359</v>
      </c>
      <c r="J277" s="25">
        <v>4173.1472697330119</v>
      </c>
      <c r="K277" s="25">
        <v>18032.751960054626</v>
      </c>
      <c r="L277" s="26">
        <v>0.12073276704107484</v>
      </c>
      <c r="M277" s="27">
        <v>1.014743842597551</v>
      </c>
      <c r="N277" s="27">
        <v>238.36746911801006</v>
      </c>
      <c r="O277" s="27" t="s">
        <v>23</v>
      </c>
      <c r="P277" s="27" t="s">
        <v>23</v>
      </c>
      <c r="Q277" s="27" t="s">
        <v>23</v>
      </c>
      <c r="R277" s="28">
        <v>1093.67</v>
      </c>
      <c r="S277" s="28">
        <v>96.18</v>
      </c>
      <c r="T277" s="28">
        <f t="shared" si="3"/>
        <v>8.7899999999999991</v>
      </c>
    </row>
    <row r="278" spans="2:20" s="6" customFormat="1" ht="13.5" x14ac:dyDescent="0.25">
      <c r="B278" s="11">
        <v>4302</v>
      </c>
      <c r="C278" s="12" t="s">
        <v>285</v>
      </c>
      <c r="D278" s="13">
        <v>7831.7589269700002</v>
      </c>
      <c r="E278" s="14">
        <v>14888.2153485</v>
      </c>
      <c r="F278" s="14">
        <v>6500.1849215491766</v>
      </c>
      <c r="G278" s="14">
        <v>30834.490025462965</v>
      </c>
      <c r="H278" s="15">
        <v>0.11518110895454001</v>
      </c>
      <c r="I278" s="16">
        <v>8748.3919318901444</v>
      </c>
      <c r="J278" s="16">
        <v>3819.5421004038676</v>
      </c>
      <c r="K278" s="16">
        <v>18118.504968420213</v>
      </c>
      <c r="L278" s="17">
        <v>0</v>
      </c>
      <c r="M278" s="18">
        <v>0.45339224514013565</v>
      </c>
      <c r="N278" s="18">
        <v>0</v>
      </c>
      <c r="O278" s="18" t="s">
        <v>23</v>
      </c>
      <c r="P278" s="18" t="s">
        <v>23</v>
      </c>
      <c r="Q278" s="18" t="s">
        <v>23</v>
      </c>
      <c r="R278" s="19">
        <v>589.55999999999995</v>
      </c>
      <c r="S278" s="19">
        <v>0</v>
      </c>
      <c r="T278" s="19">
        <f t="shared" si="3"/>
        <v>0</v>
      </c>
    </row>
    <row r="279" spans="2:20" s="6" customFormat="1" ht="13.5" x14ac:dyDescent="0.25">
      <c r="B279" s="20">
        <v>4303</v>
      </c>
      <c r="C279" s="21" t="s">
        <v>286</v>
      </c>
      <c r="D279" s="22">
        <v>12353.2850925</v>
      </c>
      <c r="E279" s="23">
        <v>27627.508809999999</v>
      </c>
      <c r="F279" s="23">
        <v>13444.088190948063</v>
      </c>
      <c r="G279" s="23">
        <v>51422.728493077768</v>
      </c>
      <c r="H279" s="24">
        <v>8.9722168034650301E-2</v>
      </c>
      <c r="I279" s="25">
        <v>16274.630442510483</v>
      </c>
      <c r="J279" s="25">
        <v>7919.5546890931937</v>
      </c>
      <c r="K279" s="25">
        <v>30291.761313907427</v>
      </c>
      <c r="L279" s="26">
        <v>0.34309241669960572</v>
      </c>
      <c r="M279" s="27">
        <v>0.1785931385370331</v>
      </c>
      <c r="N279" s="27">
        <v>21.721199215426928</v>
      </c>
      <c r="O279" s="27">
        <f>VLOOKUP(B279:B594,[1]CAT_IACAL_VALORES!D$3:F$216,3,FALSE)</f>
        <v>0</v>
      </c>
      <c r="P279" s="27">
        <f>VLOOKUP(B279:B594,[1]CAT_IACAL_VALORES!D$3:H$216,5,FALSE)</f>
        <v>0</v>
      </c>
      <c r="Q279" s="27">
        <f>VLOOKUP(B279:B594,[1]CAT_IACAL_VALORES!D$3:J$216,7,FALSE)</f>
        <v>0</v>
      </c>
      <c r="R279" s="28">
        <v>1481.43</v>
      </c>
      <c r="S279" s="28">
        <v>21.94</v>
      </c>
      <c r="T279" s="28">
        <f t="shared" si="3"/>
        <v>1.48</v>
      </c>
    </row>
    <row r="280" spans="2:20" s="6" customFormat="1" ht="13.5" x14ac:dyDescent="0.25">
      <c r="B280" s="11">
        <v>4305</v>
      </c>
      <c r="C280" s="12" t="s">
        <v>287</v>
      </c>
      <c r="D280" s="13">
        <v>12786.202428500001</v>
      </c>
      <c r="E280" s="14">
        <v>30233.760160000002</v>
      </c>
      <c r="F280" s="14">
        <v>17607.732677101489</v>
      </c>
      <c r="G280" s="14">
        <v>47370.905195496744</v>
      </c>
      <c r="H280" s="15">
        <v>9.71909174137284E-2</v>
      </c>
      <c r="I280" s="16">
        <v>17781.685193443667</v>
      </c>
      <c r="J280" s="16">
        <v>10355.812766179255</v>
      </c>
      <c r="K280" s="16">
        <v>27860.726520851917</v>
      </c>
      <c r="L280" s="17">
        <v>0.145701309245586</v>
      </c>
      <c r="M280" s="18">
        <v>4.9281894329669514E-2</v>
      </c>
      <c r="N280" s="18">
        <v>2.6520464749723858</v>
      </c>
      <c r="O280" s="18">
        <f>VLOOKUP(B280:B595,[1]CAT_IACAL_VALORES!D$3:F$216,3,FALSE)</f>
        <v>0</v>
      </c>
      <c r="P280" s="18">
        <f>VLOOKUP(B280:B595,[1]CAT_IACAL_VALORES!D$3:H$216,5,FALSE)</f>
        <v>0</v>
      </c>
      <c r="Q280" s="18">
        <f>VLOOKUP(B280:B595,[1]CAT_IACAL_VALORES!D$3:J$216,7,FALSE)</f>
        <v>0</v>
      </c>
      <c r="R280" s="19">
        <v>2275.4</v>
      </c>
      <c r="S280" s="19">
        <v>16.41</v>
      </c>
      <c r="T280" s="19">
        <f t="shared" si="3"/>
        <v>0.72</v>
      </c>
    </row>
    <row r="281" spans="2:20" s="6" customFormat="1" ht="13.5" x14ac:dyDescent="0.25">
      <c r="B281" s="20">
        <v>4306</v>
      </c>
      <c r="C281" s="21" t="s">
        <v>288</v>
      </c>
      <c r="D281" s="22">
        <v>3851.72295003</v>
      </c>
      <c r="E281" s="23">
        <v>8988.6344910000007</v>
      </c>
      <c r="F281" s="23">
        <v>4798.4344132406541</v>
      </c>
      <c r="G281" s="23">
        <v>14789.203782214918</v>
      </c>
      <c r="H281" s="24">
        <v>0.109971467164659</v>
      </c>
      <c r="I281" s="25">
        <v>5283.9717054192461</v>
      </c>
      <c r="J281" s="25">
        <v>2820.7612285559576</v>
      </c>
      <c r="K281" s="25">
        <v>8693.8382475277485</v>
      </c>
      <c r="L281" s="26">
        <v>0</v>
      </c>
      <c r="M281" s="27">
        <v>3.0668305919587305E-2</v>
      </c>
      <c r="N281" s="27">
        <v>0.2067502482264606</v>
      </c>
      <c r="O281" s="27" t="s">
        <v>23</v>
      </c>
      <c r="P281" s="27" t="s">
        <v>23</v>
      </c>
      <c r="Q281" s="27" t="s">
        <v>23</v>
      </c>
      <c r="R281" s="28">
        <v>327.32</v>
      </c>
      <c r="S281" s="28">
        <v>4.38</v>
      </c>
      <c r="T281" s="28">
        <f t="shared" si="3"/>
        <v>1.34</v>
      </c>
    </row>
    <row r="282" spans="2:20" s="6" customFormat="1" ht="13.5" x14ac:dyDescent="0.25">
      <c r="B282" s="11">
        <v>4307</v>
      </c>
      <c r="C282" s="12" t="s">
        <v>289</v>
      </c>
      <c r="D282" s="13">
        <v>5865.2533391200004</v>
      </c>
      <c r="E282" s="14">
        <v>12955.0005165</v>
      </c>
      <c r="F282" s="14">
        <v>6983.2981321014504</v>
      </c>
      <c r="G282" s="14">
        <v>21439.206292664094</v>
      </c>
      <c r="H282" s="15">
        <v>0.105287400392966</v>
      </c>
      <c r="I282" s="16">
        <v>9065.7390281679</v>
      </c>
      <c r="J282" s="16">
        <v>4886.8202159383618</v>
      </c>
      <c r="K282" s="16">
        <v>15002.874679379618</v>
      </c>
      <c r="L282" s="17">
        <v>0</v>
      </c>
      <c r="M282" s="18">
        <v>3.9564130050828865E-2</v>
      </c>
      <c r="N282" s="18">
        <v>1.7604707284782077</v>
      </c>
      <c r="O282" s="18" t="s">
        <v>23</v>
      </c>
      <c r="P282" s="18" t="s">
        <v>23</v>
      </c>
      <c r="Q282" s="18" t="s">
        <v>23</v>
      </c>
      <c r="R282" s="19">
        <v>615.71</v>
      </c>
      <c r="S282" s="19">
        <v>22.28</v>
      </c>
      <c r="T282" s="19">
        <f t="shared" si="3"/>
        <v>3.62</v>
      </c>
    </row>
    <row r="283" spans="2:20" s="6" customFormat="1" ht="24" x14ac:dyDescent="0.25">
      <c r="B283" s="20">
        <v>4309</v>
      </c>
      <c r="C283" s="21" t="s">
        <v>290</v>
      </c>
      <c r="D283" s="22">
        <v>1553.0511186799999</v>
      </c>
      <c r="E283" s="23">
        <v>3833.597894</v>
      </c>
      <c r="F283" s="23">
        <v>2217.3285869936863</v>
      </c>
      <c r="G283" s="23">
        <v>5915.6775374401941</v>
      </c>
      <c r="H283" s="24">
        <v>0.12581367822525899</v>
      </c>
      <c r="I283" s="25">
        <v>2676.7782209756788</v>
      </c>
      <c r="J283" s="25">
        <v>1548.2314615470923</v>
      </c>
      <c r="K283" s="25">
        <v>4130.5732193035656</v>
      </c>
      <c r="L283" s="26">
        <v>7.4109523199999999E-2</v>
      </c>
      <c r="M283" s="27">
        <v>1.6798722848348634E-3</v>
      </c>
      <c r="N283" s="27">
        <v>0.4133961356828294</v>
      </c>
      <c r="O283" s="27">
        <f>VLOOKUP(B283:B598,[1]CAT_IACAL_VALORES!D$3:F$216,3,FALSE)</f>
        <v>2.4708960000000002</v>
      </c>
      <c r="P283" s="27">
        <f>VLOOKUP(B283:B598,[1]CAT_IACAL_VALORES!D$3:H$216,5,FALSE)</f>
        <v>4.6915200000000006</v>
      </c>
      <c r="Q283" s="27">
        <f>VLOOKUP(B283:B598,[1]CAT_IACAL_VALORES!D$3:J$216,7,FALSE)</f>
        <v>5.3577215999999996</v>
      </c>
      <c r="R283" s="28">
        <v>239.4</v>
      </c>
      <c r="S283" s="28">
        <v>0.28999999999999998</v>
      </c>
      <c r="T283" s="28">
        <f t="shared" si="3"/>
        <v>0.12</v>
      </c>
    </row>
    <row r="284" spans="2:20" s="6" customFormat="1" ht="13.5" x14ac:dyDescent="0.25">
      <c r="B284" s="60" t="s">
        <v>291</v>
      </c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</row>
    <row r="285" spans="2:20" s="6" customFormat="1" ht="13.5" x14ac:dyDescent="0.25">
      <c r="B285" s="11">
        <v>4401</v>
      </c>
      <c r="C285" s="12" t="s">
        <v>292</v>
      </c>
      <c r="D285" s="13">
        <v>5811.4564346099996</v>
      </c>
      <c r="E285" s="14">
        <v>12984.382994</v>
      </c>
      <c r="F285" s="14">
        <v>6390.3364062361225</v>
      </c>
      <c r="G285" s="14">
        <v>24752.011769033881</v>
      </c>
      <c r="H285" s="15">
        <v>0.11771426841019</v>
      </c>
      <c r="I285" s="16">
        <v>6296.2267422728764</v>
      </c>
      <c r="J285" s="16">
        <v>3098.7230576652091</v>
      </c>
      <c r="K285" s="16">
        <v>12002.440046420283</v>
      </c>
      <c r="L285" s="17">
        <v>23.301906570450804</v>
      </c>
      <c r="M285" s="18">
        <v>1.3828080850925022</v>
      </c>
      <c r="N285" s="18">
        <v>270.98871882892922</v>
      </c>
      <c r="O285" s="18">
        <f>VLOOKUP(B285:B600,[1]CAT_IACAL_VALORES!D$3:F$216,3,FALSE)</f>
        <v>716.31432572557435</v>
      </c>
      <c r="P285" s="18">
        <f>VLOOKUP(B285:B600,[1]CAT_IACAL_VALORES!D$3:H$216,5,FALSE)</f>
        <v>1373.2070863205277</v>
      </c>
      <c r="Q285" s="18">
        <f>VLOOKUP(B285:B600,[1]CAT_IACAL_VALORES!D$3:J$216,7,FALSE)</f>
        <v>1527.5063195833227</v>
      </c>
      <c r="R285" s="19">
        <v>421.48</v>
      </c>
      <c r="S285" s="19">
        <v>201.69</v>
      </c>
      <c r="T285" s="19">
        <f t="shared" si="3"/>
        <v>47.85</v>
      </c>
    </row>
    <row r="286" spans="2:20" s="6" customFormat="1" ht="24" x14ac:dyDescent="0.25">
      <c r="B286" s="20">
        <v>4402</v>
      </c>
      <c r="C286" s="21" t="s">
        <v>293</v>
      </c>
      <c r="D286" s="22">
        <v>15578.7081604</v>
      </c>
      <c r="E286" s="23">
        <v>33495.60312</v>
      </c>
      <c r="F286" s="23">
        <v>17310.320669765035</v>
      </c>
      <c r="G286" s="23">
        <v>61948.821973532788</v>
      </c>
      <c r="H286" s="24">
        <v>8.7084823182609405E-2</v>
      </c>
      <c r="I286" s="25">
        <v>15265.944429445317</v>
      </c>
      <c r="J286" s="25">
        <v>7889.3457285659306</v>
      </c>
      <c r="K286" s="25">
        <v>28233.773559159381</v>
      </c>
      <c r="L286" s="26">
        <v>5.8621614850972747</v>
      </c>
      <c r="M286" s="27">
        <v>3.1819859991612742</v>
      </c>
      <c r="N286" s="27">
        <v>1196.8829485487572</v>
      </c>
      <c r="O286" s="27">
        <f>VLOOKUP(B286:B601,[1]CAT_IACAL_VALORES!D$3:F$216,3,FALSE)</f>
        <v>213.32757980400382</v>
      </c>
      <c r="P286" s="27">
        <f>VLOOKUP(B286:B601,[1]CAT_IACAL_VALORES!D$3:H$216,5,FALSE)</f>
        <v>404.50363986288664</v>
      </c>
      <c r="Q286" s="27">
        <f>VLOOKUP(B286:B601,[1]CAT_IACAL_VALORES!D$3:J$216,7,FALSE)</f>
        <v>458.39965984320315</v>
      </c>
      <c r="R286" s="28">
        <v>3252.07</v>
      </c>
      <c r="S286" s="28">
        <v>354.78</v>
      </c>
      <c r="T286" s="28">
        <f t="shared" si="3"/>
        <v>10.91</v>
      </c>
    </row>
    <row r="287" spans="2:20" s="6" customFormat="1" ht="13.5" x14ac:dyDescent="0.25">
      <c r="B287" s="11">
        <v>4403</v>
      </c>
      <c r="C287" s="12" t="s">
        <v>294</v>
      </c>
      <c r="D287" s="13">
        <v>7907.9716955499998</v>
      </c>
      <c r="E287" s="14">
        <v>18849.080255500001</v>
      </c>
      <c r="F287" s="14">
        <v>8676.6411638774316</v>
      </c>
      <c r="G287" s="14">
        <v>39963.351419707869</v>
      </c>
      <c r="H287" s="15">
        <v>0.106560895578776</v>
      </c>
      <c r="I287" s="16">
        <v>10023.114941578708</v>
      </c>
      <c r="J287" s="16">
        <v>4613.8575736076318</v>
      </c>
      <c r="K287" s="16">
        <v>21250.759151155689</v>
      </c>
      <c r="L287" s="17">
        <v>47.113179966619448</v>
      </c>
      <c r="M287" s="18">
        <v>12.265934365096948</v>
      </c>
      <c r="N287" s="18">
        <v>2893.1538410400599</v>
      </c>
      <c r="O287" s="18">
        <f>VLOOKUP(B287:B602,[1]CAT_IACAL_VALORES!D$3:F$216,3,FALSE)</f>
        <v>3189.3657525182512</v>
      </c>
      <c r="P287" s="18">
        <f>VLOOKUP(B287:B602,[1]CAT_IACAL_VALORES!D$3:H$216,5,FALSE)</f>
        <v>6025.2097425674583</v>
      </c>
      <c r="Q287" s="18">
        <f>VLOOKUP(B287:B602,[1]CAT_IACAL_VALORES!D$3:J$216,7,FALSE)</f>
        <v>6596.6451451623598</v>
      </c>
      <c r="R287" s="19">
        <v>890.81</v>
      </c>
      <c r="S287" s="19">
        <v>446.35</v>
      </c>
      <c r="T287" s="19">
        <f t="shared" si="3"/>
        <v>50.11</v>
      </c>
    </row>
    <row r="288" spans="2:20" s="6" customFormat="1" ht="13.5" x14ac:dyDescent="0.25">
      <c r="B288" s="20">
        <v>4404</v>
      </c>
      <c r="C288" s="21" t="s">
        <v>295</v>
      </c>
      <c r="D288" s="22">
        <v>2067.0317617000001</v>
      </c>
      <c r="E288" s="23">
        <v>4301.9365270500002</v>
      </c>
      <c r="F288" s="23">
        <v>2169.9391020304738</v>
      </c>
      <c r="G288" s="23">
        <v>8914.1271729192449</v>
      </c>
      <c r="H288" s="24">
        <v>8.9504486335986094E-2</v>
      </c>
      <c r="I288" s="25">
        <v>2201.7485765423799</v>
      </c>
      <c r="J288" s="25">
        <v>1110.5836404228558</v>
      </c>
      <c r="K288" s="25">
        <v>4562.2864704494932</v>
      </c>
      <c r="L288" s="26">
        <v>11.658707258070365</v>
      </c>
      <c r="M288" s="27">
        <v>2.4988665720482213</v>
      </c>
      <c r="N288" s="27">
        <v>1035.3542535573652</v>
      </c>
      <c r="O288" s="27">
        <f>VLOOKUP(B288:B603,[1]CAT_IACAL_VALORES!D$3:F$216,3,FALSE)</f>
        <v>329.45280000000002</v>
      </c>
      <c r="P288" s="27">
        <f>VLOOKUP(B288:B603,[1]CAT_IACAL_VALORES!D$3:H$216,5,FALSE)</f>
        <v>625.53600000000017</v>
      </c>
      <c r="Q288" s="27">
        <f>VLOOKUP(B288:B603,[1]CAT_IACAL_VALORES!D$3:J$216,7,FALSE)</f>
        <v>714.36288000000013</v>
      </c>
      <c r="R288" s="28">
        <v>224.26</v>
      </c>
      <c r="S288" s="28">
        <v>165.15</v>
      </c>
      <c r="T288" s="28">
        <f t="shared" si="3"/>
        <v>73.64</v>
      </c>
    </row>
    <row r="289" spans="2:20" s="6" customFormat="1" ht="13.5" x14ac:dyDescent="0.25">
      <c r="B289" s="11">
        <v>4407</v>
      </c>
      <c r="C289" s="12" t="s">
        <v>296</v>
      </c>
      <c r="D289" s="13">
        <v>1135.61767725</v>
      </c>
      <c r="E289" s="14">
        <v>1911.47318705</v>
      </c>
      <c r="F289" s="14">
        <v>1083.9371795324626</v>
      </c>
      <c r="G289" s="14">
        <v>3384.8028934762156</v>
      </c>
      <c r="H289" s="15">
        <v>0.134951560345629</v>
      </c>
      <c r="I289" s="16">
        <v>1007.9796145337521</v>
      </c>
      <c r="J289" s="16">
        <v>571.59398719588444</v>
      </c>
      <c r="K289" s="16">
        <v>1784.9124638281619</v>
      </c>
      <c r="L289" s="17">
        <v>0</v>
      </c>
      <c r="M289" s="18">
        <v>1.2048034600068085E-2</v>
      </c>
      <c r="N289" s="18">
        <v>0.52772031475529446</v>
      </c>
      <c r="O289" s="18" t="s">
        <v>23</v>
      </c>
      <c r="P289" s="18" t="s">
        <v>23</v>
      </c>
      <c r="Q289" s="18" t="s">
        <v>23</v>
      </c>
      <c r="R289" s="19">
        <v>71.680000000000007</v>
      </c>
      <c r="S289" s="19">
        <v>0</v>
      </c>
      <c r="T289" s="19">
        <f t="shared" si="3"/>
        <v>0</v>
      </c>
    </row>
    <row r="290" spans="2:20" s="6" customFormat="1" ht="13.5" x14ac:dyDescent="0.25">
      <c r="B290" s="20">
        <v>4408</v>
      </c>
      <c r="C290" s="21" t="s">
        <v>297</v>
      </c>
      <c r="D290" s="22">
        <v>4536.14458405</v>
      </c>
      <c r="E290" s="23">
        <v>10011.893193</v>
      </c>
      <c r="F290" s="23">
        <v>4600.0002265844887</v>
      </c>
      <c r="G290" s="23">
        <v>19877.367362022364</v>
      </c>
      <c r="H290" s="24">
        <v>0.12850924796336299</v>
      </c>
      <c r="I290" s="25">
        <v>4518.6385053029471</v>
      </c>
      <c r="J290" s="25">
        <v>2076.1046634795989</v>
      </c>
      <c r="K290" s="25">
        <v>8971.1941402735574</v>
      </c>
      <c r="L290" s="26">
        <v>4.2023460936048282E-4</v>
      </c>
      <c r="M290" s="27">
        <v>1.3369692025750861</v>
      </c>
      <c r="N290" s="27">
        <v>93.457945245138745</v>
      </c>
      <c r="O290" s="27" t="s">
        <v>23</v>
      </c>
      <c r="P290" s="27" t="s">
        <v>23</v>
      </c>
      <c r="Q290" s="27" t="s">
        <v>23</v>
      </c>
      <c r="R290" s="28">
        <v>658.37</v>
      </c>
      <c r="S290" s="28">
        <v>103.1</v>
      </c>
      <c r="T290" s="28">
        <f t="shared" si="3"/>
        <v>15.66</v>
      </c>
    </row>
    <row r="291" spans="2:20" s="6" customFormat="1" ht="13.5" x14ac:dyDescent="0.25">
      <c r="B291" s="11">
        <v>4409</v>
      </c>
      <c r="C291" s="12" t="s">
        <v>298</v>
      </c>
      <c r="D291" s="13">
        <v>1741.9404446200001</v>
      </c>
      <c r="E291" s="14">
        <v>3381.3492832500001</v>
      </c>
      <c r="F291" s="14">
        <v>1590.437720712983</v>
      </c>
      <c r="G291" s="14">
        <v>6805.8351052979069</v>
      </c>
      <c r="H291" s="15">
        <v>0.17916448619618799</v>
      </c>
      <c r="I291" s="16">
        <v>1523.8673908460719</v>
      </c>
      <c r="J291" s="16">
        <v>716.76007911155421</v>
      </c>
      <c r="K291" s="16">
        <v>3067.1750581385081</v>
      </c>
      <c r="L291" s="17">
        <v>0</v>
      </c>
      <c r="M291" s="18">
        <v>0.29223793102267587</v>
      </c>
      <c r="N291" s="18">
        <v>5.6624089601257186</v>
      </c>
      <c r="O291" s="18" t="s">
        <v>23</v>
      </c>
      <c r="P291" s="18" t="s">
        <v>23</v>
      </c>
      <c r="Q291" s="18" t="s">
        <v>23</v>
      </c>
      <c r="R291" s="19">
        <v>221.53</v>
      </c>
      <c r="S291" s="19">
        <v>13.08</v>
      </c>
      <c r="T291" s="19">
        <f t="shared" si="3"/>
        <v>5.9</v>
      </c>
    </row>
    <row r="292" spans="2:20" s="6" customFormat="1" ht="13.5" x14ac:dyDescent="0.25">
      <c r="B292" s="20">
        <v>4410</v>
      </c>
      <c r="C292" s="21" t="s">
        <v>299</v>
      </c>
      <c r="D292" s="22">
        <v>1605.76633642</v>
      </c>
      <c r="E292" s="23">
        <v>2842.7005828499996</v>
      </c>
      <c r="F292" s="23">
        <v>1840.0306651864296</v>
      </c>
      <c r="G292" s="23">
        <v>4361.0934505611467</v>
      </c>
      <c r="H292" s="24">
        <v>0.138080729968413</v>
      </c>
      <c r="I292" s="25">
        <v>1506.5832497469569</v>
      </c>
      <c r="J292" s="25">
        <v>975.18514468778449</v>
      </c>
      <c r="K292" s="25">
        <v>2311.3057994343399</v>
      </c>
      <c r="L292" s="26">
        <v>0</v>
      </c>
      <c r="M292" s="27">
        <v>0.19055588001999407</v>
      </c>
      <c r="N292" s="27">
        <v>2.2617876383376703</v>
      </c>
      <c r="O292" s="27" t="s">
        <v>23</v>
      </c>
      <c r="P292" s="27" t="s">
        <v>23</v>
      </c>
      <c r="Q292" s="27" t="s">
        <v>23</v>
      </c>
      <c r="R292" s="28">
        <v>151.63999999999999</v>
      </c>
      <c r="S292" s="28">
        <v>0.83</v>
      </c>
      <c r="T292" s="28">
        <f t="shared" si="3"/>
        <v>0.55000000000000004</v>
      </c>
    </row>
    <row r="293" spans="2:20" s="6" customFormat="1" ht="13.5" x14ac:dyDescent="0.25">
      <c r="B293" s="11">
        <v>4414</v>
      </c>
      <c r="C293" s="12" t="s">
        <v>300</v>
      </c>
      <c r="D293" s="13">
        <v>2431.71046028</v>
      </c>
      <c r="E293" s="14">
        <v>5337.6493726500003</v>
      </c>
      <c r="F293" s="14">
        <v>2586.0458396550544</v>
      </c>
      <c r="G293" s="14">
        <v>10074.260071891127</v>
      </c>
      <c r="H293" s="15">
        <v>0.11145742048096299</v>
      </c>
      <c r="I293" s="16">
        <v>2804.5206496659266</v>
      </c>
      <c r="J293" s="16">
        <v>1358.7664629035999</v>
      </c>
      <c r="K293" s="16">
        <v>5293.2421051284819</v>
      </c>
      <c r="L293" s="17">
        <v>0</v>
      </c>
      <c r="M293" s="18">
        <v>2.4875504130384092E-2</v>
      </c>
      <c r="N293" s="18">
        <v>0</v>
      </c>
      <c r="O293" s="18" t="s">
        <v>23</v>
      </c>
      <c r="P293" s="18" t="s">
        <v>23</v>
      </c>
      <c r="Q293" s="18" t="s">
        <v>23</v>
      </c>
      <c r="R293" s="19">
        <v>183.16</v>
      </c>
      <c r="S293" s="19">
        <v>0</v>
      </c>
      <c r="T293" s="19">
        <f t="shared" si="3"/>
        <v>0</v>
      </c>
    </row>
    <row r="294" spans="2:20" s="6" customFormat="1" ht="24" x14ac:dyDescent="0.25">
      <c r="B294" s="20">
        <v>4415</v>
      </c>
      <c r="C294" s="21" t="s">
        <v>301</v>
      </c>
      <c r="D294" s="22">
        <v>25388.183365600002</v>
      </c>
      <c r="E294" s="23">
        <v>61037.986389999998</v>
      </c>
      <c r="F294" s="23">
        <v>36807.914168053525</v>
      </c>
      <c r="G294" s="23">
        <v>89921.126816890101</v>
      </c>
      <c r="H294" s="24">
        <v>8.3305454136021598E-2</v>
      </c>
      <c r="I294" s="25">
        <v>33420.208392435583</v>
      </c>
      <c r="J294" s="25">
        <v>20153.485308761199</v>
      </c>
      <c r="K294" s="25">
        <v>49234.631986409055</v>
      </c>
      <c r="L294" s="26">
        <v>0.51621355966118698</v>
      </c>
      <c r="M294" s="27">
        <v>9.3053224146531624E-2</v>
      </c>
      <c r="N294" s="27">
        <v>6.4711093036095928</v>
      </c>
      <c r="O294" s="27">
        <f>VLOOKUP(B294:B609,[1]CAT_IACAL_VALORES!D$3:F$216,3,FALSE)</f>
        <v>0</v>
      </c>
      <c r="P294" s="27">
        <f>VLOOKUP(B294:B609,[1]CAT_IACAL_VALORES!D$3:H$216,5,FALSE)</f>
        <v>0</v>
      </c>
      <c r="Q294" s="27">
        <f>VLOOKUP(B294:B609,[1]CAT_IACAL_VALORES!D$3:J$216,7,FALSE)</f>
        <v>0</v>
      </c>
      <c r="R294" s="28">
        <v>1808.11</v>
      </c>
      <c r="S294" s="28">
        <v>23.47</v>
      </c>
      <c r="T294" s="28">
        <f t="shared" si="3"/>
        <v>1.3</v>
      </c>
    </row>
    <row r="295" spans="2:20" s="6" customFormat="1" ht="13.5" x14ac:dyDescent="0.25">
      <c r="B295" s="11">
        <v>4417</v>
      </c>
      <c r="C295" s="12" t="s">
        <v>302</v>
      </c>
      <c r="D295" s="13">
        <v>15070.569376699999</v>
      </c>
      <c r="E295" s="14">
        <v>32261.602054499999</v>
      </c>
      <c r="F295" s="14">
        <v>18242.448376896573</v>
      </c>
      <c r="G295" s="14">
        <v>50864.874243052531</v>
      </c>
      <c r="H295" s="15">
        <v>8.3710576756238705E-2</v>
      </c>
      <c r="I295" s="16">
        <v>18908.001968314536</v>
      </c>
      <c r="J295" s="16">
        <v>10691.603263673775</v>
      </c>
      <c r="K295" s="16">
        <v>29811.078218651539</v>
      </c>
      <c r="L295" s="17">
        <v>0</v>
      </c>
      <c r="M295" s="18">
        <v>4.4113324933657147E-2</v>
      </c>
      <c r="N295" s="18">
        <v>1.48906823795961E-3</v>
      </c>
      <c r="O295" s="18" t="s">
        <v>23</v>
      </c>
      <c r="P295" s="18" t="s">
        <v>23</v>
      </c>
      <c r="Q295" s="18" t="s">
        <v>23</v>
      </c>
      <c r="R295" s="19">
        <v>1384.74</v>
      </c>
      <c r="S295" s="19">
        <v>0</v>
      </c>
      <c r="T295" s="19">
        <f t="shared" si="3"/>
        <v>0</v>
      </c>
    </row>
    <row r="296" spans="2:20" s="6" customFormat="1" ht="13.5" x14ac:dyDescent="0.25">
      <c r="B296" s="20">
        <v>4418</v>
      </c>
      <c r="C296" s="21" t="s">
        <v>303</v>
      </c>
      <c r="D296" s="22">
        <v>9035.4250025099991</v>
      </c>
      <c r="E296" s="23">
        <v>20919.502664</v>
      </c>
      <c r="F296" s="23">
        <v>12852.936428401477</v>
      </c>
      <c r="G296" s="23">
        <v>31507.43124868433</v>
      </c>
      <c r="H296" s="24">
        <v>8.9909150326845405E-2</v>
      </c>
      <c r="I296" s="25">
        <v>10147.620343473052</v>
      </c>
      <c r="J296" s="25">
        <v>6234.6950244979644</v>
      </c>
      <c r="K296" s="25">
        <v>15283.606663361912</v>
      </c>
      <c r="L296" s="26">
        <v>0</v>
      </c>
      <c r="M296" s="27">
        <v>2.4085947556022527E-2</v>
      </c>
      <c r="N296" s="27">
        <v>1.7503510787892158E-2</v>
      </c>
      <c r="O296" s="27" t="s">
        <v>23</v>
      </c>
      <c r="P296" s="27" t="s">
        <v>23</v>
      </c>
      <c r="Q296" s="27" t="s">
        <v>23</v>
      </c>
      <c r="R296" s="28">
        <v>653.80999999999995</v>
      </c>
      <c r="S296" s="28">
        <v>29.09</v>
      </c>
      <c r="T296" s="28">
        <f t="shared" si="3"/>
        <v>4.45</v>
      </c>
    </row>
    <row r="297" spans="2:20" s="6" customFormat="1" ht="13.5" x14ac:dyDescent="0.25">
      <c r="B297" s="11">
        <v>4420</v>
      </c>
      <c r="C297" s="12" t="s">
        <v>304</v>
      </c>
      <c r="D297" s="13">
        <v>7658.1944283700004</v>
      </c>
      <c r="E297" s="14">
        <v>16702.0427485</v>
      </c>
      <c r="F297" s="14">
        <v>9942.0858990398738</v>
      </c>
      <c r="G297" s="14">
        <v>25801.179046931185</v>
      </c>
      <c r="H297" s="15">
        <v>0.12723327641013199</v>
      </c>
      <c r="I297" s="16">
        <v>9789.0135770063571</v>
      </c>
      <c r="J297" s="16">
        <v>5827.0245930369992</v>
      </c>
      <c r="K297" s="16">
        <v>15121.988118241661</v>
      </c>
      <c r="L297" s="17">
        <v>0</v>
      </c>
      <c r="M297" s="18">
        <v>4.9656068893435705E-2</v>
      </c>
      <c r="N297" s="18">
        <v>0</v>
      </c>
      <c r="O297" s="18" t="s">
        <v>23</v>
      </c>
      <c r="P297" s="18" t="s">
        <v>23</v>
      </c>
      <c r="Q297" s="18" t="s">
        <v>23</v>
      </c>
      <c r="R297" s="19">
        <v>698.55</v>
      </c>
      <c r="S297" s="19">
        <v>0.63</v>
      </c>
      <c r="T297" s="19">
        <f t="shared" si="3"/>
        <v>0.09</v>
      </c>
    </row>
    <row r="298" spans="2:20" s="6" customFormat="1" ht="13.5" x14ac:dyDescent="0.25">
      <c r="B298" s="60" t="s">
        <v>305</v>
      </c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</row>
    <row r="299" spans="2:20" s="6" customFormat="1" ht="13.5" x14ac:dyDescent="0.25">
      <c r="B299" s="20">
        <v>4501</v>
      </c>
      <c r="C299" s="21" t="s">
        <v>306</v>
      </c>
      <c r="D299" s="22">
        <v>7442.5550865799996</v>
      </c>
      <c r="E299" s="23">
        <v>13058.5911015</v>
      </c>
      <c r="F299" s="23">
        <v>5872.0085522764539</v>
      </c>
      <c r="G299" s="23">
        <v>27051.144486589223</v>
      </c>
      <c r="H299" s="24">
        <v>0.14446267414870401</v>
      </c>
      <c r="I299" s="25">
        <v>7684.0469201813248</v>
      </c>
      <c r="J299" s="25">
        <v>3455.2570702834396</v>
      </c>
      <c r="K299" s="25">
        <v>15917.663847800504</v>
      </c>
      <c r="L299" s="26">
        <v>1.7815079975658201</v>
      </c>
      <c r="M299" s="27">
        <v>1.5675424166615899</v>
      </c>
      <c r="N299" s="27">
        <v>983.18414815547305</v>
      </c>
      <c r="O299" s="27" t="s">
        <v>23</v>
      </c>
      <c r="P299" s="27" t="s">
        <v>23</v>
      </c>
      <c r="Q299" s="27" t="s">
        <v>23</v>
      </c>
      <c r="R299" s="28">
        <v>554.33000000000004</v>
      </c>
      <c r="S299" s="28">
        <v>53.73</v>
      </c>
      <c r="T299" s="28">
        <f t="shared" ref="T299:T364" si="4">ROUND((S299/R299*100),2)</f>
        <v>9.69</v>
      </c>
    </row>
    <row r="300" spans="2:20" s="6" customFormat="1" ht="13.5" x14ac:dyDescent="0.25">
      <c r="B300" s="11">
        <v>4502</v>
      </c>
      <c r="C300" s="12" t="s">
        <v>307</v>
      </c>
      <c r="D300" s="13">
        <v>2769.4331038099999</v>
      </c>
      <c r="E300" s="14">
        <v>4935.3450247000001</v>
      </c>
      <c r="F300" s="14">
        <v>2173.9047467367595</v>
      </c>
      <c r="G300" s="14">
        <v>10267.201791834457</v>
      </c>
      <c r="H300" s="15">
        <v>0.14019311569534401</v>
      </c>
      <c r="I300" s="16">
        <v>2900.5518376294272</v>
      </c>
      <c r="J300" s="16">
        <v>1277.6256525980025</v>
      </c>
      <c r="K300" s="16">
        <v>6034.1376085307884</v>
      </c>
      <c r="L300" s="17">
        <v>0.22024180594110643</v>
      </c>
      <c r="M300" s="18">
        <v>0.20986302182605107</v>
      </c>
      <c r="N300" s="18">
        <v>51.14527967412554</v>
      </c>
      <c r="O300" s="18" t="s">
        <v>23</v>
      </c>
      <c r="P300" s="18" t="s">
        <v>23</v>
      </c>
      <c r="Q300" s="18" t="s">
        <v>23</v>
      </c>
      <c r="R300" s="19">
        <v>144.35</v>
      </c>
      <c r="S300" s="19">
        <v>2.61</v>
      </c>
      <c r="T300" s="19">
        <f t="shared" si="4"/>
        <v>1.81</v>
      </c>
    </row>
    <row r="301" spans="2:20" s="6" customFormat="1" ht="13.5" x14ac:dyDescent="0.25">
      <c r="B301" s="20">
        <v>4504</v>
      </c>
      <c r="C301" s="21" t="s">
        <v>308</v>
      </c>
      <c r="D301" s="22">
        <v>5358.2442491600004</v>
      </c>
      <c r="E301" s="23">
        <v>11039.275509499999</v>
      </c>
      <c r="F301" s="23">
        <v>4937.3189868369918</v>
      </c>
      <c r="G301" s="23">
        <v>22635.242709658527</v>
      </c>
      <c r="H301" s="24">
        <v>0.108137381841685</v>
      </c>
      <c r="I301" s="25">
        <v>6487.3388789277105</v>
      </c>
      <c r="J301" s="25">
        <v>2901.4640855200764</v>
      </c>
      <c r="K301" s="25">
        <v>13301.823107681792</v>
      </c>
      <c r="L301" s="26">
        <v>0</v>
      </c>
      <c r="M301" s="27">
        <v>0.23138474185460564</v>
      </c>
      <c r="N301" s="27">
        <v>0</v>
      </c>
      <c r="O301" s="27" t="s">
        <v>23</v>
      </c>
      <c r="P301" s="27" t="s">
        <v>23</v>
      </c>
      <c r="Q301" s="27" t="s">
        <v>23</v>
      </c>
      <c r="R301" s="28">
        <v>540.34</v>
      </c>
      <c r="S301" s="28">
        <v>0</v>
      </c>
      <c r="T301" s="28">
        <f t="shared" si="4"/>
        <v>0</v>
      </c>
    </row>
    <row r="302" spans="2:20" s="6" customFormat="1" ht="13.5" x14ac:dyDescent="0.25">
      <c r="B302" s="11">
        <v>4505</v>
      </c>
      <c r="C302" s="12" t="s">
        <v>309</v>
      </c>
      <c r="D302" s="13">
        <v>3046.0700987499999</v>
      </c>
      <c r="E302" s="14">
        <v>6382.3745414499999</v>
      </c>
      <c r="F302" s="14">
        <v>2996.9381554757338</v>
      </c>
      <c r="G302" s="14">
        <v>12638.384541612466</v>
      </c>
      <c r="H302" s="15">
        <v>0.113987186785811</v>
      </c>
      <c r="I302" s="16">
        <v>3756.0961763006458</v>
      </c>
      <c r="J302" s="16">
        <v>1763.730391139738</v>
      </c>
      <c r="K302" s="16">
        <v>7437.8254587019155</v>
      </c>
      <c r="L302" s="17">
        <v>0</v>
      </c>
      <c r="M302" s="18">
        <v>0.664093028893321</v>
      </c>
      <c r="N302" s="18">
        <v>0</v>
      </c>
      <c r="O302" s="18" t="s">
        <v>23</v>
      </c>
      <c r="P302" s="18" t="s">
        <v>23</v>
      </c>
      <c r="Q302" s="18" t="s">
        <v>23</v>
      </c>
      <c r="R302" s="19">
        <v>116.24</v>
      </c>
      <c r="S302" s="19">
        <v>0</v>
      </c>
      <c r="T302" s="19">
        <f t="shared" si="4"/>
        <v>0</v>
      </c>
    </row>
    <row r="303" spans="2:20" s="6" customFormat="1" ht="13.5" x14ac:dyDescent="0.25">
      <c r="B303" s="20">
        <v>4506</v>
      </c>
      <c r="C303" s="21" t="s">
        <v>310</v>
      </c>
      <c r="D303" s="22">
        <v>3871.6600704299999</v>
      </c>
      <c r="E303" s="23">
        <v>8727.6548582999985</v>
      </c>
      <c r="F303" s="23">
        <v>4589.5292002683946</v>
      </c>
      <c r="G303" s="23">
        <v>14642.177952428296</v>
      </c>
      <c r="H303" s="24">
        <v>9.5968890247246794E-2</v>
      </c>
      <c r="I303" s="25">
        <v>5010.8748324415837</v>
      </c>
      <c r="J303" s="25">
        <v>2635.0212898840718</v>
      </c>
      <c r="K303" s="25">
        <v>8406.6249393648995</v>
      </c>
      <c r="L303" s="26">
        <v>0</v>
      </c>
      <c r="M303" s="27">
        <v>3.9570039749979281E-2</v>
      </c>
      <c r="N303" s="27">
        <v>0.29055109688095548</v>
      </c>
      <c r="O303" s="27" t="s">
        <v>23</v>
      </c>
      <c r="P303" s="27" t="s">
        <v>23</v>
      </c>
      <c r="Q303" s="27" t="s">
        <v>23</v>
      </c>
      <c r="R303" s="28">
        <v>330.42</v>
      </c>
      <c r="S303" s="28">
        <v>0</v>
      </c>
      <c r="T303" s="28">
        <f t="shared" si="4"/>
        <v>0</v>
      </c>
    </row>
    <row r="304" spans="2:20" s="6" customFormat="1" ht="13.5" x14ac:dyDescent="0.25">
      <c r="B304" s="11">
        <v>4509</v>
      </c>
      <c r="C304" s="12" t="s">
        <v>311</v>
      </c>
      <c r="D304" s="13">
        <v>5526.9550853000001</v>
      </c>
      <c r="E304" s="14">
        <v>11472.323414499999</v>
      </c>
      <c r="F304" s="14">
        <v>5361.5674716701251</v>
      </c>
      <c r="G304" s="14">
        <v>22426.910625432869</v>
      </c>
      <c r="H304" s="15">
        <v>9.1708609517853604E-2</v>
      </c>
      <c r="I304" s="16">
        <v>6731.2199084358808</v>
      </c>
      <c r="J304" s="16">
        <v>3145.8222019886366</v>
      </c>
      <c r="K304" s="16">
        <v>13158.665584324906</v>
      </c>
      <c r="L304" s="17">
        <v>6.703128738265369E-4</v>
      </c>
      <c r="M304" s="18">
        <v>5.6541776412474751E-2</v>
      </c>
      <c r="N304" s="18">
        <v>0</v>
      </c>
      <c r="O304" s="18" t="s">
        <v>23</v>
      </c>
      <c r="P304" s="18" t="s">
        <v>23</v>
      </c>
      <c r="Q304" s="18" t="s">
        <v>23</v>
      </c>
      <c r="R304" s="19">
        <v>330.18</v>
      </c>
      <c r="S304" s="19">
        <v>0</v>
      </c>
      <c r="T304" s="19">
        <f t="shared" si="4"/>
        <v>0</v>
      </c>
    </row>
    <row r="305" spans="2:20" s="6" customFormat="1" ht="13.5" x14ac:dyDescent="0.25">
      <c r="B305" s="20">
        <v>4510</v>
      </c>
      <c r="C305" s="21" t="s">
        <v>312</v>
      </c>
      <c r="D305" s="22">
        <v>8644.1607048499991</v>
      </c>
      <c r="E305" s="23">
        <v>19117.3223875</v>
      </c>
      <c r="F305" s="23">
        <v>9738.8849548247126</v>
      </c>
      <c r="G305" s="23">
        <v>33916.853481761544</v>
      </c>
      <c r="H305" s="24">
        <v>8.9011167178313103E-2</v>
      </c>
      <c r="I305" s="25">
        <v>11224.226764393719</v>
      </c>
      <c r="J305" s="25">
        <v>5717.9269643309963</v>
      </c>
      <c r="K305" s="25">
        <v>19913.377349483078</v>
      </c>
      <c r="L305" s="26">
        <v>0</v>
      </c>
      <c r="M305" s="27">
        <v>8.838746650939619E-2</v>
      </c>
      <c r="N305" s="27">
        <v>0</v>
      </c>
      <c r="O305" s="27" t="s">
        <v>23</v>
      </c>
      <c r="P305" s="27" t="s">
        <v>23</v>
      </c>
      <c r="Q305" s="27" t="s">
        <v>23</v>
      </c>
      <c r="R305" s="28">
        <v>680.18</v>
      </c>
      <c r="S305" s="28">
        <v>0</v>
      </c>
      <c r="T305" s="28">
        <f t="shared" si="4"/>
        <v>0</v>
      </c>
    </row>
    <row r="306" spans="2:20" s="6" customFormat="1" ht="13.5" x14ac:dyDescent="0.25">
      <c r="B306" s="60" t="s">
        <v>313</v>
      </c>
      <c r="C306" s="60"/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</row>
    <row r="307" spans="2:20" s="6" customFormat="1" ht="13.5" x14ac:dyDescent="0.25">
      <c r="B307" s="11">
        <v>4601</v>
      </c>
      <c r="C307" s="12" t="s">
        <v>314</v>
      </c>
      <c r="D307" s="13">
        <v>5841.5490551700004</v>
      </c>
      <c r="E307" s="14">
        <v>7871.0261164500007</v>
      </c>
      <c r="F307" s="14">
        <v>3820.0950982704967</v>
      </c>
      <c r="G307" s="14">
        <v>15581.358326547934</v>
      </c>
      <c r="H307" s="15">
        <v>0.13867508576994</v>
      </c>
      <c r="I307" s="16">
        <v>4638.9116408799518</v>
      </c>
      <c r="J307" s="16">
        <v>2251.4324509226803</v>
      </c>
      <c r="K307" s="16">
        <v>9183.1158291652355</v>
      </c>
      <c r="L307" s="17">
        <v>23.10868497161421</v>
      </c>
      <c r="M307" s="18">
        <v>10.045167505062873</v>
      </c>
      <c r="N307" s="18">
        <v>1987.2752973100919</v>
      </c>
      <c r="O307" s="18">
        <f>VLOOKUP(B307:B622,[1]CAT_IACAL_VALORES!D$3:F$216,3,FALSE)</f>
        <v>782.83856969418457</v>
      </c>
      <c r="P307" s="18">
        <f>VLOOKUP(B307:B622,[1]CAT_IACAL_VALORES!D$3:H$216,5,FALSE)</f>
        <v>1493.6523797669622</v>
      </c>
      <c r="Q307" s="18">
        <f>VLOOKUP(B307:B622,[1]CAT_IACAL_VALORES!D$3:J$216,7,FALSE)</f>
        <v>1659.1786310120901</v>
      </c>
      <c r="R307" s="19">
        <v>386.68</v>
      </c>
      <c r="S307" s="19">
        <v>263.23</v>
      </c>
      <c r="T307" s="19">
        <f t="shared" si="4"/>
        <v>68.069999999999993</v>
      </c>
    </row>
    <row r="308" spans="2:20" s="6" customFormat="1" ht="13.5" x14ac:dyDescent="0.25">
      <c r="B308" s="20">
        <v>4602</v>
      </c>
      <c r="C308" s="21" t="s">
        <v>315</v>
      </c>
      <c r="D308" s="22">
        <v>5494.6604663799999</v>
      </c>
      <c r="E308" s="23">
        <v>11288.1253464</v>
      </c>
      <c r="F308" s="23">
        <v>5473.5588640057231</v>
      </c>
      <c r="G308" s="23">
        <v>23253.34202652517</v>
      </c>
      <c r="H308" s="24">
        <v>0.13909799106467599</v>
      </c>
      <c r="I308" s="25">
        <v>5843.2244832967117</v>
      </c>
      <c r="J308" s="25">
        <v>2833.3520565595109</v>
      </c>
      <c r="K308" s="25">
        <v>12036.940880639428</v>
      </c>
      <c r="L308" s="26">
        <v>44.779295611387191</v>
      </c>
      <c r="M308" s="27">
        <v>9.9150525149922242</v>
      </c>
      <c r="N308" s="27">
        <v>681.99409257318359</v>
      </c>
      <c r="O308" s="27">
        <f>VLOOKUP(B308:B623,[1]CAT_IACAL_VALORES!D$3:F$216,3,FALSE)</f>
        <v>581.42735619118787</v>
      </c>
      <c r="P308" s="27">
        <f>VLOOKUP(B308:B623,[1]CAT_IACAL_VALORES!D$3:H$216,5,FALSE)</f>
        <v>1111.7235932399897</v>
      </c>
      <c r="Q308" s="27">
        <f>VLOOKUP(B308:B623,[1]CAT_IACAL_VALORES!D$3:J$216,7,FALSE)</f>
        <v>1171.0407818625056</v>
      </c>
      <c r="R308" s="28">
        <v>462.01</v>
      </c>
      <c r="S308" s="28">
        <v>312.72000000000003</v>
      </c>
      <c r="T308" s="28">
        <f t="shared" si="4"/>
        <v>67.69</v>
      </c>
    </row>
    <row r="309" spans="2:20" s="6" customFormat="1" ht="13.5" x14ac:dyDescent="0.25">
      <c r="B309" s="11">
        <v>4604</v>
      </c>
      <c r="C309" s="12" t="s">
        <v>316</v>
      </c>
      <c r="D309" s="13">
        <v>7421.1211599799999</v>
      </c>
      <c r="E309" s="14">
        <v>12293.4573784</v>
      </c>
      <c r="F309" s="14">
        <v>6180.4396693323706</v>
      </c>
      <c r="G309" s="14">
        <v>24448.17716489542</v>
      </c>
      <c r="H309" s="15">
        <v>0.13196197808351501</v>
      </c>
      <c r="I309" s="16">
        <v>7169.8629923240742</v>
      </c>
      <c r="J309" s="16">
        <v>3604.5926135715899</v>
      </c>
      <c r="K309" s="16">
        <v>14258.810624939122</v>
      </c>
      <c r="L309" s="17">
        <v>12.170354279324094</v>
      </c>
      <c r="M309" s="18">
        <v>3.58454820052913</v>
      </c>
      <c r="N309" s="18">
        <v>330.22056860125264</v>
      </c>
      <c r="O309" s="18">
        <f>VLOOKUP(B309:B624,[1]CAT_IACAL_VALORES!D$3:F$216,3,FALSE)</f>
        <v>214.04136600000001</v>
      </c>
      <c r="P309" s="18">
        <f>VLOOKUP(B309:B624,[1]CAT_IACAL_VALORES!D$3:H$216,5,FALSE)</f>
        <v>406.40292000000005</v>
      </c>
      <c r="Q309" s="18">
        <f>VLOOKUP(B309:B624,[1]CAT_IACAL_VALORES!D$3:J$216,7,FALSE)</f>
        <v>464.11263359999992</v>
      </c>
      <c r="R309" s="19">
        <v>1124.53</v>
      </c>
      <c r="S309" s="19">
        <v>215.18</v>
      </c>
      <c r="T309" s="19">
        <f t="shared" si="4"/>
        <v>19.14</v>
      </c>
    </row>
    <row r="310" spans="2:20" s="6" customFormat="1" ht="13.5" x14ac:dyDescent="0.25">
      <c r="B310" s="20">
        <v>4605</v>
      </c>
      <c r="C310" s="21" t="s">
        <v>317</v>
      </c>
      <c r="D310" s="22">
        <v>2467.5112382000002</v>
      </c>
      <c r="E310" s="23">
        <v>3993.8098763200001</v>
      </c>
      <c r="F310" s="23">
        <v>1927.6991302178226</v>
      </c>
      <c r="G310" s="23">
        <v>8526.9284585416917</v>
      </c>
      <c r="H310" s="24">
        <v>0.13308054963405799</v>
      </c>
      <c r="I310" s="25">
        <v>2296.8282342215994</v>
      </c>
      <c r="J310" s="25">
        <v>1108.6140618812865</v>
      </c>
      <c r="K310" s="25">
        <v>4903.8113083170201</v>
      </c>
      <c r="L310" s="26">
        <v>0.87078585435723777</v>
      </c>
      <c r="M310" s="27">
        <v>1.2570653816509216</v>
      </c>
      <c r="N310" s="27">
        <v>421.86502568150127</v>
      </c>
      <c r="O310" s="27" t="s">
        <v>23</v>
      </c>
      <c r="P310" s="27" t="s">
        <v>23</v>
      </c>
      <c r="Q310" s="27" t="s">
        <v>23</v>
      </c>
      <c r="R310" s="28">
        <v>272.24</v>
      </c>
      <c r="S310" s="28">
        <v>67.87</v>
      </c>
      <c r="T310" s="28">
        <f t="shared" si="4"/>
        <v>24.93</v>
      </c>
    </row>
    <row r="311" spans="2:20" s="6" customFormat="1" ht="13.5" x14ac:dyDescent="0.25">
      <c r="B311" s="60" t="s">
        <v>318</v>
      </c>
      <c r="C311" s="60"/>
      <c r="D311" s="60"/>
      <c r="E311" s="60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</row>
    <row r="312" spans="2:20" s="6" customFormat="1" ht="24" x14ac:dyDescent="0.25">
      <c r="B312" s="11">
        <v>4701</v>
      </c>
      <c r="C312" s="12" t="s">
        <v>319</v>
      </c>
      <c r="D312" s="13">
        <v>6981.9010171800001</v>
      </c>
      <c r="E312" s="14">
        <v>28611.280534000001</v>
      </c>
      <c r="F312" s="14">
        <v>13117.624325435947</v>
      </c>
      <c r="G312" s="14">
        <v>50138.851641517125</v>
      </c>
      <c r="H312" s="15">
        <v>0.122425810745384</v>
      </c>
      <c r="I312" s="16">
        <v>15782.523497457438</v>
      </c>
      <c r="J312" s="16">
        <v>7235.9296851810077</v>
      </c>
      <c r="K312" s="16">
        <v>27657.538893703837</v>
      </c>
      <c r="L312" s="17">
        <v>53.36703789589771</v>
      </c>
      <c r="M312" s="18">
        <v>6.3830472021375364</v>
      </c>
      <c r="N312" s="18">
        <v>640.39690056340771</v>
      </c>
      <c r="O312" s="18">
        <f>VLOOKUP(B312:B627,[1]CAT_IACAL_VALORES!D$3:F$216,3,FALSE)</f>
        <v>1655.7363886239468</v>
      </c>
      <c r="P312" s="18">
        <f>VLOOKUP(B312:B627,[1]CAT_IACAL_VALORES!D$3:H$216,5,FALSE)</f>
        <v>3142.5047045869264</v>
      </c>
      <c r="Q312" s="18">
        <f>VLOOKUP(B312:B627,[1]CAT_IACAL_VALORES!D$3:J$216,7,FALSE)</f>
        <v>3510.2149345427438</v>
      </c>
      <c r="R312" s="19">
        <v>876.91</v>
      </c>
      <c r="S312" s="19">
        <v>543.27</v>
      </c>
      <c r="T312" s="19">
        <f t="shared" si="4"/>
        <v>61.95</v>
      </c>
    </row>
    <row r="313" spans="2:20" s="6" customFormat="1" ht="13.5" x14ac:dyDescent="0.25">
      <c r="B313" s="20">
        <v>4702</v>
      </c>
      <c r="C313" s="21" t="s">
        <v>320</v>
      </c>
      <c r="D313" s="22">
        <v>2243.1732063999998</v>
      </c>
      <c r="E313" s="23">
        <v>6386.9681680000003</v>
      </c>
      <c r="F313" s="23">
        <v>2946.4931781851615</v>
      </c>
      <c r="G313" s="23">
        <v>12831.388015969313</v>
      </c>
      <c r="H313" s="24">
        <v>0.166905288671306</v>
      </c>
      <c r="I313" s="25">
        <v>3567.1366676359321</v>
      </c>
      <c r="J313" s="25">
        <v>1645.6233349499641</v>
      </c>
      <c r="K313" s="25">
        <v>7166.3602329743762</v>
      </c>
      <c r="L313" s="26">
        <v>10.124636070707016</v>
      </c>
      <c r="M313" s="27">
        <v>2.7646236061630982</v>
      </c>
      <c r="N313" s="27">
        <v>353.64599927297223</v>
      </c>
      <c r="O313" s="27">
        <f>VLOOKUP(B313:B628,[1]CAT_IACAL_VALORES!D$3:F$216,3,FALSE)</f>
        <v>461.38298592783508</v>
      </c>
      <c r="P313" s="27">
        <f>VLOOKUP(B313:B628,[1]CAT_IACAL_VALORES!D$3:H$216,5,FALSE)</f>
        <v>875.08377087587633</v>
      </c>
      <c r="Q313" s="27">
        <f>VLOOKUP(B313:B628,[1]CAT_IACAL_VALORES!D$3:J$216,7,FALSE)</f>
        <v>993.16004554226811</v>
      </c>
      <c r="R313" s="28">
        <v>156.85</v>
      </c>
      <c r="S313" s="28">
        <v>105.86</v>
      </c>
      <c r="T313" s="28">
        <f t="shared" si="4"/>
        <v>67.489999999999995</v>
      </c>
    </row>
    <row r="314" spans="2:20" s="6" customFormat="1" ht="24" x14ac:dyDescent="0.25">
      <c r="B314" s="11">
        <v>4703</v>
      </c>
      <c r="C314" s="12" t="s">
        <v>321</v>
      </c>
      <c r="D314" s="13">
        <v>5069.7832169800004</v>
      </c>
      <c r="E314" s="14">
        <v>11024.01664</v>
      </c>
      <c r="F314" s="14">
        <v>5689.5910750024514</v>
      </c>
      <c r="G314" s="14">
        <v>20715.383218600426</v>
      </c>
      <c r="H314" s="15">
        <v>0.15859816992785</v>
      </c>
      <c r="I314" s="16">
        <v>6855.4143605849449</v>
      </c>
      <c r="J314" s="16">
        <v>3538.1391043897902</v>
      </c>
      <c r="K314" s="16">
        <v>12882.104612082094</v>
      </c>
      <c r="L314" s="17">
        <v>5.7725862271239634E-3</v>
      </c>
      <c r="M314" s="18">
        <v>1.3039285552678432</v>
      </c>
      <c r="N314" s="18">
        <v>124.54521682485739</v>
      </c>
      <c r="O314" s="18" t="s">
        <v>23</v>
      </c>
      <c r="P314" s="18" t="s">
        <v>23</v>
      </c>
      <c r="Q314" s="18" t="s">
        <v>23</v>
      </c>
      <c r="R314" s="19">
        <v>910.4</v>
      </c>
      <c r="S314" s="19">
        <v>159.76</v>
      </c>
      <c r="T314" s="19">
        <f t="shared" si="4"/>
        <v>17.55</v>
      </c>
    </row>
    <row r="315" spans="2:20" s="6" customFormat="1" ht="24" x14ac:dyDescent="0.25">
      <c r="B315" s="20">
        <v>4704</v>
      </c>
      <c r="C315" s="21" t="s">
        <v>322</v>
      </c>
      <c r="D315" s="22">
        <v>3526.7931652699999</v>
      </c>
      <c r="E315" s="23">
        <v>7068.4105820000004</v>
      </c>
      <c r="F315" s="23">
        <v>3808.3978649172741</v>
      </c>
      <c r="G315" s="23">
        <v>12297.686015795447</v>
      </c>
      <c r="H315" s="24">
        <v>0.117049690851456</v>
      </c>
      <c r="I315" s="25">
        <v>3800.1240039684772</v>
      </c>
      <c r="J315" s="25">
        <v>2047.4736116757215</v>
      </c>
      <c r="K315" s="25">
        <v>6611.4908407978692</v>
      </c>
      <c r="L315" s="26">
        <v>6.9656328200892403</v>
      </c>
      <c r="M315" s="27">
        <v>0.17916033589207847</v>
      </c>
      <c r="N315" s="27">
        <v>9.9437621916268242</v>
      </c>
      <c r="O315" s="27">
        <f>VLOOKUP(B315:B630,[1]CAT_IACAL_VALORES!D$3:F$216,3,FALSE)</f>
        <v>165.44608460879002</v>
      </c>
      <c r="P315" s="27">
        <f>VLOOKUP(B315:B630,[1]CAT_IACAL_VALORES!D$3:H$216,5,FALSE)</f>
        <v>312.93257552711884</v>
      </c>
      <c r="Q315" s="27">
        <f>VLOOKUP(B315:B630,[1]CAT_IACAL_VALORES!D$3:J$216,7,FALSE)</f>
        <v>349.53946768703207</v>
      </c>
      <c r="R315" s="28">
        <v>1275.8</v>
      </c>
      <c r="S315" s="28">
        <v>44.21</v>
      </c>
      <c r="T315" s="28">
        <f t="shared" si="4"/>
        <v>3.47</v>
      </c>
    </row>
    <row r="316" spans="2:20" s="6" customFormat="1" ht="13.5" x14ac:dyDescent="0.25">
      <c r="B316" s="11">
        <v>4705</v>
      </c>
      <c r="C316" s="12" t="s">
        <v>323</v>
      </c>
      <c r="D316" s="13">
        <v>7326.7283993399997</v>
      </c>
      <c r="E316" s="14">
        <v>15986.944</v>
      </c>
      <c r="F316" s="14">
        <v>7487.812267436836</v>
      </c>
      <c r="G316" s="14">
        <v>29712.903997941223</v>
      </c>
      <c r="H316" s="15">
        <v>0.122276253624964</v>
      </c>
      <c r="I316" s="16">
        <v>8599.7491750023237</v>
      </c>
      <c r="J316" s="16">
        <v>4027.8684512476061</v>
      </c>
      <c r="K316" s="16">
        <v>15983.262444856144</v>
      </c>
      <c r="L316" s="17">
        <v>0.27230395685453251</v>
      </c>
      <c r="M316" s="18">
        <v>7.7224820138325698E-2</v>
      </c>
      <c r="N316" s="18">
        <v>0.11647210589893016</v>
      </c>
      <c r="O316" s="18">
        <f>VLOOKUP(B316:B631,[1]CAT_IACAL_VALORES!D$3:F$216,3,FALSE)</f>
        <v>0</v>
      </c>
      <c r="P316" s="18">
        <f>VLOOKUP(B316:B631,[1]CAT_IACAL_VALORES!D$3:H$216,5,FALSE)</f>
        <v>0</v>
      </c>
      <c r="Q316" s="18">
        <f>VLOOKUP(B316:B631,[1]CAT_IACAL_VALORES!D$3:J$216,7,FALSE)</f>
        <v>0</v>
      </c>
      <c r="R316" s="19">
        <v>297.39</v>
      </c>
      <c r="S316" s="19">
        <v>5.72</v>
      </c>
      <c r="T316" s="19">
        <f t="shared" si="4"/>
        <v>1.92</v>
      </c>
    </row>
    <row r="317" spans="2:20" s="6" customFormat="1" ht="24" x14ac:dyDescent="0.25">
      <c r="B317" s="20">
        <v>4706</v>
      </c>
      <c r="C317" s="21" t="s">
        <v>324</v>
      </c>
      <c r="D317" s="22">
        <v>14215.840558600001</v>
      </c>
      <c r="E317" s="23">
        <v>26541.733629999999</v>
      </c>
      <c r="F317" s="23">
        <v>13924.303491751032</v>
      </c>
      <c r="G317" s="23">
        <v>44932.736946223777</v>
      </c>
      <c r="H317" s="24">
        <v>0.118988366098</v>
      </c>
      <c r="I317" s="25">
        <v>15613.05587353295</v>
      </c>
      <c r="J317" s="25">
        <v>8190.9091337956743</v>
      </c>
      <c r="K317" s="25">
        <v>26431.481163657136</v>
      </c>
      <c r="L317" s="26">
        <v>0.68997688118293177</v>
      </c>
      <c r="M317" s="27">
        <v>8.1009975711923407E-2</v>
      </c>
      <c r="N317" s="27">
        <v>0.21613833483273703</v>
      </c>
      <c r="O317" s="27">
        <f>VLOOKUP(B317:B632,[1]CAT_IACAL_VALORES!D$3:F$216,3,FALSE)</f>
        <v>0</v>
      </c>
      <c r="P317" s="27">
        <f>VLOOKUP(B317:B632,[1]CAT_IACAL_VALORES!D$3:H$216,5,FALSE)</f>
        <v>0</v>
      </c>
      <c r="Q317" s="27">
        <f>VLOOKUP(B317:B632,[1]CAT_IACAL_VALORES!D$3:J$216,7,FALSE)</f>
        <v>0</v>
      </c>
      <c r="R317" s="28">
        <v>2489.48</v>
      </c>
      <c r="S317" s="28">
        <v>31.29</v>
      </c>
      <c r="T317" s="28">
        <f t="shared" si="4"/>
        <v>1.26</v>
      </c>
    </row>
    <row r="318" spans="2:20" s="6" customFormat="1" ht="13.5" x14ac:dyDescent="0.25">
      <c r="B318" s="11">
        <v>4707</v>
      </c>
      <c r="C318" s="12" t="s">
        <v>325</v>
      </c>
      <c r="D318" s="13">
        <v>12906.968784999999</v>
      </c>
      <c r="E318" s="14">
        <v>25966.82818</v>
      </c>
      <c r="F318" s="14">
        <v>10923.433968549965</v>
      </c>
      <c r="G318" s="14">
        <v>45858.839350735587</v>
      </c>
      <c r="H318" s="15">
        <v>0.12386573871817901</v>
      </c>
      <c r="I318" s="16">
        <v>15275.064483121867</v>
      </c>
      <c r="J318" s="16">
        <v>6425.7427626543695</v>
      </c>
      <c r="K318" s="16">
        <v>26976.599658141713</v>
      </c>
      <c r="L318" s="17">
        <v>0.4610820273640972</v>
      </c>
      <c r="M318" s="18">
        <v>6.8909021151082772E-2</v>
      </c>
      <c r="N318" s="18">
        <v>0.48457259686285714</v>
      </c>
      <c r="O318" s="18">
        <f>VLOOKUP(B318:B633,[1]CAT_IACAL_VALORES!D$3:F$216,3,FALSE)</f>
        <v>0</v>
      </c>
      <c r="P318" s="18">
        <f>VLOOKUP(B318:B633,[1]CAT_IACAL_VALORES!D$3:H$216,5,FALSE)</f>
        <v>0</v>
      </c>
      <c r="Q318" s="18">
        <f>VLOOKUP(B318:B633,[1]CAT_IACAL_VALORES!D$3:J$216,7,FALSE)</f>
        <v>0</v>
      </c>
      <c r="R318" s="19">
        <v>847.46</v>
      </c>
      <c r="S318" s="19">
        <v>21.25</v>
      </c>
      <c r="T318" s="19">
        <f t="shared" si="4"/>
        <v>2.5099999999999998</v>
      </c>
    </row>
    <row r="319" spans="2:20" s="6" customFormat="1" ht="13.5" x14ac:dyDescent="0.25">
      <c r="B319" s="20">
        <v>4710</v>
      </c>
      <c r="C319" s="21" t="s">
        <v>326</v>
      </c>
      <c r="D319" s="22">
        <v>3658.1388174799999</v>
      </c>
      <c r="E319" s="23">
        <v>5647.5560009999999</v>
      </c>
      <c r="F319" s="23">
        <v>2869.5797217064815</v>
      </c>
      <c r="G319" s="23">
        <v>10368.828053479132</v>
      </c>
      <c r="H319" s="24">
        <v>0.13304333933500201</v>
      </c>
      <c r="I319" s="25">
        <v>3317.4726624255682</v>
      </c>
      <c r="J319" s="25">
        <v>1685.6410591991264</v>
      </c>
      <c r="K319" s="25">
        <v>6090.8300161552197</v>
      </c>
      <c r="L319" s="26">
        <v>1.4025007821601388E-3</v>
      </c>
      <c r="M319" s="27">
        <v>0.1625077610947907</v>
      </c>
      <c r="N319" s="27">
        <v>0.74041736706331107</v>
      </c>
      <c r="O319" s="27" t="s">
        <v>23</v>
      </c>
      <c r="P319" s="27" t="s">
        <v>23</v>
      </c>
      <c r="Q319" s="27" t="s">
        <v>23</v>
      </c>
      <c r="R319" s="28">
        <v>334.93</v>
      </c>
      <c r="S319" s="28">
        <v>5.1100000000000003</v>
      </c>
      <c r="T319" s="28">
        <f t="shared" si="4"/>
        <v>1.53</v>
      </c>
    </row>
    <row r="320" spans="2:20" s="6" customFormat="1" ht="13.5" x14ac:dyDescent="0.25">
      <c r="B320" s="11">
        <v>4711</v>
      </c>
      <c r="C320" s="12" t="s">
        <v>327</v>
      </c>
      <c r="D320" s="13">
        <v>1997.56522571</v>
      </c>
      <c r="E320" s="14">
        <v>3169.0784530000001</v>
      </c>
      <c r="F320" s="14">
        <v>1548.658521342936</v>
      </c>
      <c r="G320" s="14">
        <v>6036.5226729075921</v>
      </c>
      <c r="H320" s="15">
        <v>0.14625482923998401</v>
      </c>
      <c r="I320" s="16">
        <v>1862.1680602125593</v>
      </c>
      <c r="J320" s="16">
        <v>910.00032892553486</v>
      </c>
      <c r="K320" s="16">
        <v>3547.0941735747124</v>
      </c>
      <c r="L320" s="17">
        <v>0</v>
      </c>
      <c r="M320" s="18">
        <v>0.13402115709358872</v>
      </c>
      <c r="N320" s="18">
        <v>0</v>
      </c>
      <c r="O320" s="18" t="s">
        <v>23</v>
      </c>
      <c r="P320" s="18" t="s">
        <v>23</v>
      </c>
      <c r="Q320" s="18" t="s">
        <v>23</v>
      </c>
      <c r="R320" s="19">
        <v>158.52000000000001</v>
      </c>
      <c r="S320" s="19">
        <v>0</v>
      </c>
      <c r="T320" s="19">
        <f t="shared" si="4"/>
        <v>0</v>
      </c>
    </row>
    <row r="321" spans="2:20" s="6" customFormat="1" ht="13.5" x14ac:dyDescent="0.25">
      <c r="B321" s="60" t="s">
        <v>328</v>
      </c>
      <c r="C321" s="60"/>
      <c r="D321" s="60"/>
      <c r="E321" s="60"/>
      <c r="F321" s="60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</row>
    <row r="322" spans="2:20" s="6" customFormat="1" ht="24" x14ac:dyDescent="0.25">
      <c r="B322" s="20">
        <v>4801</v>
      </c>
      <c r="C322" s="21" t="s">
        <v>329</v>
      </c>
      <c r="D322" s="22">
        <v>3268.8500358400001</v>
      </c>
      <c r="E322" s="23">
        <v>5481.7366700000002</v>
      </c>
      <c r="F322" s="23">
        <v>2604.5404122143218</v>
      </c>
      <c r="G322" s="23">
        <v>10699.972568491383</v>
      </c>
      <c r="H322" s="24">
        <v>0.20241768611724101</v>
      </c>
      <c r="I322" s="25">
        <v>3221.5942174721954</v>
      </c>
      <c r="J322" s="25">
        <v>1530.6777461753388</v>
      </c>
      <c r="K322" s="25">
        <v>6288.3301093999753</v>
      </c>
      <c r="L322" s="26">
        <v>5.2239866925122165</v>
      </c>
      <c r="M322" s="27">
        <v>0.37630859967415992</v>
      </c>
      <c r="N322" s="27">
        <v>36.322464764949416</v>
      </c>
      <c r="O322" s="27">
        <f>VLOOKUP(B322:B637,[1]CAT_IACAL_VALORES!D$3:F$216,3,FALSE)</f>
        <v>495.30805061116001</v>
      </c>
      <c r="P322" s="27">
        <f>VLOOKUP(B322:B637,[1]CAT_IACAL_VALORES!D$3:H$216,5,FALSE)</f>
        <v>941.49825374433806</v>
      </c>
      <c r="Q322" s="27">
        <f>VLOOKUP(B322:B637,[1]CAT_IACAL_VALORES!D$3:J$216,7,FALSE)</f>
        <v>1069.640924706071</v>
      </c>
      <c r="R322" s="28">
        <v>571.59</v>
      </c>
      <c r="S322" s="28">
        <v>33.71</v>
      </c>
      <c r="T322" s="28">
        <f t="shared" si="4"/>
        <v>5.9</v>
      </c>
    </row>
    <row r="323" spans="2:20" s="6" customFormat="1" ht="13.5" x14ac:dyDescent="0.25">
      <c r="B323" s="60" t="s">
        <v>330</v>
      </c>
      <c r="C323" s="60"/>
      <c r="D323" s="60"/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</row>
    <row r="324" spans="2:20" s="6" customFormat="1" ht="13.5" x14ac:dyDescent="0.25">
      <c r="B324" s="11">
        <v>4901</v>
      </c>
      <c r="C324" s="12" t="s">
        <v>331</v>
      </c>
      <c r="D324" s="13">
        <v>455.68905084900001</v>
      </c>
      <c r="E324" s="14">
        <v>512.7272954</v>
      </c>
      <c r="F324" s="14">
        <v>232.42261553270089</v>
      </c>
      <c r="G324" s="14">
        <v>1153.4469185915027</v>
      </c>
      <c r="H324" s="15">
        <v>7.9679038145856904E-2</v>
      </c>
      <c r="I324" s="16">
        <v>267.8345405628429</v>
      </c>
      <c r="J324" s="16">
        <v>121.41113805741659</v>
      </c>
      <c r="K324" s="16">
        <v>602.52872877300297</v>
      </c>
      <c r="L324" s="17">
        <v>0</v>
      </c>
      <c r="M324" s="18">
        <v>0.57706680054434067</v>
      </c>
      <c r="N324" s="18">
        <v>15.104836673227238</v>
      </c>
      <c r="O324" s="18" t="s">
        <v>23</v>
      </c>
      <c r="P324" s="18" t="s">
        <v>23</v>
      </c>
      <c r="Q324" s="18" t="s">
        <v>23</v>
      </c>
      <c r="R324" s="19">
        <v>0.96</v>
      </c>
      <c r="S324" s="19">
        <v>0.96</v>
      </c>
      <c r="T324" s="19">
        <f t="shared" si="4"/>
        <v>100</v>
      </c>
    </row>
    <row r="325" spans="2:20" s="6" customFormat="1" ht="14.25" thickBot="1" x14ac:dyDescent="0.3">
      <c r="B325" s="61" t="s">
        <v>332</v>
      </c>
      <c r="C325" s="61"/>
      <c r="D325" s="61"/>
      <c r="E325" s="61"/>
      <c r="F325" s="61"/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</row>
    <row r="326" spans="2:20" s="6" customFormat="1" ht="13.5" x14ac:dyDescent="0.25">
      <c r="B326" s="62" t="s">
        <v>333</v>
      </c>
      <c r="C326" s="62"/>
      <c r="D326" s="62"/>
      <c r="E326" s="62"/>
      <c r="F326" s="62"/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R326" s="62"/>
      <c r="S326" s="62"/>
      <c r="T326" s="62"/>
    </row>
    <row r="327" spans="2:20" s="6" customFormat="1" ht="36" x14ac:dyDescent="0.25">
      <c r="B327" s="20">
        <v>5101</v>
      </c>
      <c r="C327" s="21" t="s">
        <v>334</v>
      </c>
      <c r="D327" s="22">
        <v>350.81757577799999</v>
      </c>
      <c r="E327" s="23">
        <v>530.97064450000005</v>
      </c>
      <c r="F327" s="23">
        <v>196.66858443984239</v>
      </c>
      <c r="G327" s="23">
        <v>1165.8511882895966</v>
      </c>
      <c r="H327" s="24">
        <v>0.14508309469550101</v>
      </c>
      <c r="I327" s="25">
        <v>300.86011880904266</v>
      </c>
      <c r="J327" s="25">
        <v>111.4369208420094</v>
      </c>
      <c r="K327" s="25">
        <v>660.59796460644361</v>
      </c>
      <c r="L327" s="26">
        <v>0.14461651422103169</v>
      </c>
      <c r="M327" s="27">
        <v>0.9672659608382197</v>
      </c>
      <c r="N327" s="27">
        <v>157.57015560791015</v>
      </c>
      <c r="O327" s="27" t="s">
        <v>23</v>
      </c>
      <c r="P327" s="27" t="s">
        <v>23</v>
      </c>
      <c r="Q327" s="27" t="s">
        <v>23</v>
      </c>
      <c r="R327" s="28">
        <v>4.67</v>
      </c>
      <c r="S327" s="28">
        <v>0</v>
      </c>
      <c r="T327" s="28">
        <f t="shared" si="4"/>
        <v>0</v>
      </c>
    </row>
    <row r="328" spans="2:20" s="6" customFormat="1" ht="13.5" x14ac:dyDescent="0.25">
      <c r="B328" s="11">
        <v>5102</v>
      </c>
      <c r="C328" s="12" t="s">
        <v>335</v>
      </c>
      <c r="D328" s="13">
        <v>4087.3168038200001</v>
      </c>
      <c r="E328" s="14">
        <v>11859.515440500001</v>
      </c>
      <c r="F328" s="14">
        <v>4846.631580930607</v>
      </c>
      <c r="G328" s="14">
        <v>23365.2129668341</v>
      </c>
      <c r="H328" s="15">
        <v>0.15745105390104799</v>
      </c>
      <c r="I328" s="16">
        <v>6632.6443709489167</v>
      </c>
      <c r="J328" s="16">
        <v>2710.5646798641342</v>
      </c>
      <c r="K328" s="16">
        <v>13067.409797474922</v>
      </c>
      <c r="L328" s="17">
        <v>54.715899703520002</v>
      </c>
      <c r="M328" s="18">
        <v>14.061033561166575</v>
      </c>
      <c r="N328" s="18">
        <v>437.09483573795063</v>
      </c>
      <c r="O328" s="18">
        <f>VLOOKUP(B328:B643,[1]CAT_IACAL_VALORES!D$3:F$216,3,FALSE)</f>
        <v>1954.6847312074385</v>
      </c>
      <c r="P328" s="18">
        <f>VLOOKUP(B328:B643,[1]CAT_IACAL_VALORES!D$3:H$216,5,FALSE)</f>
        <v>4168.9392437137039</v>
      </c>
      <c r="Q328" s="18">
        <f>VLOOKUP(B328:B643,[1]CAT_IACAL_VALORES!D$3:J$216,7,FALSE)</f>
        <v>4002.2485590021033</v>
      </c>
      <c r="R328" s="19">
        <v>716.25</v>
      </c>
      <c r="S328" s="19">
        <v>134.19999999999999</v>
      </c>
      <c r="T328" s="19">
        <f t="shared" si="4"/>
        <v>18.739999999999998</v>
      </c>
    </row>
    <row r="329" spans="2:20" s="6" customFormat="1" ht="13.5" x14ac:dyDescent="0.25">
      <c r="B329" s="20">
        <v>5103</v>
      </c>
      <c r="C329" s="21" t="s">
        <v>336</v>
      </c>
      <c r="D329" s="22">
        <v>832.01408800700005</v>
      </c>
      <c r="E329" s="23">
        <v>2748.8412451500003</v>
      </c>
      <c r="F329" s="23">
        <v>1322.8394097036958</v>
      </c>
      <c r="G329" s="23">
        <v>4682.4229028911241</v>
      </c>
      <c r="H329" s="24">
        <v>0.21160780285488801</v>
      </c>
      <c r="I329" s="25">
        <v>1405.9779894886767</v>
      </c>
      <c r="J329" s="25">
        <v>676.60622342346255</v>
      </c>
      <c r="K329" s="25">
        <v>2394.9668066710597</v>
      </c>
      <c r="L329" s="26">
        <v>5.005422430011591</v>
      </c>
      <c r="M329" s="27">
        <v>3.2999537470643578</v>
      </c>
      <c r="N329" s="27">
        <v>226.85163121392435</v>
      </c>
      <c r="O329" s="27" t="s">
        <v>23</v>
      </c>
      <c r="P329" s="27" t="s">
        <v>23</v>
      </c>
      <c r="Q329" s="27" t="s">
        <v>23</v>
      </c>
      <c r="R329" s="28">
        <v>58.14</v>
      </c>
      <c r="S329" s="28">
        <v>32.85</v>
      </c>
      <c r="T329" s="28">
        <f t="shared" si="4"/>
        <v>56.5</v>
      </c>
    </row>
    <row r="330" spans="2:20" s="6" customFormat="1" ht="13.5" x14ac:dyDescent="0.25">
      <c r="B330" s="11">
        <v>5104</v>
      </c>
      <c r="C330" s="12" t="s">
        <v>337</v>
      </c>
      <c r="D330" s="13">
        <v>595.08056913300004</v>
      </c>
      <c r="E330" s="14">
        <v>2167.7697111000002</v>
      </c>
      <c r="F330" s="14">
        <v>980.44411398946431</v>
      </c>
      <c r="G330" s="14">
        <v>4120.1989425988095</v>
      </c>
      <c r="H330" s="15">
        <v>0.20660071772462901</v>
      </c>
      <c r="I330" s="16">
        <v>1094.5055135253879</v>
      </c>
      <c r="J330" s="16">
        <v>495.02559380279109</v>
      </c>
      <c r="K330" s="16">
        <v>2080.2857593242943</v>
      </c>
      <c r="L330" s="17">
        <v>3.5780144611124567</v>
      </c>
      <c r="M330" s="18">
        <v>2.3382890260827058</v>
      </c>
      <c r="N330" s="18">
        <v>148.0987529497134</v>
      </c>
      <c r="O330" s="18" t="s">
        <v>23</v>
      </c>
      <c r="P330" s="18" t="s">
        <v>23</v>
      </c>
      <c r="Q330" s="18" t="s">
        <v>23</v>
      </c>
      <c r="R330" s="19">
        <v>61.83</v>
      </c>
      <c r="S330" s="19">
        <v>28.32</v>
      </c>
      <c r="T330" s="19">
        <f t="shared" si="4"/>
        <v>45.8</v>
      </c>
    </row>
    <row r="331" spans="2:20" s="6" customFormat="1" ht="13.5" x14ac:dyDescent="0.25">
      <c r="B331" s="60" t="s">
        <v>338</v>
      </c>
      <c r="C331" s="60"/>
      <c r="D331" s="60"/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</row>
    <row r="332" spans="2:20" s="6" customFormat="1" ht="13.5" x14ac:dyDescent="0.25">
      <c r="B332" s="20">
        <v>5201</v>
      </c>
      <c r="C332" s="21" t="s">
        <v>339</v>
      </c>
      <c r="D332" s="22">
        <v>3217.8511057599999</v>
      </c>
      <c r="E332" s="23">
        <v>3018.7769159999998</v>
      </c>
      <c r="F332" s="23">
        <v>854.46297096181934</v>
      </c>
      <c r="G332" s="23">
        <v>6727.6353976158689</v>
      </c>
      <c r="H332" s="24">
        <v>0.19025363120901301</v>
      </c>
      <c r="I332" s="25">
        <v>1841.3370135379441</v>
      </c>
      <c r="J332" s="25">
        <v>521.18932233467353</v>
      </c>
      <c r="K332" s="25">
        <v>4103.5970579874956</v>
      </c>
      <c r="L332" s="26">
        <v>96.702664084414678</v>
      </c>
      <c r="M332" s="27">
        <v>54.481045152387352</v>
      </c>
      <c r="N332" s="27">
        <v>743.3944507945854</v>
      </c>
      <c r="O332" s="27">
        <f>VLOOKUP(B332:B647,[1]CAT_IACAL_VALORES!D$3:F$216,3,FALSE)</f>
        <v>1055.0166059181267</v>
      </c>
      <c r="P332" s="27">
        <f>VLOOKUP(B332:B647,[1]CAT_IACAL_VALORES!D$3:H$216,5,FALSE)</f>
        <v>2242.1791595234836</v>
      </c>
      <c r="Q332" s="27">
        <f>VLOOKUP(B332:B647,[1]CAT_IACAL_VALORES!D$3:J$216,7,FALSE)</f>
        <v>1797.8108321081861</v>
      </c>
      <c r="R332" s="28">
        <v>102.82</v>
      </c>
      <c r="S332" s="28">
        <v>79.38</v>
      </c>
      <c r="T332" s="28">
        <f t="shared" si="4"/>
        <v>77.2</v>
      </c>
    </row>
    <row r="333" spans="2:20" s="6" customFormat="1" ht="13.5" x14ac:dyDescent="0.25">
      <c r="B333" s="11">
        <v>5202</v>
      </c>
      <c r="C333" s="12" t="s">
        <v>340</v>
      </c>
      <c r="D333" s="13">
        <v>2625.5525429999998</v>
      </c>
      <c r="E333" s="14">
        <v>1673.6268319999999</v>
      </c>
      <c r="F333" s="14">
        <v>601.23092838347247</v>
      </c>
      <c r="G333" s="14">
        <v>3665.5837349011899</v>
      </c>
      <c r="H333" s="15">
        <v>0.17912531157967099</v>
      </c>
      <c r="I333" s="16">
        <v>976.14800825096449</v>
      </c>
      <c r="J333" s="16">
        <v>350.66979210596509</v>
      </c>
      <c r="K333" s="16">
        <v>2137.963011518525</v>
      </c>
      <c r="L333" s="17">
        <v>144.98602176725672</v>
      </c>
      <c r="M333" s="18">
        <v>115.92373221744016</v>
      </c>
      <c r="N333" s="18">
        <v>724.46254416131239</v>
      </c>
      <c r="O333" s="18">
        <f>VLOOKUP(B333:B648,[1]CAT_IACAL_VALORES!D$3:F$216,3,FALSE)</f>
        <v>1030.6274548749755</v>
      </c>
      <c r="P333" s="18">
        <f>VLOOKUP(B333:B648,[1]CAT_IACAL_VALORES!D$3:H$216,5,FALSE)</f>
        <v>2186.3528030885145</v>
      </c>
      <c r="Q333" s="18">
        <f>VLOOKUP(B333:B648,[1]CAT_IACAL_VALORES!D$3:J$216,7,FALSE)</f>
        <v>1722.7277661982766</v>
      </c>
      <c r="R333" s="19">
        <v>58.22</v>
      </c>
      <c r="S333" s="19">
        <v>37.89</v>
      </c>
      <c r="T333" s="19">
        <f t="shared" si="4"/>
        <v>65.08</v>
      </c>
    </row>
    <row r="334" spans="2:20" s="6" customFormat="1" ht="13.5" x14ac:dyDescent="0.25">
      <c r="B334" s="20">
        <v>5203</v>
      </c>
      <c r="C334" s="21" t="s">
        <v>341</v>
      </c>
      <c r="D334" s="22">
        <v>873.97083333700004</v>
      </c>
      <c r="E334" s="23">
        <v>659.85636480000005</v>
      </c>
      <c r="F334" s="23">
        <v>299.03974859916121</v>
      </c>
      <c r="G334" s="23">
        <v>1303.6365347591786</v>
      </c>
      <c r="H334" s="24">
        <v>0.156572902640529</v>
      </c>
      <c r="I334" s="25">
        <v>321.03097058754059</v>
      </c>
      <c r="J334" s="25">
        <v>145.48775439354958</v>
      </c>
      <c r="K334" s="25">
        <v>634.24060806621947</v>
      </c>
      <c r="L334" s="26">
        <v>44.30740292467209</v>
      </c>
      <c r="M334" s="27">
        <v>22.265955127921579</v>
      </c>
      <c r="N334" s="27">
        <v>550.40656222539633</v>
      </c>
      <c r="O334" s="27">
        <f>VLOOKUP(B334:B649,[1]CAT_IACAL_VALORES!D$3:F$216,3,FALSE)</f>
        <v>1008.9566345817282</v>
      </c>
      <c r="P334" s="27">
        <f>VLOOKUP(B334:B649,[1]CAT_IACAL_VALORES!D$3:H$216,5,FALSE)</f>
        <v>2138.6592417465049</v>
      </c>
      <c r="Q334" s="27">
        <f>VLOOKUP(B334:B649,[1]CAT_IACAL_VALORES!D$3:J$216,7,FALSE)</f>
        <v>1699.5754157110812</v>
      </c>
      <c r="R334" s="28">
        <v>17.670000000000002</v>
      </c>
      <c r="S334" s="28">
        <v>9.5399999999999991</v>
      </c>
      <c r="T334" s="28">
        <f t="shared" si="4"/>
        <v>53.99</v>
      </c>
    </row>
    <row r="335" spans="2:20" s="6" customFormat="1" ht="13.5" x14ac:dyDescent="0.25">
      <c r="B335" s="11">
        <v>5204</v>
      </c>
      <c r="C335" s="12" t="s">
        <v>342</v>
      </c>
      <c r="D335" s="13">
        <v>2083.6988063700001</v>
      </c>
      <c r="E335" s="14">
        <v>1223.1824571</v>
      </c>
      <c r="F335" s="14">
        <v>558.28702974166526</v>
      </c>
      <c r="G335" s="14">
        <v>2812.4255309230807</v>
      </c>
      <c r="H335" s="15">
        <v>0.14656351464744599</v>
      </c>
      <c r="I335" s="16">
        <v>670.46472515322398</v>
      </c>
      <c r="J335" s="16">
        <v>306.0146569137346</v>
      </c>
      <c r="K335" s="16">
        <v>1541.5787723728736</v>
      </c>
      <c r="L335" s="17">
        <v>75.253040931166694</v>
      </c>
      <c r="M335" s="18">
        <v>22.465473836161248</v>
      </c>
      <c r="N335" s="18">
        <v>1597.9667955432926</v>
      </c>
      <c r="O335" s="18">
        <f>VLOOKUP(B335:B650,[1]CAT_IACAL_VALORES!D$3:F$216,3,FALSE)</f>
        <v>6862.1805432906094</v>
      </c>
      <c r="P335" s="18">
        <f>VLOOKUP(B335:B650,[1]CAT_IACAL_VALORES!D$3:H$216,5,FALSE)</f>
        <v>15026.731178405151</v>
      </c>
      <c r="Q335" s="18">
        <f>VLOOKUP(B335:B650,[1]CAT_IACAL_VALORES!D$3:J$216,7,FALSE)</f>
        <v>13960.746915712502</v>
      </c>
      <c r="R335" s="19">
        <v>61.52</v>
      </c>
      <c r="S335" s="19">
        <v>35.93</v>
      </c>
      <c r="T335" s="19">
        <f t="shared" si="4"/>
        <v>58.4</v>
      </c>
    </row>
    <row r="336" spans="2:20" s="6" customFormat="1" ht="13.5" x14ac:dyDescent="0.25">
      <c r="B336" s="20">
        <v>5205</v>
      </c>
      <c r="C336" s="21" t="s">
        <v>343</v>
      </c>
      <c r="D336" s="22">
        <v>3650.0276537700001</v>
      </c>
      <c r="E336" s="23">
        <v>2497.6168560000001</v>
      </c>
      <c r="F336" s="23">
        <v>971.98573293228264</v>
      </c>
      <c r="G336" s="23">
        <v>5391.7883801405351</v>
      </c>
      <c r="H336" s="24">
        <v>0.12147696420316</v>
      </c>
      <c r="I336" s="25">
        <v>1223.1853808340816</v>
      </c>
      <c r="J336" s="25">
        <v>476.02126645083308</v>
      </c>
      <c r="K336" s="25">
        <v>2640.5798420584397</v>
      </c>
      <c r="L336" s="26">
        <v>158.85850916079204</v>
      </c>
      <c r="M336" s="27">
        <v>65.841168956772734</v>
      </c>
      <c r="N336" s="27">
        <v>666.39763150683939</v>
      </c>
      <c r="O336" s="27">
        <f>VLOOKUP(B336:B651,[1]CAT_IACAL_VALORES!D$3:F$216,3,FALSE)</f>
        <v>3862.5679587279519</v>
      </c>
      <c r="P336" s="27">
        <f>VLOOKUP(B336:B651,[1]CAT_IACAL_VALORES!D$3:H$216,5,FALSE)</f>
        <v>8310.4276129669415</v>
      </c>
      <c r="Q336" s="27">
        <f>VLOOKUP(B336:B651,[1]CAT_IACAL_VALORES!D$3:J$216,7,FALSE)</f>
        <v>7809.6058920874757</v>
      </c>
      <c r="R336" s="28">
        <v>165.5</v>
      </c>
      <c r="S336" s="28">
        <v>127.86</v>
      </c>
      <c r="T336" s="28">
        <f t="shared" si="4"/>
        <v>77.260000000000005</v>
      </c>
    </row>
    <row r="337" spans="2:20" s="6" customFormat="1" ht="13.5" x14ac:dyDescent="0.25">
      <c r="B337" s="11">
        <v>5206</v>
      </c>
      <c r="C337" s="12" t="s">
        <v>344</v>
      </c>
      <c r="D337" s="13">
        <v>4634.9797759900002</v>
      </c>
      <c r="E337" s="14">
        <v>20508.696011999997</v>
      </c>
      <c r="F337" s="14">
        <v>8354.4754965056527</v>
      </c>
      <c r="G337" s="14">
        <v>39266.715570235508</v>
      </c>
      <c r="H337" s="15">
        <v>0.14913892341955501</v>
      </c>
      <c r="I337" s="16">
        <v>12407.38853664109</v>
      </c>
      <c r="J337" s="16">
        <v>5054.3059122014129</v>
      </c>
      <c r="K337" s="16">
        <v>23755.64962065938</v>
      </c>
      <c r="L337" s="17">
        <v>40.212467455020345</v>
      </c>
      <c r="M337" s="18">
        <v>13.167787138353241</v>
      </c>
      <c r="N337" s="18">
        <v>232.38393401331248</v>
      </c>
      <c r="O337" s="18">
        <f>VLOOKUP(B337:B652,[1]CAT_IACAL_VALORES!D$3:F$216,3,FALSE)</f>
        <v>294.2246648287927</v>
      </c>
      <c r="P337" s="18">
        <f>VLOOKUP(B337:B652,[1]CAT_IACAL_VALORES!D$3:H$216,5,FALSE)</f>
        <v>643.03091104952341</v>
      </c>
      <c r="Q337" s="18">
        <f>VLOOKUP(B337:B652,[1]CAT_IACAL_VALORES!D$3:J$216,7,FALSE)</f>
        <v>637.34762482303415</v>
      </c>
      <c r="R337" s="19">
        <v>45.7</v>
      </c>
      <c r="S337" s="19">
        <v>16.79</v>
      </c>
      <c r="T337" s="19">
        <f t="shared" si="4"/>
        <v>36.74</v>
      </c>
    </row>
    <row r="338" spans="2:20" s="6" customFormat="1" ht="13.5" x14ac:dyDescent="0.25">
      <c r="B338" s="20">
        <v>5207</v>
      </c>
      <c r="C338" s="21" t="s">
        <v>345</v>
      </c>
      <c r="D338" s="22">
        <v>2389.8639386999998</v>
      </c>
      <c r="E338" s="23">
        <v>5096.4405109999998</v>
      </c>
      <c r="F338" s="23">
        <v>2463.776947729395</v>
      </c>
      <c r="G338" s="23">
        <v>10279.411818988652</v>
      </c>
      <c r="H338" s="24">
        <v>0.13855087143552</v>
      </c>
      <c r="I338" s="25">
        <v>2467.262292635151</v>
      </c>
      <c r="J338" s="25">
        <v>1192.7508910338897</v>
      </c>
      <c r="K338" s="25">
        <v>4976.4154249849953</v>
      </c>
      <c r="L338" s="26">
        <v>30.16381412137487</v>
      </c>
      <c r="M338" s="27">
        <v>11.122632265444269</v>
      </c>
      <c r="N338" s="27">
        <v>139.05790105543738</v>
      </c>
      <c r="O338" s="27">
        <f>VLOOKUP(B338:B653,[1]CAT_IACAL_VALORES!D$3:F$216,3,FALSE)</f>
        <v>155.05291031447314</v>
      </c>
      <c r="P338" s="27">
        <f>VLOOKUP(B338:B653,[1]CAT_IACAL_VALORES!D$3:H$216,5,FALSE)</f>
        <v>336.9789910129083</v>
      </c>
      <c r="Q338" s="27">
        <f>VLOOKUP(B338:B653,[1]CAT_IACAL_VALORES!D$3:J$216,7,FALSE)</f>
        <v>309.53794582663693</v>
      </c>
      <c r="R338" s="28">
        <v>104.76</v>
      </c>
      <c r="S338" s="28">
        <v>27.62</v>
      </c>
      <c r="T338" s="28">
        <f t="shared" si="4"/>
        <v>26.37</v>
      </c>
    </row>
    <row r="339" spans="2:20" s="6" customFormat="1" ht="13.5" x14ac:dyDescent="0.25">
      <c r="B339" s="11">
        <v>5209</v>
      </c>
      <c r="C339" s="12" t="s">
        <v>346</v>
      </c>
      <c r="D339" s="13">
        <v>4527.4009038000004</v>
      </c>
      <c r="E339" s="14">
        <v>14026.242399999999</v>
      </c>
      <c r="F339" s="14">
        <v>5692.2021999360304</v>
      </c>
      <c r="G339" s="14">
        <v>28807.574155805163</v>
      </c>
      <c r="H339" s="15">
        <v>0.22542936949940001</v>
      </c>
      <c r="I339" s="16">
        <v>7176.7764656485451</v>
      </c>
      <c r="J339" s="16">
        <v>2912.5165258953302</v>
      </c>
      <c r="K339" s="16">
        <v>14739.907834033138</v>
      </c>
      <c r="L339" s="17">
        <v>11.724965370879533</v>
      </c>
      <c r="M339" s="18">
        <v>4.4912757135317207</v>
      </c>
      <c r="N339" s="18">
        <v>208.68658378247255</v>
      </c>
      <c r="O339" s="18">
        <f>VLOOKUP(B339:B654,[1]CAT_IACAL_VALORES!D$3:F$216,3,FALSE)</f>
        <v>498.97950839999999</v>
      </c>
      <c r="P339" s="18">
        <f>VLOOKUP(B339:B654,[1]CAT_IACAL_VALORES!D$3:H$216,5,FALSE)</f>
        <v>1091.3648400000004</v>
      </c>
      <c r="Q339" s="18">
        <f>VLOOKUP(B339:B654,[1]CAT_IACAL_VALORES!D$3:J$216,7,FALSE)</f>
        <v>1083.3521184000001</v>
      </c>
      <c r="R339" s="19">
        <v>3217.26</v>
      </c>
      <c r="S339" s="19">
        <v>482.41</v>
      </c>
      <c r="T339" s="19">
        <f t="shared" si="4"/>
        <v>14.99</v>
      </c>
    </row>
    <row r="340" spans="2:20" s="6" customFormat="1" ht="13.5" x14ac:dyDescent="0.25">
      <c r="B340" s="60" t="s">
        <v>347</v>
      </c>
      <c r="C340" s="60"/>
      <c r="D340" s="60"/>
      <c r="E340" s="60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</row>
    <row r="341" spans="2:20" s="6" customFormat="1" ht="13.5" x14ac:dyDescent="0.25">
      <c r="B341" s="20">
        <v>5302</v>
      </c>
      <c r="C341" s="21" t="s">
        <v>348</v>
      </c>
      <c r="D341" s="22">
        <v>1601.7834840400001</v>
      </c>
      <c r="E341" s="23">
        <v>6285.0458909999998</v>
      </c>
      <c r="F341" s="23">
        <v>2630.0431144404565</v>
      </c>
      <c r="G341" s="23">
        <v>12571.296761944783</v>
      </c>
      <c r="H341" s="24">
        <v>0.17129835398364601</v>
      </c>
      <c r="I341" s="25">
        <v>3231.5563300435565</v>
      </c>
      <c r="J341" s="25">
        <v>1352.278507135172</v>
      </c>
      <c r="K341" s="25">
        <v>6463.7322196950572</v>
      </c>
      <c r="L341" s="26">
        <v>9.2643320311630735</v>
      </c>
      <c r="M341" s="27">
        <v>1.3513346375365258</v>
      </c>
      <c r="N341" s="27">
        <v>93.496031290759461</v>
      </c>
      <c r="O341" s="27">
        <f>VLOOKUP(B341:B656,[1]CAT_IACAL_VALORES!D$3:F$216,3,FALSE)</f>
        <v>155.82496380000003</v>
      </c>
      <c r="P341" s="27">
        <f>VLOOKUP(B341:B656,[1]CAT_IACAL_VALORES!D$3:H$216,5,FALSE)</f>
        <v>340.81938000000008</v>
      </c>
      <c r="Q341" s="27">
        <f>VLOOKUP(B341:B656,[1]CAT_IACAL_VALORES!D$3:J$216,7,FALSE)</f>
        <v>338.31710880000003</v>
      </c>
      <c r="R341" s="28">
        <v>757.12</v>
      </c>
      <c r="S341" s="28">
        <v>234.21</v>
      </c>
      <c r="T341" s="28">
        <f t="shared" si="4"/>
        <v>30.93</v>
      </c>
    </row>
    <row r="342" spans="2:20" s="6" customFormat="1" ht="13.5" x14ac:dyDescent="0.25">
      <c r="B342" s="11">
        <v>5303</v>
      </c>
      <c r="C342" s="12" t="s">
        <v>349</v>
      </c>
      <c r="D342" s="13">
        <v>2336.1294744400002</v>
      </c>
      <c r="E342" s="14">
        <v>6077.3072949999996</v>
      </c>
      <c r="F342" s="14">
        <v>2578.5565469165681</v>
      </c>
      <c r="G342" s="14">
        <v>12982.387345115632</v>
      </c>
      <c r="H342" s="15">
        <v>0.12881199492776499</v>
      </c>
      <c r="I342" s="16">
        <v>2985.7037976870633</v>
      </c>
      <c r="J342" s="16">
        <v>1266.8120437177331</v>
      </c>
      <c r="K342" s="16">
        <v>6378.0818243709064</v>
      </c>
      <c r="L342" s="17">
        <v>24.051373320935447</v>
      </c>
      <c r="M342" s="18">
        <v>3.9455801486885536</v>
      </c>
      <c r="N342" s="18">
        <v>48.093551048347273</v>
      </c>
      <c r="O342" s="18">
        <f>VLOOKUP(B342:B657,[1]CAT_IACAL_VALORES!D$3:F$216,3,FALSE)</f>
        <v>44.136255400000003</v>
      </c>
      <c r="P342" s="18">
        <f>VLOOKUP(B342:B657,[1]CAT_IACAL_VALORES!D$3:H$216,5,FALSE)</f>
        <v>96.534540000000021</v>
      </c>
      <c r="Q342" s="18">
        <f>VLOOKUP(B342:B657,[1]CAT_IACAL_VALORES!D$3:J$216,7,FALSE)</f>
        <v>95.825790400000002</v>
      </c>
      <c r="R342" s="19">
        <v>336.85</v>
      </c>
      <c r="S342" s="19">
        <v>77.2</v>
      </c>
      <c r="T342" s="19">
        <f t="shared" si="4"/>
        <v>22.92</v>
      </c>
    </row>
    <row r="343" spans="2:20" s="6" customFormat="1" ht="13.5" x14ac:dyDescent="0.25">
      <c r="B343" s="20">
        <v>5304</v>
      </c>
      <c r="C343" s="21" t="s">
        <v>350</v>
      </c>
      <c r="D343" s="22">
        <v>2623.3467768199998</v>
      </c>
      <c r="E343" s="23">
        <v>16002.37961</v>
      </c>
      <c r="F343" s="23">
        <v>7263.5577050251995</v>
      </c>
      <c r="G343" s="23">
        <v>28088.993931377892</v>
      </c>
      <c r="H343" s="24">
        <v>0.13408863904236201</v>
      </c>
      <c r="I343" s="25">
        <v>9013.8520612168722</v>
      </c>
      <c r="J343" s="25">
        <v>4091.43116129396</v>
      </c>
      <c r="K343" s="25">
        <v>15822.024099943148</v>
      </c>
      <c r="L343" s="26">
        <v>14.65961715550552</v>
      </c>
      <c r="M343" s="27">
        <v>0.99715488261987617</v>
      </c>
      <c r="N343" s="27">
        <v>31.465399057091581</v>
      </c>
      <c r="O343" s="27">
        <f>VLOOKUP(B343:B658,[1]CAT_IACAL_VALORES!D$3:F$216,3,FALSE)</f>
        <v>271.08866419999998</v>
      </c>
      <c r="P343" s="27">
        <f>VLOOKUP(B343:B658,[1]CAT_IACAL_VALORES!D$3:H$216,5,FALSE)</f>
        <v>592.92342000000008</v>
      </c>
      <c r="Q343" s="27">
        <f>VLOOKUP(B343:B658,[1]CAT_IACAL_VALORES!D$3:J$216,7,FALSE)</f>
        <v>588.57021919999988</v>
      </c>
      <c r="R343" s="28">
        <v>491.21</v>
      </c>
      <c r="S343" s="28">
        <v>150.22999999999999</v>
      </c>
      <c r="T343" s="28">
        <f t="shared" si="4"/>
        <v>30.58</v>
      </c>
    </row>
    <row r="344" spans="2:20" s="6" customFormat="1" ht="13.5" x14ac:dyDescent="0.25">
      <c r="B344" s="11">
        <v>5305</v>
      </c>
      <c r="C344" s="12" t="s">
        <v>351</v>
      </c>
      <c r="D344" s="13">
        <v>808.09957907</v>
      </c>
      <c r="E344" s="14">
        <v>4303.3924299999999</v>
      </c>
      <c r="F344" s="14">
        <v>2000.343782528892</v>
      </c>
      <c r="G344" s="14">
        <v>8270.6374791865892</v>
      </c>
      <c r="H344" s="15">
        <v>0.13671209375038801</v>
      </c>
      <c r="I344" s="16">
        <v>2117.3233837838879</v>
      </c>
      <c r="J344" s="16">
        <v>984.19438506916163</v>
      </c>
      <c r="K344" s="16">
        <v>4069.2580140736072</v>
      </c>
      <c r="L344" s="17">
        <v>11.328856690855138</v>
      </c>
      <c r="M344" s="18">
        <v>1.3102135595843487</v>
      </c>
      <c r="N344" s="18">
        <v>20.78154726735406</v>
      </c>
      <c r="O344" s="18">
        <f>VLOOKUP(B344:B659,[1]CAT_IACAL_VALORES!D$3:F$216,3,FALSE)</f>
        <v>64.200898000000009</v>
      </c>
      <c r="P344" s="18">
        <f>VLOOKUP(B344:B659,[1]CAT_IACAL_VALORES!D$3:H$216,5,FALSE)</f>
        <v>140.41980000000001</v>
      </c>
      <c r="Q344" s="18">
        <f>VLOOKUP(B344:B659,[1]CAT_IACAL_VALORES!D$3:J$216,7,FALSE)</f>
        <v>139.38884800000002</v>
      </c>
      <c r="R344" s="19">
        <v>120.17</v>
      </c>
      <c r="S344" s="19">
        <v>49.46</v>
      </c>
      <c r="T344" s="19">
        <f t="shared" si="4"/>
        <v>41.16</v>
      </c>
    </row>
    <row r="345" spans="2:20" s="6" customFormat="1" ht="13.5" x14ac:dyDescent="0.25">
      <c r="B345" s="20">
        <v>5306</v>
      </c>
      <c r="C345" s="21" t="s">
        <v>352</v>
      </c>
      <c r="D345" s="22">
        <v>1088.1757344499999</v>
      </c>
      <c r="E345" s="23">
        <v>6625.6887569999999</v>
      </c>
      <c r="F345" s="23">
        <v>2895.3427373252184</v>
      </c>
      <c r="G345" s="23">
        <v>11754.747292370648</v>
      </c>
      <c r="H345" s="24">
        <v>0.16125744854665</v>
      </c>
      <c r="I345" s="25">
        <v>3379.66121684679</v>
      </c>
      <c r="J345" s="25">
        <v>1476.869487489731</v>
      </c>
      <c r="K345" s="25">
        <v>5995.9145373208921</v>
      </c>
      <c r="L345" s="26">
        <v>0.55353629534144377</v>
      </c>
      <c r="M345" s="27">
        <v>1.5726222123134723</v>
      </c>
      <c r="N345" s="27">
        <v>31.280921910465132</v>
      </c>
      <c r="O345" s="27" t="s">
        <v>23</v>
      </c>
      <c r="P345" s="27" t="s">
        <v>23</v>
      </c>
      <c r="Q345" s="27" t="s">
        <v>23</v>
      </c>
      <c r="R345" s="28">
        <v>125.25</v>
      </c>
      <c r="S345" s="28">
        <v>58.75</v>
      </c>
      <c r="T345" s="28">
        <f t="shared" si="4"/>
        <v>46.91</v>
      </c>
    </row>
    <row r="346" spans="2:20" s="6" customFormat="1" ht="24" x14ac:dyDescent="0.25">
      <c r="B346" s="11">
        <v>5307</v>
      </c>
      <c r="C346" s="12" t="s">
        <v>353</v>
      </c>
      <c r="D346" s="13">
        <v>4451.8392394299999</v>
      </c>
      <c r="E346" s="14">
        <v>20364.275274</v>
      </c>
      <c r="F346" s="14">
        <v>8446.7623199211939</v>
      </c>
      <c r="G346" s="14">
        <v>36777.349638182612</v>
      </c>
      <c r="H346" s="15">
        <v>0.166696027558662</v>
      </c>
      <c r="I346" s="16">
        <v>10931.726555406369</v>
      </c>
      <c r="J346" s="16">
        <v>4534.2981627134141</v>
      </c>
      <c r="K346" s="16">
        <v>19742.412841496422</v>
      </c>
      <c r="L346" s="17">
        <v>24.722436324237037</v>
      </c>
      <c r="M346" s="18">
        <v>12.574407449592961</v>
      </c>
      <c r="N346" s="18">
        <v>207.93514735555195</v>
      </c>
      <c r="O346" s="18">
        <f>VLOOKUP(B346:B661,[1]CAT_IACAL_VALORES!D$3:F$216,3,FALSE)</f>
        <v>211.44859725723765</v>
      </c>
      <c r="P346" s="18">
        <f>VLOOKUP(B346:B661,[1]CAT_IACAL_VALORES!D$3:H$216,5,FALSE)</f>
        <v>454.29871996398288</v>
      </c>
      <c r="Q346" s="18">
        <f>VLOOKUP(B346:B661,[1]CAT_IACAL_VALORES!D$3:J$216,7,FALSE)</f>
        <v>399.49679030374773</v>
      </c>
      <c r="R346" s="19">
        <v>415</v>
      </c>
      <c r="S346" s="19">
        <v>108.67</v>
      </c>
      <c r="T346" s="19">
        <f t="shared" si="4"/>
        <v>26.19</v>
      </c>
    </row>
    <row r="347" spans="2:20" s="6" customFormat="1" ht="24" x14ac:dyDescent="0.25">
      <c r="B347" s="20">
        <v>5308</v>
      </c>
      <c r="C347" s="21" t="s">
        <v>354</v>
      </c>
      <c r="D347" s="22">
        <v>2665.3319245900002</v>
      </c>
      <c r="E347" s="23">
        <v>17566.995439999999</v>
      </c>
      <c r="F347" s="23">
        <v>7183.2846739775068</v>
      </c>
      <c r="G347" s="23">
        <v>33843.959023059193</v>
      </c>
      <c r="H347" s="24">
        <v>0.21224831754082299</v>
      </c>
      <c r="I347" s="25">
        <v>11000.793112332998</v>
      </c>
      <c r="J347" s="25">
        <v>4498.312123738956</v>
      </c>
      <c r="K347" s="25">
        <v>21193.743266261692</v>
      </c>
      <c r="L347" s="26">
        <v>0.37796176924102348</v>
      </c>
      <c r="M347" s="27">
        <v>0.47499703694101475</v>
      </c>
      <c r="N347" s="27">
        <v>90.586410756394798</v>
      </c>
      <c r="O347" s="27" t="s">
        <v>23</v>
      </c>
      <c r="P347" s="27" t="s">
        <v>23</v>
      </c>
      <c r="Q347" s="27" t="s">
        <v>23</v>
      </c>
      <c r="R347" s="28">
        <v>306.33</v>
      </c>
      <c r="S347" s="28">
        <v>50.59</v>
      </c>
      <c r="T347" s="28">
        <f t="shared" si="4"/>
        <v>16.510000000000002</v>
      </c>
    </row>
    <row r="348" spans="2:20" s="6" customFormat="1" ht="36" x14ac:dyDescent="0.25">
      <c r="B348" s="11">
        <v>5309</v>
      </c>
      <c r="C348" s="12" t="s">
        <v>355</v>
      </c>
      <c r="D348" s="13">
        <v>2010.0724891499999</v>
      </c>
      <c r="E348" s="14">
        <v>8971.5227169999998</v>
      </c>
      <c r="F348" s="14">
        <v>3387.7801007763487</v>
      </c>
      <c r="G348" s="14">
        <v>19271.983430182514</v>
      </c>
      <c r="H348" s="15">
        <v>0.21568070168030501</v>
      </c>
      <c r="I348" s="16">
        <v>5024.1882822090765</v>
      </c>
      <c r="J348" s="16">
        <v>1897.2080461624514</v>
      </c>
      <c r="K348" s="16">
        <v>10792.601922678772</v>
      </c>
      <c r="L348" s="17">
        <v>1.3378870470610897E-2</v>
      </c>
      <c r="M348" s="18">
        <v>0.34602329628042605</v>
      </c>
      <c r="N348" s="18">
        <v>57.693026475817419</v>
      </c>
      <c r="O348" s="18" t="s">
        <v>23</v>
      </c>
      <c r="P348" s="18" t="s">
        <v>23</v>
      </c>
      <c r="Q348" s="18" t="s">
        <v>23</v>
      </c>
      <c r="R348" s="19">
        <v>237.92</v>
      </c>
      <c r="S348" s="19">
        <v>16.22</v>
      </c>
      <c r="T348" s="19">
        <f t="shared" si="4"/>
        <v>6.82</v>
      </c>
    </row>
    <row r="349" spans="2:20" s="6" customFormat="1" ht="13.5" x14ac:dyDescent="0.25">
      <c r="B349" s="20">
        <v>5310</v>
      </c>
      <c r="C349" s="21" t="s">
        <v>356</v>
      </c>
      <c r="D349" s="22">
        <v>1280.0220729800001</v>
      </c>
      <c r="E349" s="23">
        <v>2498.2516142999998</v>
      </c>
      <c r="F349" s="23">
        <v>2171.1666575022386</v>
      </c>
      <c r="G349" s="23">
        <v>12351.063706277499</v>
      </c>
      <c r="H349" s="24">
        <v>0.165963363007574</v>
      </c>
      <c r="I349" s="25">
        <v>1525.8549205978243</v>
      </c>
      <c r="J349" s="25">
        <v>1326.0815319100591</v>
      </c>
      <c r="K349" s="25">
        <v>7543.6482150022657</v>
      </c>
      <c r="L349" s="26">
        <v>13.688399639681208</v>
      </c>
      <c r="M349" s="27">
        <v>2.3795194258508863</v>
      </c>
      <c r="N349" s="27">
        <v>176.08979631772095</v>
      </c>
      <c r="O349" s="27" t="s">
        <v>23</v>
      </c>
      <c r="P349" s="27" t="s">
        <v>23</v>
      </c>
      <c r="Q349" s="27" t="s">
        <v>23</v>
      </c>
      <c r="R349" s="28">
        <v>118.18</v>
      </c>
      <c r="S349" s="28">
        <v>22.29</v>
      </c>
      <c r="T349" s="28">
        <f t="shared" si="4"/>
        <v>18.86</v>
      </c>
    </row>
    <row r="350" spans="2:20" s="6" customFormat="1" ht="36" x14ac:dyDescent="0.25">
      <c r="B350" s="11">
        <v>5311</v>
      </c>
      <c r="C350" s="12" t="s">
        <v>357</v>
      </c>
      <c r="D350" s="13">
        <v>1965.2186178699999</v>
      </c>
      <c r="E350" s="14">
        <v>4374.2356460000001</v>
      </c>
      <c r="F350" s="14">
        <v>1876.2852604106251</v>
      </c>
      <c r="G350" s="14">
        <v>7847.3897633152455</v>
      </c>
      <c r="H350" s="15">
        <v>0.14552949260614301</v>
      </c>
      <c r="I350" s="16">
        <v>2737.3668495003371</v>
      </c>
      <c r="J350" s="16">
        <v>1174.1665259279798</v>
      </c>
      <c r="K350" s="16">
        <v>4910.8430207345646</v>
      </c>
      <c r="L350" s="17">
        <v>90.595107971228998</v>
      </c>
      <c r="M350" s="18">
        <v>35.362033778254286</v>
      </c>
      <c r="N350" s="18">
        <v>313.87047902261185</v>
      </c>
      <c r="O350" s="18">
        <f>VLOOKUP(B350:B665,[1]CAT_IACAL_VALORES!D$3:F$216,3,FALSE)</f>
        <v>7014.1294650783466</v>
      </c>
      <c r="P350" s="18">
        <f>VLOOKUP(B350:B665,[1]CAT_IACAL_VALORES!D$3:H$216,5,FALSE)</f>
        <v>13158.299231402083</v>
      </c>
      <c r="Q350" s="18">
        <f>VLOOKUP(B350:B665,[1]CAT_IACAL_VALORES!D$3:J$216,7,FALSE)</f>
        <v>15062.67277939465</v>
      </c>
      <c r="R350" s="19">
        <v>90.01</v>
      </c>
      <c r="S350" s="19">
        <v>36.19</v>
      </c>
      <c r="T350" s="19">
        <f t="shared" si="4"/>
        <v>40.21</v>
      </c>
    </row>
    <row r="351" spans="2:20" s="6" customFormat="1" ht="13.5" x14ac:dyDescent="0.25">
      <c r="B351" s="60" t="s">
        <v>358</v>
      </c>
      <c r="C351" s="60"/>
      <c r="D351" s="60"/>
      <c r="E351" s="60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</row>
    <row r="352" spans="2:20" s="6" customFormat="1" ht="24" x14ac:dyDescent="0.25">
      <c r="B352" s="20">
        <v>5401</v>
      </c>
      <c r="C352" s="21" t="s">
        <v>359</v>
      </c>
      <c r="D352" s="22">
        <v>2054.1536361100002</v>
      </c>
      <c r="E352" s="23">
        <v>10930.681886400002</v>
      </c>
      <c r="F352" s="23">
        <v>4952.427488514878</v>
      </c>
      <c r="G352" s="23">
        <v>20764.679164748552</v>
      </c>
      <c r="H352" s="24">
        <v>0.136163773507992</v>
      </c>
      <c r="I352" s="25">
        <v>4864.3616859201293</v>
      </c>
      <c r="J352" s="25">
        <v>2203.9245838269976</v>
      </c>
      <c r="K352" s="25">
        <v>9240.677827711741</v>
      </c>
      <c r="L352" s="26">
        <v>36.627061585378762</v>
      </c>
      <c r="M352" s="27">
        <v>2.0043928364764492</v>
      </c>
      <c r="N352" s="27">
        <v>109.36848404450829</v>
      </c>
      <c r="O352" s="27">
        <f>VLOOKUP(B352:B667,[1]CAT_IACAL_VALORES!D$3:F$216,3,FALSE)</f>
        <v>577.30186949068423</v>
      </c>
      <c r="P352" s="27">
        <f>VLOOKUP(B352:B667,[1]CAT_IACAL_VALORES!D$3:H$216,5,FALSE)</f>
        <v>1234.9354141645631</v>
      </c>
      <c r="Q352" s="27">
        <f>VLOOKUP(B352:B667,[1]CAT_IACAL_VALORES!D$3:J$216,7,FALSE)</f>
        <v>1220.9908120038363</v>
      </c>
      <c r="R352" s="28">
        <v>38.08</v>
      </c>
      <c r="S352" s="28">
        <v>21.44</v>
      </c>
      <c r="T352" s="28">
        <f t="shared" si="4"/>
        <v>56.3</v>
      </c>
    </row>
    <row r="353" spans="2:20" s="6" customFormat="1" ht="36" x14ac:dyDescent="0.25">
      <c r="B353" s="11">
        <v>5402</v>
      </c>
      <c r="C353" s="12" t="s">
        <v>360</v>
      </c>
      <c r="D353" s="13">
        <v>2826.2069576899999</v>
      </c>
      <c r="E353" s="14">
        <v>17615.063514600002</v>
      </c>
      <c r="F353" s="14">
        <v>8236.2784579302061</v>
      </c>
      <c r="G353" s="14">
        <v>33144.492438212452</v>
      </c>
      <c r="H353" s="15">
        <v>0.178583444868157</v>
      </c>
      <c r="I353" s="16">
        <v>7466.9770371486666</v>
      </c>
      <c r="J353" s="16">
        <v>3491.335814143024</v>
      </c>
      <c r="K353" s="16">
        <v>14049.859300192249</v>
      </c>
      <c r="L353" s="17">
        <v>16.087077095240506</v>
      </c>
      <c r="M353" s="18">
        <v>1.1788809407191261</v>
      </c>
      <c r="N353" s="18">
        <v>195.44714425121549</v>
      </c>
      <c r="O353" s="18">
        <f>VLOOKUP(B353:B668,[1]CAT_IACAL_VALORES!D$3:F$216,3,FALSE)</f>
        <v>333.77019060000003</v>
      </c>
      <c r="P353" s="18">
        <f>VLOOKUP(B353:B668,[1]CAT_IACAL_VALORES!D$3:H$216,5,FALSE)</f>
        <v>730.02005999999994</v>
      </c>
      <c r="Q353" s="18">
        <f>VLOOKUP(B353:B668,[1]CAT_IACAL_VALORES!D$3:J$216,7,FALSE)</f>
        <v>724.66030560000024</v>
      </c>
      <c r="R353" s="19">
        <v>244.68</v>
      </c>
      <c r="S353" s="19">
        <v>94.97</v>
      </c>
      <c r="T353" s="19">
        <f t="shared" si="4"/>
        <v>38.81</v>
      </c>
    </row>
    <row r="354" spans="2:20" s="6" customFormat="1" ht="13.5" x14ac:dyDescent="0.25">
      <c r="B354" s="20">
        <v>5403</v>
      </c>
      <c r="C354" s="21" t="s">
        <v>361</v>
      </c>
      <c r="D354" s="22">
        <v>3027.1283574899999</v>
      </c>
      <c r="E354" s="23">
        <v>5846.7884265000002</v>
      </c>
      <c r="F354" s="23">
        <v>2570.8844729761599</v>
      </c>
      <c r="G354" s="23">
        <v>12581.030934559712</v>
      </c>
      <c r="H354" s="24">
        <v>0.14831185975740999</v>
      </c>
      <c r="I354" s="25">
        <v>2969.0785026332965</v>
      </c>
      <c r="J354" s="25">
        <v>1305.5300217245253</v>
      </c>
      <c r="K354" s="25">
        <v>6388.8182304428965</v>
      </c>
      <c r="L354" s="26">
        <v>50.310210170115532</v>
      </c>
      <c r="M354" s="27">
        <v>29.431821359112007</v>
      </c>
      <c r="N354" s="27">
        <v>339.81416446502215</v>
      </c>
      <c r="O354" s="27">
        <f>VLOOKUP(B354:B669,[1]CAT_IACAL_VALORES!D$3:F$216,3,FALSE)</f>
        <v>566.18587986009754</v>
      </c>
      <c r="P354" s="27">
        <f>VLOOKUP(B354:B669,[1]CAT_IACAL_VALORES!D$3:H$216,5,FALSE)</f>
        <v>1114.9132000479133</v>
      </c>
      <c r="Q354" s="27">
        <f>VLOOKUP(B354:B669,[1]CAT_IACAL_VALORES!D$3:J$216,7,FALSE)</f>
        <v>940.18011322921632</v>
      </c>
      <c r="R354" s="28">
        <v>242.49</v>
      </c>
      <c r="S354" s="28">
        <v>43.79</v>
      </c>
      <c r="T354" s="28">
        <f t="shared" si="4"/>
        <v>18.059999999999999</v>
      </c>
    </row>
    <row r="355" spans="2:20" s="6" customFormat="1" ht="13.5" x14ac:dyDescent="0.25">
      <c r="B355" s="11">
        <v>5404</v>
      </c>
      <c r="C355" s="12" t="s">
        <v>362</v>
      </c>
      <c r="D355" s="13">
        <v>742.89943386499999</v>
      </c>
      <c r="E355" s="14">
        <v>5259.7982984999999</v>
      </c>
      <c r="F355" s="14">
        <v>2960.1163937062979</v>
      </c>
      <c r="G355" s="14">
        <v>9318.6326349717292</v>
      </c>
      <c r="H355" s="15">
        <v>0.21307830426631</v>
      </c>
      <c r="I355" s="16">
        <v>2626.4175822693019</v>
      </c>
      <c r="J355" s="16">
        <v>1478.0988358833015</v>
      </c>
      <c r="K355" s="16">
        <v>4653.1481258849763</v>
      </c>
      <c r="L355" s="17">
        <v>1.4626033547412202E-3</v>
      </c>
      <c r="M355" s="18">
        <v>0.28498562215008083</v>
      </c>
      <c r="N355" s="18">
        <v>12.685099509942384</v>
      </c>
      <c r="O355" s="18" t="s">
        <v>23</v>
      </c>
      <c r="P355" s="18" t="s">
        <v>23</v>
      </c>
      <c r="Q355" s="18" t="s">
        <v>23</v>
      </c>
      <c r="R355" s="19">
        <v>255.35</v>
      </c>
      <c r="S355" s="19">
        <v>39.68</v>
      </c>
      <c r="T355" s="19">
        <f t="shared" si="4"/>
        <v>15.54</v>
      </c>
    </row>
    <row r="356" spans="2:20" s="6" customFormat="1" ht="36" x14ac:dyDescent="0.25">
      <c r="B356" s="20">
        <v>5405</v>
      </c>
      <c r="C356" s="21" t="s">
        <v>363</v>
      </c>
      <c r="D356" s="22">
        <v>2427.3140535500002</v>
      </c>
      <c r="E356" s="23">
        <v>13332.947505</v>
      </c>
      <c r="F356" s="23">
        <v>7131.0780537164137</v>
      </c>
      <c r="G356" s="23">
        <v>21486.059707597164</v>
      </c>
      <c r="H356" s="24">
        <v>0.13299506111656401</v>
      </c>
      <c r="I356" s="25">
        <v>7082.2433166789197</v>
      </c>
      <c r="J356" s="25">
        <v>3787.9118527774322</v>
      </c>
      <c r="K356" s="25">
        <v>11413.042968093067</v>
      </c>
      <c r="L356" s="26">
        <v>1.0937507145697602E-2</v>
      </c>
      <c r="M356" s="27">
        <v>0.28846750800973275</v>
      </c>
      <c r="N356" s="27">
        <v>14.97627675727861</v>
      </c>
      <c r="O356" s="27" t="s">
        <v>23</v>
      </c>
      <c r="P356" s="27" t="s">
        <v>23</v>
      </c>
      <c r="Q356" s="27" t="s">
        <v>23</v>
      </c>
      <c r="R356" s="28">
        <v>377.4</v>
      </c>
      <c r="S356" s="28">
        <v>40.869999999999997</v>
      </c>
      <c r="T356" s="28">
        <f t="shared" si="4"/>
        <v>10.83</v>
      </c>
    </row>
    <row r="357" spans="2:20" s="6" customFormat="1" ht="13.5" x14ac:dyDescent="0.25">
      <c r="B357" s="11">
        <v>5406</v>
      </c>
      <c r="C357" s="12" t="s">
        <v>364</v>
      </c>
      <c r="D357" s="13">
        <v>832.97816105599998</v>
      </c>
      <c r="E357" s="14">
        <v>2799.702147</v>
      </c>
      <c r="F357" s="14">
        <v>1437.0541208816464</v>
      </c>
      <c r="G357" s="14">
        <v>5328.3677363811385</v>
      </c>
      <c r="H357" s="15">
        <v>0.16884773246742199</v>
      </c>
      <c r="I357" s="16">
        <v>1377.1757024472408</v>
      </c>
      <c r="J357" s="16">
        <v>706.88805968182999</v>
      </c>
      <c r="K357" s="16">
        <v>2621.0283076401515</v>
      </c>
      <c r="L357" s="17">
        <v>0</v>
      </c>
      <c r="M357" s="18">
        <v>2.1490539075332233E-2</v>
      </c>
      <c r="N357" s="18">
        <v>2.4301306526777831</v>
      </c>
      <c r="O357" s="18" t="s">
        <v>23</v>
      </c>
      <c r="P357" s="18" t="s">
        <v>23</v>
      </c>
      <c r="Q357" s="18" t="s">
        <v>23</v>
      </c>
      <c r="R357" s="19">
        <v>82.29</v>
      </c>
      <c r="S357" s="19">
        <v>6.55</v>
      </c>
      <c r="T357" s="19">
        <f t="shared" si="4"/>
        <v>7.96</v>
      </c>
    </row>
    <row r="358" spans="2:20" s="6" customFormat="1" ht="24" x14ac:dyDescent="0.25">
      <c r="B358" s="20">
        <v>5407</v>
      </c>
      <c r="C358" s="21" t="s">
        <v>365</v>
      </c>
      <c r="D358" s="22">
        <v>3540.9490204600002</v>
      </c>
      <c r="E358" s="23">
        <v>16891.932710000001</v>
      </c>
      <c r="F358" s="23">
        <v>9195.9632671775089</v>
      </c>
      <c r="G358" s="23">
        <v>28942.984298741238</v>
      </c>
      <c r="H358" s="24">
        <v>0.164856271393237</v>
      </c>
      <c r="I358" s="25">
        <v>9156.2899541489314</v>
      </c>
      <c r="J358" s="25">
        <v>4984.6815949091006</v>
      </c>
      <c r="K358" s="25">
        <v>15688.575187182038</v>
      </c>
      <c r="L358" s="26">
        <v>128.96006260420995</v>
      </c>
      <c r="M358" s="27">
        <v>10.193858158032146</v>
      </c>
      <c r="N358" s="27">
        <v>66.906805312454523</v>
      </c>
      <c r="O358" s="27">
        <f>VLOOKUP(B358:B673,[1]CAT_IACAL_VALORES!D$3:F$216,3,FALSE)</f>
        <v>111.92137311589222</v>
      </c>
      <c r="P358" s="27">
        <f>VLOOKUP(B358:B673,[1]CAT_IACAL_VALORES!D$3:H$216,5,FALSE)</f>
        <v>258.95595402219288</v>
      </c>
      <c r="Q358" s="27">
        <f>VLOOKUP(B358:B673,[1]CAT_IACAL_VALORES!D$3:J$216,7,FALSE)</f>
        <v>280.30485751544705</v>
      </c>
      <c r="R358" s="28">
        <v>892.85</v>
      </c>
      <c r="S358" s="28">
        <v>51.47</v>
      </c>
      <c r="T358" s="28">
        <f t="shared" si="4"/>
        <v>5.76</v>
      </c>
    </row>
    <row r="359" spans="2:20" s="6" customFormat="1" ht="24" x14ac:dyDescent="0.25">
      <c r="B359" s="11">
        <v>5408</v>
      </c>
      <c r="C359" s="12" t="s">
        <v>366</v>
      </c>
      <c r="D359" s="13">
        <v>934.74585386399997</v>
      </c>
      <c r="E359" s="14">
        <v>8168.1060870000001</v>
      </c>
      <c r="F359" s="14">
        <v>4600.5430051682451</v>
      </c>
      <c r="G359" s="14">
        <v>11773.244051768828</v>
      </c>
      <c r="H359" s="15">
        <v>0.16490069415208</v>
      </c>
      <c r="I359" s="16">
        <v>3886.098712253508</v>
      </c>
      <c r="J359" s="16">
        <v>2188.7771850203198</v>
      </c>
      <c r="K359" s="16">
        <v>5601.2970523781487</v>
      </c>
      <c r="L359" s="17">
        <v>0.1264004135358634</v>
      </c>
      <c r="M359" s="18">
        <v>1.8752585829609203</v>
      </c>
      <c r="N359" s="18">
        <v>32.04457332616893</v>
      </c>
      <c r="O359" s="18" t="s">
        <v>23</v>
      </c>
      <c r="P359" s="18" t="s">
        <v>23</v>
      </c>
      <c r="Q359" s="18" t="s">
        <v>23</v>
      </c>
      <c r="R359" s="19">
        <v>84.91</v>
      </c>
      <c r="S359" s="19">
        <v>27.29</v>
      </c>
      <c r="T359" s="19">
        <f t="shared" si="4"/>
        <v>32.14</v>
      </c>
    </row>
    <row r="360" spans="2:20" s="6" customFormat="1" ht="13.5" x14ac:dyDescent="0.25">
      <c r="B360" s="60" t="s">
        <v>367</v>
      </c>
      <c r="C360" s="60"/>
      <c r="D360" s="60"/>
      <c r="E360" s="60"/>
      <c r="F360" s="60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</row>
    <row r="361" spans="2:20" s="6" customFormat="1" ht="13.5" x14ac:dyDescent="0.25">
      <c r="B361" s="20">
        <v>5501</v>
      </c>
      <c r="C361" s="21" t="s">
        <v>368</v>
      </c>
      <c r="D361" s="22">
        <v>4057.7710783100001</v>
      </c>
      <c r="E361" s="23">
        <v>22147.603510000001</v>
      </c>
      <c r="F361" s="23">
        <v>11642.693417774983</v>
      </c>
      <c r="G361" s="23">
        <v>39580.079484761598</v>
      </c>
      <c r="H361" s="24">
        <v>0.13222654160921701</v>
      </c>
      <c r="I361" s="25">
        <v>12048.16770604647</v>
      </c>
      <c r="J361" s="25">
        <v>6333.5576142177533</v>
      </c>
      <c r="K361" s="25">
        <v>21531.333412021024</v>
      </c>
      <c r="L361" s="26">
        <v>3.4040547788687689</v>
      </c>
      <c r="M361" s="27">
        <v>0.5042537008715211</v>
      </c>
      <c r="N361" s="27">
        <v>172.90402765253793</v>
      </c>
      <c r="O361" s="27">
        <f>VLOOKUP(B361:B676,[1]CAT_IACAL_VALORES!D$3:F$216,3,FALSE)</f>
        <v>156.62933699999999</v>
      </c>
      <c r="P361" s="27">
        <f>VLOOKUP(B361:B676,[1]CAT_IACAL_VALORES!D$3:H$216,5,FALSE)</f>
        <v>342.57870000000008</v>
      </c>
      <c r="Q361" s="27">
        <f>VLOOKUP(B361:B676,[1]CAT_IACAL_VALORES!D$3:J$216,7,FALSE)</f>
        <v>340.063512</v>
      </c>
      <c r="R361" s="28">
        <v>422.79</v>
      </c>
      <c r="S361" s="28">
        <v>114.08</v>
      </c>
      <c r="T361" s="28">
        <f t="shared" si="4"/>
        <v>26.98</v>
      </c>
    </row>
    <row r="362" spans="2:20" s="6" customFormat="1" ht="36" x14ac:dyDescent="0.25">
      <c r="B362" s="11">
        <v>5502</v>
      </c>
      <c r="C362" s="12" t="s">
        <v>369</v>
      </c>
      <c r="D362" s="13">
        <v>1906.63416226</v>
      </c>
      <c r="E362" s="16">
        <v>11532.673699999999</v>
      </c>
      <c r="F362" s="14">
        <v>6650.1201175156839</v>
      </c>
      <c r="G362" s="14">
        <v>19785.142434794136</v>
      </c>
      <c r="H362" s="15">
        <v>0.14293802755839299</v>
      </c>
      <c r="I362" s="16">
        <v>6147.7622616014032</v>
      </c>
      <c r="J362" s="16">
        <v>3545.0025342847607</v>
      </c>
      <c r="K362" s="16">
        <v>10546.934315937153</v>
      </c>
      <c r="L362" s="17">
        <v>0.94555444166166847</v>
      </c>
      <c r="M362" s="18">
        <v>5.9424339263332938E-2</v>
      </c>
      <c r="N362" s="18">
        <v>25.662033702103123</v>
      </c>
      <c r="O362" s="18">
        <f>VLOOKUP(B362:B677,[1]CAT_IACAL_VALORES!D$3:F$216,3,FALSE)</f>
        <v>48.336871000000009</v>
      </c>
      <c r="P362" s="18">
        <f>VLOOKUP(B362:B677,[1]CAT_IACAL_VALORES!D$3:H$216,5,FALSE)</f>
        <v>105.72210000000003</v>
      </c>
      <c r="Q362" s="18">
        <f>VLOOKUP(B362:B677,[1]CAT_IACAL_VALORES!D$3:J$216,7,FALSE)</f>
        <v>104.945896</v>
      </c>
      <c r="R362" s="19">
        <v>353.99</v>
      </c>
      <c r="S362" s="19">
        <v>67.709999999999994</v>
      </c>
      <c r="T362" s="19">
        <f t="shared" si="4"/>
        <v>19.13</v>
      </c>
    </row>
    <row r="363" spans="2:20" s="6" customFormat="1" ht="13.5" x14ac:dyDescent="0.25">
      <c r="B363" s="60" t="s">
        <v>370</v>
      </c>
      <c r="C363" s="60"/>
      <c r="D363" s="60"/>
      <c r="E363" s="60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</row>
    <row r="364" spans="2:20" s="6" customFormat="1" ht="36" x14ac:dyDescent="0.25">
      <c r="B364" s="29">
        <v>5601</v>
      </c>
      <c r="C364" s="30" t="s">
        <v>371</v>
      </c>
      <c r="D364" s="22">
        <v>4252.4455367999999</v>
      </c>
      <c r="E364" s="25">
        <v>17827.74453</v>
      </c>
      <c r="F364" s="23">
        <v>8326.8013681823977</v>
      </c>
      <c r="G364" s="23">
        <v>35179.478975011443</v>
      </c>
      <c r="H364" s="24">
        <v>0.16690885056250801</v>
      </c>
      <c r="I364" s="25">
        <v>9758.4949281674672</v>
      </c>
      <c r="J364" s="25">
        <v>4557.8984364807848</v>
      </c>
      <c r="K364" s="25">
        <v>19256.432947843194</v>
      </c>
      <c r="L364" s="26">
        <v>1.4968548030367381</v>
      </c>
      <c r="M364" s="27">
        <v>1.1550665037573407</v>
      </c>
      <c r="N364" s="27">
        <v>56.126262859717968</v>
      </c>
      <c r="O364" s="27">
        <f>VLOOKUP(B364:B679,[1]CAT_IACAL_VALORES!D$3:F$216,3,FALSE)</f>
        <v>153.84382239999999</v>
      </c>
      <c r="P364" s="27">
        <f>VLOOKUP(B364:B679,[1]CAT_IACAL_VALORES!D$3:H$216,5,FALSE)</f>
        <v>336.48624000000007</v>
      </c>
      <c r="Q364" s="27">
        <f>VLOOKUP(B364:B679,[1]CAT_IACAL_VALORES!D$3:J$216,7,FALSE)</f>
        <v>334.01578240000003</v>
      </c>
      <c r="R364" s="28">
        <v>552.14</v>
      </c>
      <c r="S364" s="28">
        <v>106.52</v>
      </c>
      <c r="T364" s="28">
        <f t="shared" si="4"/>
        <v>19.29</v>
      </c>
    </row>
    <row r="365" spans="2:20" s="6" customFormat="1" ht="13.5" x14ac:dyDescent="0.25">
      <c r="B365" s="60" t="s">
        <v>372</v>
      </c>
      <c r="C365" s="60"/>
      <c r="D365" s="60"/>
      <c r="E365" s="60"/>
      <c r="F365" s="60"/>
      <c r="G365" s="60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</row>
    <row r="366" spans="2:20" s="6" customFormat="1" ht="13.5" x14ac:dyDescent="0.25">
      <c r="B366" s="11">
        <v>5701</v>
      </c>
      <c r="C366" s="45" t="s">
        <v>373</v>
      </c>
      <c r="D366" s="46"/>
      <c r="E366" s="16" t="s">
        <v>23</v>
      </c>
      <c r="F366" s="16" t="s">
        <v>23</v>
      </c>
      <c r="G366" s="16" t="s">
        <v>23</v>
      </c>
      <c r="H366" s="19" t="s">
        <v>66</v>
      </c>
      <c r="I366" s="47" t="s">
        <v>23</v>
      </c>
      <c r="J366" s="47" t="s">
        <v>23</v>
      </c>
      <c r="K366" s="47" t="s">
        <v>23</v>
      </c>
      <c r="L366" s="36">
        <v>0</v>
      </c>
      <c r="M366" s="37">
        <v>0</v>
      </c>
      <c r="N366" s="18" t="s">
        <v>23</v>
      </c>
      <c r="O366" s="18" t="s">
        <v>23</v>
      </c>
      <c r="P366" s="18" t="s">
        <v>23</v>
      </c>
      <c r="Q366" s="18" t="s">
        <v>23</v>
      </c>
      <c r="R366" s="19" t="s">
        <v>23</v>
      </c>
      <c r="S366" s="19" t="s">
        <v>23</v>
      </c>
      <c r="T366" s="19" t="s">
        <v>23</v>
      </c>
    </row>
    <row r="367" spans="2:20" s="6" customFormat="1" ht="13.5" x14ac:dyDescent="0.25">
      <c r="B367" s="20">
        <v>5702</v>
      </c>
      <c r="C367" s="48" t="s">
        <v>374</v>
      </c>
      <c r="D367" s="49"/>
      <c r="E367" s="25" t="s">
        <v>23</v>
      </c>
      <c r="F367" s="25" t="s">
        <v>23</v>
      </c>
      <c r="G367" s="25" t="s">
        <v>23</v>
      </c>
      <c r="H367" s="28" t="s">
        <v>66</v>
      </c>
      <c r="I367" s="50" t="s">
        <v>23</v>
      </c>
      <c r="J367" s="50" t="s">
        <v>23</v>
      </c>
      <c r="K367" s="50" t="s">
        <v>23</v>
      </c>
      <c r="L367" s="42">
        <v>0</v>
      </c>
      <c r="M367" s="43">
        <v>0</v>
      </c>
      <c r="N367" s="27" t="s">
        <v>23</v>
      </c>
      <c r="O367" s="27" t="s">
        <v>23</v>
      </c>
      <c r="P367" s="27" t="s">
        <v>23</v>
      </c>
      <c r="Q367" s="27" t="s">
        <v>23</v>
      </c>
      <c r="R367" s="28" t="s">
        <v>23</v>
      </c>
      <c r="S367" s="28" t="s">
        <v>23</v>
      </c>
      <c r="T367" s="28" t="s">
        <v>23</v>
      </c>
    </row>
    <row r="368" spans="2:20" s="6" customFormat="1" ht="13.5" x14ac:dyDescent="0.25">
      <c r="B368" s="5"/>
      <c r="C368" s="5"/>
      <c r="D368" s="5"/>
      <c r="E368" s="5"/>
      <c r="F368" s="5"/>
      <c r="G368" s="5"/>
      <c r="H368" s="51"/>
      <c r="I368" s="5"/>
      <c r="J368" s="5"/>
      <c r="K368" s="5"/>
      <c r="L368" s="52"/>
      <c r="M368" s="5"/>
      <c r="N368" s="5"/>
      <c r="O368" s="5"/>
      <c r="P368" s="5"/>
      <c r="Q368" s="5"/>
      <c r="R368" s="5"/>
      <c r="S368" s="5"/>
      <c r="T368" s="5"/>
    </row>
    <row r="369" spans="2:12" s="53" customFormat="1" ht="26.25" customHeight="1" x14ac:dyDescent="0.2">
      <c r="B369" s="63" t="s">
        <v>384</v>
      </c>
      <c r="C369" s="63"/>
      <c r="D369" s="63"/>
      <c r="E369" s="63"/>
      <c r="F369" s="63"/>
      <c r="G369" s="63"/>
      <c r="H369" s="63"/>
      <c r="I369" s="63"/>
      <c r="J369" s="63"/>
      <c r="K369" s="63"/>
      <c r="L369" s="54"/>
    </row>
    <row r="370" spans="2:12" s="53" customFormat="1" ht="11.25" customHeight="1" x14ac:dyDescent="0.2"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54"/>
    </row>
  </sheetData>
  <mergeCells count="54">
    <mergeCell ref="B351:T351"/>
    <mergeCell ref="B360:T360"/>
    <mergeCell ref="B363:T363"/>
    <mergeCell ref="B311:T311"/>
    <mergeCell ref="B321:T321"/>
    <mergeCell ref="B323:T323"/>
    <mergeCell ref="B325:T325"/>
    <mergeCell ref="B326:T326"/>
    <mergeCell ref="B365:T365"/>
    <mergeCell ref="B369:K370"/>
    <mergeCell ref="B306:T306"/>
    <mergeCell ref="B209:T209"/>
    <mergeCell ref="B236:T236"/>
    <mergeCell ref="B242:T242"/>
    <mergeCell ref="B249:T249"/>
    <mergeCell ref="B256:T256"/>
    <mergeCell ref="B258:T258"/>
    <mergeCell ref="B259:T259"/>
    <mergeCell ref="B268:T268"/>
    <mergeCell ref="B276:T276"/>
    <mergeCell ref="B284:T284"/>
    <mergeCell ref="B298:T298"/>
    <mergeCell ref="B331:T331"/>
    <mergeCell ref="B340:T340"/>
    <mergeCell ref="B204:T204"/>
    <mergeCell ref="B93:T93"/>
    <mergeCell ref="B110:T110"/>
    <mergeCell ref="B115:T115"/>
    <mergeCell ref="B118:T118"/>
    <mergeCell ref="B155:T155"/>
    <mergeCell ref="B160:T160"/>
    <mergeCell ref="B165:T165"/>
    <mergeCell ref="B175:T175"/>
    <mergeCell ref="B176:T176"/>
    <mergeCell ref="B183:T183"/>
    <mergeCell ref="B198:T198"/>
    <mergeCell ref="B85:T85"/>
    <mergeCell ref="O5:Q5"/>
    <mergeCell ref="R5:T5"/>
    <mergeCell ref="B7:T7"/>
    <mergeCell ref="B8:T8"/>
    <mergeCell ref="B26:T26"/>
    <mergeCell ref="B33:T33"/>
    <mergeCell ref="B37:T37"/>
    <mergeCell ref="B47:T47"/>
    <mergeCell ref="B56:T56"/>
    <mergeCell ref="B60:T60"/>
    <mergeCell ref="B61:T61"/>
    <mergeCell ref="C3:L3"/>
    <mergeCell ref="B5:D5"/>
    <mergeCell ref="E5:G5"/>
    <mergeCell ref="H5:H6"/>
    <mergeCell ref="I5:K5"/>
    <mergeCell ref="L5:N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Anexo1 ENA2018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Paola Marin Salazar</dc:creator>
  <cp:lastModifiedBy>Jenny Paola Marin Salazar</cp:lastModifiedBy>
  <dcterms:created xsi:type="dcterms:W3CDTF">2019-05-06T19:35:45Z</dcterms:created>
  <dcterms:modified xsi:type="dcterms:W3CDTF">2019-05-08T17:06:50Z</dcterms:modified>
</cp:coreProperties>
</file>