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nafig\Downloads\"/>
    </mc:Choice>
  </mc:AlternateContent>
  <xr:revisionPtr revIDLastSave="0" documentId="13_ncr:1_{33BF8960-5E9B-4542-A80F-80ABD3A970F3}" xr6:coauthVersionLast="47" xr6:coauthVersionMax="47" xr10:uidLastSave="{00000000-0000-0000-0000-000000000000}"/>
  <bookViews>
    <workbookView xWindow="28680" yWindow="-120" windowWidth="29040" windowHeight="15720" xr2:uid="{00000000-000D-0000-FFFF-FFFF00000000}"/>
  </bookViews>
  <sheets>
    <sheet name="GP-F002" sheetId="7" r:id="rId1"/>
    <sheet name="Instrucciones" sheetId="8" r:id="rId2"/>
    <sheet name="Criterios" sheetId="3" state="hidden" r:id="rId3"/>
    <sheet name="Control de Cambios" sheetId="9"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D13" i="7" l="1"/>
  <c r="CD14" i="7"/>
  <c r="CD15" i="7"/>
  <c r="CD16" i="7"/>
  <c r="CD17" i="7"/>
  <c r="CD18" i="7"/>
  <c r="CD19" i="7"/>
  <c r="CD20" i="7"/>
  <c r="CD21" i="7"/>
  <c r="CD22" i="7"/>
  <c r="CD23" i="7"/>
  <c r="CD24" i="7"/>
  <c r="CD25" i="7"/>
  <c r="CD26" i="7"/>
  <c r="CD27" i="7"/>
  <c r="CD28" i="7"/>
  <c r="CD29" i="7"/>
  <c r="CD30" i="7"/>
  <c r="CD31" i="7"/>
  <c r="CD32" i="7"/>
  <c r="BX13" i="7"/>
  <c r="BX14" i="7"/>
  <c r="BX15" i="7"/>
  <c r="BX16" i="7"/>
  <c r="BX17" i="7"/>
  <c r="BX18" i="7"/>
  <c r="BX19" i="7"/>
  <c r="BX20" i="7"/>
  <c r="BX21" i="7"/>
  <c r="BX22" i="7"/>
  <c r="BX23" i="7"/>
  <c r="BX24" i="7"/>
  <c r="BX25" i="7"/>
  <c r="BX26" i="7"/>
  <c r="BX27" i="7"/>
  <c r="BX28" i="7"/>
  <c r="BX29" i="7"/>
  <c r="BX30" i="7"/>
  <c r="BX31" i="7"/>
  <c r="BX32" i="7"/>
  <c r="BR13" i="7"/>
  <c r="BR14" i="7"/>
  <c r="BR15" i="7"/>
  <c r="BR16" i="7"/>
  <c r="BR17" i="7"/>
  <c r="BR18" i="7"/>
  <c r="BR19" i="7"/>
  <c r="BR20" i="7"/>
  <c r="BR21" i="7"/>
  <c r="BR22" i="7"/>
  <c r="BR23" i="7"/>
  <c r="BR24" i="7"/>
  <c r="BR25" i="7"/>
  <c r="BR26" i="7"/>
  <c r="BR27" i="7"/>
  <c r="BR28" i="7"/>
  <c r="BR29" i="7"/>
  <c r="BR30" i="7"/>
  <c r="BR31" i="7"/>
  <c r="BR32" i="7"/>
  <c r="BL13" i="7"/>
  <c r="BL14" i="7"/>
  <c r="BL15" i="7"/>
  <c r="BL16" i="7"/>
  <c r="BL17" i="7"/>
  <c r="BL18" i="7"/>
  <c r="BL19" i="7"/>
  <c r="BL20" i="7"/>
  <c r="BL21" i="7"/>
  <c r="BL22" i="7"/>
  <c r="BL23" i="7"/>
  <c r="BL24" i="7"/>
  <c r="BL25" i="7"/>
  <c r="BL26" i="7"/>
  <c r="BL27" i="7"/>
  <c r="BL28" i="7"/>
  <c r="BL29" i="7"/>
  <c r="BL30" i="7"/>
  <c r="BL31" i="7"/>
  <c r="BL32" i="7"/>
  <c r="AZ13" i="7"/>
  <c r="AZ14" i="7"/>
  <c r="AZ15" i="7"/>
  <c r="AZ16" i="7"/>
  <c r="AZ17" i="7"/>
  <c r="AZ18" i="7"/>
  <c r="AZ19" i="7"/>
  <c r="AZ20" i="7"/>
  <c r="AZ21" i="7"/>
  <c r="AZ22" i="7"/>
  <c r="AZ23" i="7"/>
  <c r="AZ24" i="7"/>
  <c r="AZ25" i="7"/>
  <c r="AZ26" i="7"/>
  <c r="AZ27" i="7"/>
  <c r="AZ28" i="7"/>
  <c r="AZ29" i="7"/>
  <c r="AZ30" i="7"/>
  <c r="AZ31" i="7"/>
  <c r="AZ32" i="7"/>
  <c r="AT13" i="7"/>
  <c r="AT14" i="7"/>
  <c r="AT15" i="7"/>
  <c r="AT16" i="7"/>
  <c r="AT17" i="7"/>
  <c r="AT18" i="7"/>
  <c r="AT19" i="7"/>
  <c r="AT20" i="7"/>
  <c r="AT21" i="7"/>
  <c r="AT22" i="7"/>
  <c r="AT23" i="7"/>
  <c r="AT24" i="7"/>
  <c r="AT25" i="7"/>
  <c r="AT26" i="7"/>
  <c r="AT27" i="7"/>
  <c r="AT28" i="7"/>
  <c r="AT29" i="7"/>
  <c r="AT30" i="7"/>
  <c r="AT31" i="7"/>
  <c r="AT32" i="7"/>
  <c r="AN13" i="7"/>
  <c r="AN14" i="7"/>
  <c r="AN15" i="7"/>
  <c r="AN16" i="7"/>
  <c r="AN17" i="7"/>
  <c r="AN18" i="7"/>
  <c r="AN19" i="7"/>
  <c r="AN20" i="7"/>
  <c r="AN21" i="7"/>
  <c r="AN22" i="7"/>
  <c r="AN23" i="7"/>
  <c r="AN24" i="7"/>
  <c r="AN25" i="7"/>
  <c r="AN26" i="7"/>
  <c r="AN27" i="7"/>
  <c r="AN28" i="7"/>
  <c r="AN29" i="7"/>
  <c r="AN30" i="7"/>
  <c r="AN31" i="7"/>
  <c r="AN32" i="7"/>
  <c r="AH13" i="7"/>
  <c r="AH14" i="7"/>
  <c r="AH15" i="7"/>
  <c r="AH16" i="7"/>
  <c r="AH17" i="7"/>
  <c r="AH18" i="7"/>
  <c r="AH19" i="7"/>
  <c r="AH20" i="7"/>
  <c r="AH21" i="7"/>
  <c r="AH22" i="7"/>
  <c r="AH23" i="7"/>
  <c r="AH24" i="7"/>
  <c r="AH25" i="7"/>
  <c r="AH26" i="7"/>
  <c r="AH27" i="7"/>
  <c r="AH28" i="7"/>
  <c r="AH29" i="7"/>
  <c r="AH30" i="7"/>
  <c r="AH31" i="7"/>
  <c r="AH32" i="7"/>
  <c r="AB13" i="7"/>
  <c r="AB14" i="7"/>
  <c r="AB15" i="7"/>
  <c r="AB16" i="7"/>
  <c r="AB17" i="7"/>
  <c r="AB18" i="7"/>
  <c r="AB19" i="7"/>
  <c r="AB20" i="7"/>
  <c r="AB21" i="7"/>
  <c r="AB22" i="7"/>
  <c r="AB23" i="7"/>
  <c r="AB24" i="7"/>
  <c r="AB25" i="7"/>
  <c r="AB26" i="7"/>
  <c r="AB27" i="7"/>
  <c r="AB28" i="7"/>
  <c r="AB29" i="7"/>
  <c r="AB30" i="7"/>
  <c r="AB31" i="7"/>
  <c r="AB32" i="7"/>
  <c r="V13" i="7"/>
  <c r="V14" i="7"/>
  <c r="V15" i="7"/>
  <c r="V16" i="7"/>
  <c r="V17" i="7"/>
  <c r="V18" i="7"/>
  <c r="V19" i="7"/>
  <c r="V20" i="7"/>
  <c r="V21" i="7"/>
  <c r="V22" i="7"/>
  <c r="V23" i="7"/>
  <c r="V24" i="7"/>
  <c r="V25" i="7"/>
  <c r="V26" i="7"/>
  <c r="V27" i="7"/>
  <c r="V28" i="7"/>
  <c r="V29" i="7"/>
  <c r="V30" i="7"/>
  <c r="V31" i="7"/>
  <c r="V32" i="7"/>
  <c r="P13" i="7"/>
  <c r="P14" i="7"/>
  <c r="P15" i="7"/>
  <c r="P16" i="7"/>
  <c r="P17" i="7"/>
  <c r="P18" i="7"/>
  <c r="P19" i="7"/>
  <c r="P20" i="7"/>
  <c r="P21" i="7"/>
  <c r="P22" i="7"/>
  <c r="P23" i="7"/>
  <c r="P24" i="7"/>
  <c r="P25" i="7"/>
  <c r="P26" i="7"/>
  <c r="P27" i="7"/>
  <c r="P28" i="7"/>
  <c r="P29" i="7"/>
  <c r="P30" i="7"/>
  <c r="P31" i="7"/>
  <c r="P32" i="7"/>
  <c r="CD12" i="7"/>
  <c r="BX12" i="7"/>
  <c r="BR12" i="7"/>
  <c r="BL12" i="7"/>
  <c r="BF12" i="7"/>
  <c r="AZ12" i="7"/>
  <c r="AT12" i="7"/>
  <c r="AN12" i="7"/>
  <c r="AH12" i="7"/>
  <c r="AB12" i="7"/>
  <c r="V12" i="7"/>
  <c r="P1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Cristhian Orlando Zamora Prieto</author>
  </authors>
  <commentList>
    <comment ref="Q11" authorId="0" shapeId="0" xr:uid="{BF48B673-CE72-4B21-BC84-3D9DD8DBC003}">
      <text>
        <r>
          <rPr>
            <b/>
            <sz val="9"/>
            <color indexed="81"/>
            <rFont val="Tahoma"/>
            <family val="2"/>
          </rPr>
          <t>Cristhian Orlando Zamora Prieto:</t>
        </r>
        <r>
          <rPr>
            <sz val="9"/>
            <color indexed="81"/>
            <rFont val="Tahoma"/>
            <family val="2"/>
          </rPr>
          <t xml:space="preserve">
Obligaciones</t>
        </r>
      </text>
    </comment>
  </commentList>
</comments>
</file>

<file path=xl/sharedStrings.xml><?xml version="1.0" encoding="utf-8"?>
<sst xmlns="http://schemas.openxmlformats.org/spreadsheetml/2006/main" count="312" uniqueCount="211">
  <si>
    <t>GESTIÓN DE LA PLANEACIÓN
Formato Seguimiento Plan de Acción Institucional</t>
  </si>
  <si>
    <t>AÑO DE VIGENCIA</t>
  </si>
  <si>
    <t>VERSIÓN DEL PLAN</t>
  </si>
  <si>
    <t>FECHA VIGENCIA (DD/MM/AAAA)</t>
  </si>
  <si>
    <t>Nombre Jefe del Área</t>
  </si>
  <si>
    <t xml:space="preserve">Firma </t>
  </si>
  <si>
    <t>Dependencia Responsable</t>
  </si>
  <si>
    <t>Actividad Plan de Acción Institucional</t>
  </si>
  <si>
    <t>Seguimiento Enero</t>
  </si>
  <si>
    <t>Seguimiento Febrero</t>
  </si>
  <si>
    <t>Seguimiento Marzo</t>
  </si>
  <si>
    <t>Seguimiento Abril</t>
  </si>
  <si>
    <t>Seguimiento Mayo</t>
  </si>
  <si>
    <t>Seguimiento Junio</t>
  </si>
  <si>
    <t>Seguimiento Julio</t>
  </si>
  <si>
    <t>Seguimiento Agosto</t>
  </si>
  <si>
    <t>Seguimiento Septiembre</t>
  </si>
  <si>
    <t>Seguimiento Octubre</t>
  </si>
  <si>
    <t>Seguimiento Noviembre</t>
  </si>
  <si>
    <t>Seguimiento Diciembre</t>
  </si>
  <si>
    <t>Dependencia</t>
  </si>
  <si>
    <t>Código Dependencia</t>
  </si>
  <si>
    <t>Nombre del Responsable</t>
  </si>
  <si>
    <t>Código Actividad</t>
  </si>
  <si>
    <t>Actividad Plan de Acción</t>
  </si>
  <si>
    <t>Objetivo de la Actividad</t>
  </si>
  <si>
    <t>Meta del Indicador</t>
  </si>
  <si>
    <t>Indicador</t>
  </si>
  <si>
    <t>Unidad del Indicador</t>
  </si>
  <si>
    <t>Fecha inicio
dd/mm/aa</t>
  </si>
  <si>
    <t>Fecha final
dd/mm/aa</t>
  </si>
  <si>
    <t>Descripción de los entregables</t>
  </si>
  <si>
    <t>Descripción del entregable programado</t>
  </si>
  <si>
    <t>Cantidad 
Programada Periodo</t>
  </si>
  <si>
    <t>Entregables 
Completados en el Periodo</t>
  </si>
  <si>
    <t>%
 Avance Meta Acumulada</t>
  </si>
  <si>
    <t>Avance Financiero
Programado</t>
  </si>
  <si>
    <t>Avance Financiero
Ejecutado</t>
  </si>
  <si>
    <t>* Por favor tener en cuenta las recomendaciones dadas en la Plantilla Word, para la construcción de formatos en Excel como tipo de letra, tamaño y demás aplicables.</t>
  </si>
  <si>
    <r>
      <t>** En caso de que el formato recoja información asociada con datos personales, privados, semiprivados o sensibles, deberá llevar en la parte inferior cualquiera de las siguientes opciones:  de conformidad y en estricto cumplimiento de la Ley 1581 del 2012 “</t>
    </r>
    <r>
      <rPr>
        <i/>
        <sz val="10"/>
        <color theme="1"/>
        <rFont val="Verdana"/>
        <family val="2"/>
      </rPr>
      <t>Por la cual se dictan disposiciones generales para protección de datos</t>
    </r>
    <r>
      <rPr>
        <sz val="10"/>
        <color theme="1"/>
        <rFont val="Verdana"/>
        <family val="2"/>
      </rPr>
      <t>”, dado que la entidad actuará como responsable del tratamiento de los datos personales conforme a la Resolución 2821 de 2016 “</t>
    </r>
    <r>
      <rPr>
        <i/>
        <sz val="10"/>
        <color theme="1"/>
        <rFont val="Verdana"/>
        <family val="2"/>
      </rPr>
      <t>Por la cual se adopta la política de Protección de datos en el Instituto de Hidrología, Meteorología y Estudio Ambientales - IDEAM</t>
    </r>
    <r>
      <rPr>
        <sz val="10"/>
        <color theme="1"/>
        <rFont val="Verdana"/>
        <family val="2"/>
      </rPr>
      <t>”</t>
    </r>
  </si>
  <si>
    <r>
      <t xml:space="preserve">Opción 1. </t>
    </r>
    <r>
      <rPr>
        <i/>
        <sz val="10"/>
        <color theme="1"/>
        <rFont val="Verdana"/>
        <family val="2"/>
      </rPr>
      <t>Ley 1581 de 2012, protección de datos personales: “El titular de los datos podrá, en cualquier momento, solicitar al IDEAM que la información sea modificada, actualizada o retirada de las bases de datos, si así está almacenada”</t>
    </r>
  </si>
  <si>
    <r>
      <t xml:space="preserve">Opción 2. </t>
    </r>
    <r>
      <rPr>
        <i/>
        <sz val="10"/>
        <color theme="1"/>
        <rFont val="Verdana"/>
        <family val="2"/>
      </rPr>
      <t xml:space="preserve">Los datos proporcionados serán tratados de acuerdo con la Ley 1581 De 2012 y a la Resolución 2821 De 2016 del IDEAM </t>
    </r>
  </si>
  <si>
    <t>Ítem</t>
  </si>
  <si>
    <t>Descripción</t>
  </si>
  <si>
    <t>Transformación</t>
  </si>
  <si>
    <t>Pilar</t>
  </si>
  <si>
    <t>Catalizador</t>
  </si>
  <si>
    <t>Componente</t>
  </si>
  <si>
    <t>Programa Presupuestal</t>
  </si>
  <si>
    <t>Línea Plan Estratégico</t>
  </si>
  <si>
    <t>Relacionar la acción planteada con una de las líneas del Plan Estratégico Institucional.</t>
  </si>
  <si>
    <t>Objetivo Plan Estratégico</t>
  </si>
  <si>
    <t>Relacionar la acción planteada con los objetivos de las líneas del Plan Estratégico Institucional seleccionada en el campo anterior.</t>
  </si>
  <si>
    <t>Proceso SGI</t>
  </si>
  <si>
    <t>Relacionar la acción planteada con el proceso del SGI al que pertenece.</t>
  </si>
  <si>
    <t>Seleccionar la dependencia responsable de la acción</t>
  </si>
  <si>
    <t>Seleccione el código de la dependencia responsable</t>
  </si>
  <si>
    <t>Nombre del Proyecto</t>
  </si>
  <si>
    <t>Objetivo Específico Proyecto</t>
  </si>
  <si>
    <t>Seleccione el objetivo específico del proyecto de inversión al que se asocia la acción planteada.</t>
  </si>
  <si>
    <t>Código Producto</t>
  </si>
  <si>
    <t>Seleccione el código del producto del proyecto de inversión al que se asocia la acción planteada.</t>
  </si>
  <si>
    <t xml:space="preserve">Producto </t>
  </si>
  <si>
    <t>Seleccione el producto del proyecto de inversión al que se asocia la acción planteada.</t>
  </si>
  <si>
    <t>Actividad Proyecto de Inversión</t>
  </si>
  <si>
    <t>Seleccione la actividad del proyecto de inversión al que se asocia la acción planteada.</t>
  </si>
  <si>
    <t>Se debe establecer el código de la acción planteada de acuerdo con los siguientes criterios:
1. El código inicia con el código de la dependencia (DG, SG, OAP, OI, SH, SM, SEA, SEIA, OSPA)
2. Continua con los dos últimos dígitos de la vigencia en la que se desarrollará la acción. Ejemplo para el 2025 = 25
3. Se incluye un guion (-)
4. Se número en orden ascendente de acuerdo con el número de acciones formuladas, Ejemplo: 1,2,3,4
Ejemplo, para la Oficina Asesora de Planeación la denominación de sus actividades sería: OAP25-1, OAP25-2, OAP25-3.</t>
  </si>
  <si>
    <t xml:space="preserve">La meta es la expresión cuantificable del producto a obtener al implementar la activad; y que se define a través de un indicador de producto. Se debe definir preferiblemente en valor numérico, en lugar de porcentaje.
</t>
  </si>
  <si>
    <t>El indicador es la expresión cuantitativa que permite medir el comportamiento o evolución de las metas que se han establecido asociadas a cada actividad.
Para determinar el indicador “Debe tenerse claro que se quiere medir”. 
El indicador debe estar formulado de acuerdo a la siguiente estructura: Sujeto + complemento + verbo.
Ejemplo: Informes de seguimiento realizados</t>
  </si>
  <si>
    <t>Es la unidad de medida del indicador (número o porcentaje)
Se debe definir preferiblemente en valor numérico, en lugar de porcentaje.</t>
  </si>
  <si>
    <t>Nación</t>
  </si>
  <si>
    <t>Ingrese el valor de los recursos programados para la ejecución de esta actividad que correspondan a recursos de fuente nación.</t>
  </si>
  <si>
    <t>Propios</t>
  </si>
  <si>
    <t>Ingrese el valor de los recursos programados para la ejecución de esta actividad que correspondan a recursos de fuente propios</t>
  </si>
  <si>
    <t>Entregables</t>
  </si>
  <si>
    <t>Se debe proyectar para el seguimiento de cada mes, cuántos entregables se planean entregar en cada mes. La sumatoria de las cantidades programadas debe ser igual a la meta.</t>
  </si>
  <si>
    <t>En cada fecha de reporte, se debe reportar la cantidad de entregables completados.</t>
  </si>
  <si>
    <t>Descripción del Avance Cualitativo</t>
  </si>
  <si>
    <t>Descripción precisa de los avances realizados durante el periodo de reporte orientados al cumplimiento de la meta y relacionados con los entregables completados.</t>
  </si>
  <si>
    <t>Total</t>
  </si>
  <si>
    <t>1. Ordenamiento del territorio alrededor del agua y justicia ambiental</t>
  </si>
  <si>
    <t>01. Consolidar la base natural, cultural y arqueológica del territorio como los elementos primarios del ordenamiento territorial, bajo un enfoque de justicia ambiental orientado al desarrollo sostenible.</t>
  </si>
  <si>
    <t>1. Justicia ambiental y gobernanza inclusiva</t>
  </si>
  <si>
    <t>c. Modernización de la institucionalidad ambiental y de gestión del riesgo de desastres</t>
  </si>
  <si>
    <t>(3299) Fortalecimiento de la gestión y dirección del sector Ambiente y Desarrollo Sostenible. </t>
  </si>
  <si>
    <t>1. Comunicación estratégica para proveer y divulgar información científica y ambiental transparente, comprensible y adecuada para la toma de decisiones informadas a los grupos de valor y de interés.</t>
  </si>
  <si>
    <t>1.1 Promover el acceso y la divulgación de la información ambiental que permita la  toma de decisiones informadas y dar respuesta a  las necesidades  y expectativas de los grupos de valor y de interés.</t>
  </si>
  <si>
    <t>1-Gestión de la Planeación</t>
  </si>
  <si>
    <t>1-Dirección General</t>
  </si>
  <si>
    <t>1-DG</t>
  </si>
  <si>
    <t>1. Mejoramiento de la calidad en la gestión institucional para garantizar el acceso pertinente y oportuno de la información.</t>
  </si>
  <si>
    <t>1.1 Fortalecer la gestión institucional y la infraestructura física.</t>
  </si>
  <si>
    <t>3299011-Sedes adecuadas</t>
  </si>
  <si>
    <t>3299011-01 Redes</t>
  </si>
  <si>
    <t>Número</t>
  </si>
  <si>
    <t>b. Democratización del conocimiento, la información ambiental y de riesgo de desastres</t>
  </si>
  <si>
    <t>(3204) Gestión de la información y el conocimiento ambiental. </t>
  </si>
  <si>
    <t>2. Democratización del acceso y uso de la información ambiental</t>
  </si>
  <si>
    <t>2.1 Consolidar y modernizar los sistemas de información ambiental del IDEAM, para asegurar la disponibilidad, confiabilidad y accesibilidad de la información ambiental.</t>
  </si>
  <si>
    <t xml:space="preserve">2-Gestión del Sistema de Gestión Integrado </t>
  </si>
  <si>
    <t>2-Secretaría General</t>
  </si>
  <si>
    <t>2-SG</t>
  </si>
  <si>
    <t>2. Fortalecimiento del conocimiento e información para la conservación, recuperación y restauración ambiental.</t>
  </si>
  <si>
    <t>1.2 Fortalecer la capacidad TICs del instituto.</t>
  </si>
  <si>
    <t>3299068-Sedes dotadas</t>
  </si>
  <si>
    <t>3299011-02 Seguimiento</t>
  </si>
  <si>
    <t>Porcentaje</t>
  </si>
  <si>
    <t>3. Fortalecer y modernizar la capacidad de gestión de la Entidad para la generación de valor público y la mejora en el desempeño institucional.</t>
  </si>
  <si>
    <t>3.1 Implementar políticas y acciones enfocadas en el fortalecimiento institucional y el modelo de gestión integrado como como pilar estratégico del Instituto, para consolidar la confianza de las partes interesadas y el fortalecimiento del vínculo Estado-ciudadanía desde un enfoque territorial.</t>
  </si>
  <si>
    <t>3-Gestión de las Comunicaciones</t>
  </si>
  <si>
    <t>3-Oficina de Informática</t>
  </si>
  <si>
    <t>3-OI</t>
  </si>
  <si>
    <t>2.1 Generar información y conocimiento a través de los diferentes sistemas de monitoreo</t>
  </si>
  <si>
    <t>3299069-Servicio de asistencia técnica</t>
  </si>
  <si>
    <t>3299068-01 Realizar la adquisición e instalación de mobiliario requerido para las sedes.</t>
  </si>
  <si>
    <t>4. Gestión del conocimiento y análisis de la información ambiental para el desarrollo  sostenible del territorio, la gestión del cambio climático, la gestión del riesgo de desastres y  el estado del patrimonio natural.</t>
  </si>
  <si>
    <t>4.1 Priorizar y desarrollar bases científicas para el conocimiento y análisis de información ambiental , que permita comprender los fenómenos ambientales, para la toma de decisiones y la gestión sostenible del patrimonio natural del país.</t>
  </si>
  <si>
    <t>4-Gestión de Tecnologías de la Información y Comunicaciones</t>
  </si>
  <si>
    <t>4-Oficina Asesora de Planeación</t>
  </si>
  <si>
    <t>4-OAP</t>
  </si>
  <si>
    <t>2.2 Divulgar información para garantizar la prestación del servicio misional de la entidad</t>
  </si>
  <si>
    <t>3299052-Servicio de Gestión Documental</t>
  </si>
  <si>
    <t>3299068-02 Adquisición de elementos e insumos requeridos para apoyar la prestación del servicio de las sedes y áreas operativas.</t>
  </si>
  <si>
    <t>5. Gobernanza y gestión de los datos para proporcionar información ambiental de calidad, oportuna y útil para la toma de decisiones en los territorios.</t>
  </si>
  <si>
    <t>5.1 Mejorar la calidad de los datos e información ambiental que genera  el IDEAM, para que sean confiables, oportunos  y útiles para la toma de decisiones en los territorios y la  definición de políticas públicas.</t>
  </si>
  <si>
    <t xml:space="preserve">5-Gestión de Cooperación y Asuntos Internacionales </t>
  </si>
  <si>
    <t>5-Subdirección de Hidrología</t>
  </si>
  <si>
    <t>5-SH</t>
  </si>
  <si>
    <t>3299016-Sedes mantenidas</t>
  </si>
  <si>
    <t>3299069-01 Formular e implementar la estrategia de participación ciudadana, para acceder a los grupos de interés y grupos de valor.</t>
  </si>
  <si>
    <t>6. Seguimiento de las condiciones climáticas, hidrometeorológicas y ambientales, promoviendo el  monitoreo comunitario y la  vigilancia del patrimonio natural del país.</t>
  </si>
  <si>
    <t>6.1 Maximizar la capacidad de monitoreo y seguimiento de las condiciones climáticas, hidrometeorológicas y ambientales, para generar información de calidad sobre la evolución del clima, la gestión del riesgo de desastres y el patrimonio natural,  articulando a la gestión  interinstitucional y a las comunidades en los  territorios.</t>
  </si>
  <si>
    <t xml:space="preserve">6-Generación de Datos e Información Hidrometereológica y Ambiental para la  Toma de Decisiones </t>
  </si>
  <si>
    <t>6-Subdirección de Meteorología</t>
  </si>
  <si>
    <t>6-SM</t>
  </si>
  <si>
    <t>3299060-Servicio de implementación sistemas de gestión</t>
  </si>
  <si>
    <t>3299069-02 Formular e implementar la estrategia de comunicación  y divulgación de la información generada por la Entidad</t>
  </si>
  <si>
    <t>7-Generación de Conocimiento e Investigación</t>
  </si>
  <si>
    <t>7-Subdirección de Estudios Ambientales</t>
  </si>
  <si>
    <t>7-SEA</t>
  </si>
  <si>
    <t>3299065-Servicios tecnológicos</t>
  </si>
  <si>
    <t>3299052-01 Archivos formados</t>
  </si>
  <si>
    <t xml:space="preserve">8-Servicios </t>
  </si>
  <si>
    <t>8-Subdirección de Ecosistemas e Información Ambiental</t>
  </si>
  <si>
    <t>8-SEIA</t>
  </si>
  <si>
    <t>3204043-Servicio de información de datos climáticos y monitoreo</t>
  </si>
  <si>
    <t>3299052-02 Archivos incluidos en inventario</t>
  </si>
  <si>
    <t xml:space="preserve">9-Acreditación de Laboratorios </t>
  </si>
  <si>
    <t>9-Oficina del Servicio de Pronósticos y Alertas</t>
  </si>
  <si>
    <t>9-OSPA</t>
  </si>
  <si>
    <t>3204048-Servicio de administracion de los sistemas de información para los procesos de toma de decisiones</t>
  </si>
  <si>
    <t>3299016-01 Realizar mantenimiento preventivo y correctivo de las sedes del Instituto.</t>
  </si>
  <si>
    <t xml:space="preserve">10-Laboratorio de Calidad </t>
  </si>
  <si>
    <t>3204007-Servicio de acreditación de laboratorios y organizaciones</t>
  </si>
  <si>
    <t>3299016-02 Reducir el riesgo de la siniestralidad de los activos institucionales</t>
  </si>
  <si>
    <t xml:space="preserve">11-Meteorología y Aeronáutica </t>
  </si>
  <si>
    <t>3204009-Servicio de protección del conocimiento tradicional</t>
  </si>
  <si>
    <t xml:space="preserve">3299016-03 Realizar acciones de sostenimiento que permitan la operatividad de las sedes y las áreas operativas </t>
  </si>
  <si>
    <t xml:space="preserve">12-Pronósticos y Alertas – OSPA </t>
  </si>
  <si>
    <t>3204014-Servicio de monitoreo de la biodiversidad y los Servicio eco sistémicos</t>
  </si>
  <si>
    <t>3299060-01 Mantener el sistema de gestión integrado en el instituto, articulado con las políticas del Modelo Integrado de Planeación y Gestión.</t>
  </si>
  <si>
    <t xml:space="preserve">13-Gestión de Servicio al Ciudadano </t>
  </si>
  <si>
    <t>3204041-Estaciones meteorológicas mejoradas</t>
  </si>
  <si>
    <t>3299060-02 Realizar acciones de seguimiento y control a la gestión institucional.</t>
  </si>
  <si>
    <t xml:space="preserve">14-Gestión de Servicios Administrativos </t>
  </si>
  <si>
    <t>3299065-01 Administrar los servicios de supervisión, soporte, administración,  operación y respaldo de la plataforma tecnológica del instituto</t>
  </si>
  <si>
    <t>15-Gestión de Almacén e Inventarios</t>
  </si>
  <si>
    <t xml:space="preserve">3299065-02 Disponer de servicios de tecnologías de la información y las comunicaciones en operación </t>
  </si>
  <si>
    <t xml:space="preserve">16-Gestión Jurídica y Contractual </t>
  </si>
  <si>
    <t>3299065-03 Disponer de sistemas de información  de gestión y apoyo  con soporte</t>
  </si>
  <si>
    <t xml:space="preserve">17-Gestión del Desarrollo del Talento Humano </t>
  </si>
  <si>
    <t xml:space="preserve">3299065-04 Disponer de servicios y herramientas orientados al cumplimiento de la política de gobierno digital </t>
  </si>
  <si>
    <t xml:space="preserve">18-Gestión Financiera </t>
  </si>
  <si>
    <t>3204043-01 Producir información o insumos técnicos para la toma de decisiones</t>
  </si>
  <si>
    <t xml:space="preserve">19-Gestión Documental </t>
  </si>
  <si>
    <t>3204043-02 Producir pronósticos del tiempo, alertas meteorológicas, alertas tempranas y predicciones estacionales del clima</t>
  </si>
  <si>
    <t xml:space="preserve">20-Gestión de Control Disciplinario Interno </t>
  </si>
  <si>
    <t>3204048-01 Administrar los sistemas de información RUA, RESPEL, PCB, RETC Y RUM.</t>
  </si>
  <si>
    <t xml:space="preserve">21-Evaluación y Mejoramiento Continuo </t>
  </si>
  <si>
    <t>3204048-02 Elaborar informes de los aplicativos administrados</t>
  </si>
  <si>
    <t>3204007-01 Realizar las visitas de evaluación para generar informes y actos administrativos relacionados con la autorización y acreditación del laboratorio</t>
  </si>
  <si>
    <t>3204007-02 Desarrollar buenas prácticas de laboratorio (BPL).</t>
  </si>
  <si>
    <t xml:space="preserve">3204009-01 Desarrollar capacitaciones de formación de acuerdo a programas propuestos y acordados </t>
  </si>
  <si>
    <t>3204009-02 Brindar acompañamiento de monitoreo ambiental regional a las comunidades</t>
  </si>
  <si>
    <t>3204014-01 Adelantar gestiones tendientes al desarrollo de sistemas de monitoreo y detección temprana de incendios forestales mediante el uso de tecnologías avanzadas y/o sistemas comunitarios para el suministro de información</t>
  </si>
  <si>
    <t>3204014-02 Adelantar gestiones para el diseño e implementación de un Sistema Integrador de Información sobre Vulnerabilidad, Riesgo y Adaptación al Cambio Climático (SIIVRA), que permita monitorear y evaluar la adaptación al cambio climático en Colombia</t>
  </si>
  <si>
    <t>3204014-03 Incrementar la red de monitoreo con transmisión en tiempo real conectada a sistemas de alerta temprana</t>
  </si>
  <si>
    <t>3204041-01 Operar los sistemas de monitoreo y seguimiento hasta el suministro de  datos</t>
  </si>
  <si>
    <t xml:space="preserve">3204041-02 Operar el sistema de monitoreo de bosques, carbono y otros sistemas ambientales hasta el suministro de datos </t>
  </si>
  <si>
    <t> </t>
  </si>
  <si>
    <t>CONTROL DE CAMBIOS</t>
  </si>
  <si>
    <t>Versión</t>
  </si>
  <si>
    <t>Fecha</t>
  </si>
  <si>
    <t xml:space="preserve">Cambios Realizados </t>
  </si>
  <si>
    <t>Creación del documento</t>
  </si>
  <si>
    <t>Actualización general</t>
  </si>
  <si>
    <t>Se actualizan los campos de registro de información de la actividad.
Se eliminan columnas con información presupuestal (columnas por tipo de recurso) 
Se incluye la descripción de los entregables
Se incluye entregables programados y entregados por periodo</t>
  </si>
  <si>
    <t>Se incluyen campos: 
* Responsable Acción
* Fecha Inicio, fecha final
* Articulación MIPG
* Cumplimiento Decreto 612 de 2018
* Recursos funcionamiento
* Se incluye campo formúla indicador</t>
  </si>
  <si>
    <r>
      <t xml:space="preserve">Código:   </t>
    </r>
    <r>
      <rPr>
        <sz val="11"/>
        <color theme="1"/>
        <rFont val="Verdana"/>
        <family val="2"/>
      </rPr>
      <t>GP-F002</t>
    </r>
    <r>
      <rPr>
        <b/>
        <sz val="11"/>
        <color theme="1"/>
        <rFont val="Verdana"/>
        <family val="2"/>
      </rPr>
      <t xml:space="preserve">
Versión: </t>
    </r>
    <r>
      <rPr>
        <sz val="11"/>
        <color theme="1"/>
        <rFont val="Verdana"/>
        <family val="2"/>
      </rPr>
      <t>05</t>
    </r>
    <r>
      <rPr>
        <b/>
        <sz val="11"/>
        <color theme="1"/>
        <rFont val="Verdana"/>
        <family val="2"/>
      </rPr>
      <t xml:space="preserve">
Fecha: 8</t>
    </r>
    <r>
      <rPr>
        <sz val="11"/>
        <color theme="1"/>
        <rFont val="Verdana"/>
        <family val="2"/>
      </rPr>
      <t>/10/2024</t>
    </r>
  </si>
  <si>
    <r>
      <t xml:space="preserve">Hace referencia a la transformación del Plan Nacional de Desarrollo a la que apunta la acción planteada. Para la vigencia 2022-2026, todas las acciones se encuentran en el marco de la transformación </t>
    </r>
    <r>
      <rPr>
        <i/>
        <sz val="11"/>
        <color theme="1"/>
        <rFont val="Verdana"/>
        <family val="2"/>
      </rPr>
      <t>No1 Ordenamiento Territorial Alrededor del Agua (DNP,2023)</t>
    </r>
  </si>
  <si>
    <r>
      <t xml:space="preserve">Hace referencia al pilar del Plan Nacional de Desarrollo a la que apunta la acción planteada. Para la vigencia 2022-2026, todas las acciones se encuentran en el marco del Pilar </t>
    </r>
    <r>
      <rPr>
        <i/>
        <sz val="11"/>
        <color theme="1"/>
        <rFont val="Verdana"/>
        <family val="2"/>
      </rPr>
      <t>1.1 Consolidar la base natural, cultural y arqueológica del territorio como los elementos primarios del ordenamiento territorial, bajo un enfoque de justicia ambiental orientado al desarrollo sostenible. (DNP, 2023)</t>
    </r>
  </si>
  <si>
    <r>
      <t xml:space="preserve">Hace referencia al catalizador del Plan Nacional de Desarrollo a la que apunta la acción planteada. Para la vigencia 2022-2026, todas las acciones se encuentran en el marco del catalizador </t>
    </r>
    <r>
      <rPr>
        <i/>
        <sz val="11"/>
        <color theme="1"/>
        <rFont val="Verdana"/>
        <family val="2"/>
      </rPr>
      <t>No 1. Justicia ambiental y gobernanza inclusiva (DNP, 2023)</t>
    </r>
  </si>
  <si>
    <r>
      <t xml:space="preserve">Hace referencia al componente del Plan Nacional de Desarrollo a la que apunta la acción planteada. Para la vigencia 2022-2026, debe elegirse de acuerdo con lo siguiente:
c. Modernización de la institucionalidad ambiental y de gestión del riesgo de desastres </t>
    </r>
    <r>
      <rPr>
        <i/>
        <sz val="11"/>
        <color theme="1"/>
        <rFont val="Verdana"/>
        <family val="2"/>
      </rPr>
      <t>(Dirección General, Secretaría General, Oficina Asesora de Planeación, Oficina de Informática)</t>
    </r>
    <r>
      <rPr>
        <sz val="11"/>
        <color theme="1"/>
        <rFont val="Verdana"/>
        <family val="2"/>
      </rPr>
      <t xml:space="preserve">
b. Democratización del conocimiento, la información ambiental y de riesgo de desastres </t>
    </r>
    <r>
      <rPr>
        <i/>
        <sz val="11"/>
        <color theme="1"/>
        <rFont val="Verdana"/>
        <family val="2"/>
      </rPr>
      <t>(S. Hidrología, S. Meteorología, S. Ecosistemas, S. Estudios Ambientales, OSPA)</t>
    </r>
  </si>
  <si>
    <r>
      <t>Hace referencia al programa presupuestal al cual está asociado el proyecto de inversión al que pertenece cada dependencia. Para la vigencia 2022-2026, debe elegirse de acuerdo con lo siguiente:
-(3299) Fortalecimiento de la gestión y dirección del sector Ambiente y Desarrollo Sostenible. </t>
    </r>
    <r>
      <rPr>
        <i/>
        <sz val="11"/>
        <color theme="1"/>
        <rFont val="Verdana"/>
        <family val="2"/>
      </rPr>
      <t>(Dirección General, Secretaría General, Oficina Asesora de Planeación, Oficina de Informática)</t>
    </r>
    <r>
      <rPr>
        <sz val="11"/>
        <color theme="1"/>
        <rFont val="Verdana"/>
        <family val="2"/>
      </rPr>
      <t xml:space="preserve">
-(3204) Gestión de la información y el conocimiento ambiental. </t>
    </r>
    <r>
      <rPr>
        <i/>
        <sz val="11"/>
        <color theme="1"/>
        <rFont val="Verdana"/>
        <family val="2"/>
      </rPr>
      <t xml:space="preserve"> (S. Hidrología, S. Meteorología, S. Ecosistemas, S. Estudios Ambientales, OSPA)</t>
    </r>
  </si>
  <si>
    <r>
      <t>Seleccione el nombre del proyecto de inversión al que pertenece la dependencia.  Para la vigencia 2022-2026, debe elegirse de acuerdo con lo siguiente:
1. Mejoramiento de la calidad en la gestión institucional para garantizar el acceso pertinente y oportuno de la información. </t>
    </r>
    <r>
      <rPr>
        <i/>
        <sz val="11"/>
        <color theme="1"/>
        <rFont val="Verdana"/>
        <family val="2"/>
      </rPr>
      <t>(Dirección General, Secretaría General, Oficina Asesora de Planeación, Oficina de Informática)</t>
    </r>
    <r>
      <rPr>
        <sz val="11"/>
        <color theme="1"/>
        <rFont val="Verdana"/>
        <family val="2"/>
      </rPr>
      <t xml:space="preserve">
2. Fortalecimiento del conocimiento e información para la conservación, recuperación y restauración ambiental. </t>
    </r>
    <r>
      <rPr>
        <i/>
        <sz val="11"/>
        <color theme="1"/>
        <rFont val="Verdana"/>
        <family val="2"/>
      </rPr>
      <t>(S. Hidrología, S. Meteorología, S. Ecosistemas, S. Estudios Ambientales, OSPA)</t>
    </r>
  </si>
  <si>
    <r>
      <t xml:space="preserve">Registrar una descripción precisa de lo que se va a realizar en la ejecución de la actividad y su propósito.
</t>
    </r>
    <r>
      <rPr>
        <i/>
        <sz val="11"/>
        <color theme="1"/>
        <rFont val="Verdana"/>
        <family val="2"/>
      </rPr>
      <t>Ejemplo:</t>
    </r>
    <r>
      <rPr>
        <sz val="11"/>
        <color theme="1"/>
        <rFont val="Verdana"/>
        <family val="2"/>
      </rPr>
      <t xml:space="preserve"> Realizar el seguimiento y control  a los planes, programas y proyectos de la entidad para fortalecer la gestión institucional.</t>
    </r>
  </si>
  <si>
    <r>
      <t xml:space="preserve">Especificar el objetivo concreto que se busca alcanzar con la actividad. 
</t>
    </r>
    <r>
      <rPr>
        <i/>
        <sz val="11"/>
        <color theme="1"/>
        <rFont val="Verdana"/>
        <family val="2"/>
      </rPr>
      <t xml:space="preserve">Ejemplo: </t>
    </r>
    <r>
      <rPr>
        <sz val="11"/>
        <color theme="1"/>
        <rFont val="Verdana"/>
        <family val="2"/>
      </rPr>
      <t>Fortalecer la gestión institucional mediante la el seguimiento y control de los planes, programas y proyectos de la entidad, asegurando su alineación con los objetivos estratégicos y mejorando la capacidad operativa de la institución.</t>
    </r>
  </si>
  <si>
    <r>
      <t xml:space="preserve">Son los productos/entregables que permitirán el cumplimiento de la meta asociada a la actividad programada, </t>
    </r>
    <r>
      <rPr>
        <b/>
        <i/>
        <sz val="11"/>
        <color theme="1"/>
        <rFont val="Verdana"/>
        <family val="2"/>
      </rPr>
      <t>se debe incluir el mes en el que se planea la entrega y reporte de cada uno.</t>
    </r>
    <r>
      <rPr>
        <sz val="11"/>
        <color theme="1"/>
        <rFont val="Verdana"/>
        <family val="2"/>
      </rPr>
      <t xml:space="preserve">
Ejemplo:
4 Informes de Seguimiento al Plan de Acción (Enero (1), Abril (1), Julio (1), Octubre (1))
4 Informes de Seguimiento a la Ejecución Presupuestal ( Julio (2), Octubre (2))
2 Informes CONPES (Junio (1), Noviembre (1))</t>
    </r>
  </si>
  <si>
    <r>
      <rPr>
        <b/>
        <sz val="11"/>
        <color theme="1"/>
        <rFont val="Verdana"/>
        <family val="2"/>
      </rPr>
      <t>Código:</t>
    </r>
    <r>
      <rPr>
        <sz val="11"/>
        <color theme="1"/>
        <rFont val="Verdana"/>
        <family val="2"/>
      </rPr>
      <t xml:space="preserve">   GP-F002
</t>
    </r>
    <r>
      <rPr>
        <b/>
        <sz val="11"/>
        <color theme="1"/>
        <rFont val="Verdana"/>
        <family val="2"/>
      </rPr>
      <t>Versión</t>
    </r>
    <r>
      <rPr>
        <sz val="11"/>
        <color theme="1"/>
        <rFont val="Verdana"/>
        <family val="2"/>
      </rPr>
      <t xml:space="preserve">: 05
</t>
    </r>
    <r>
      <rPr>
        <b/>
        <sz val="11"/>
        <color theme="1"/>
        <rFont val="Verdana"/>
        <family val="2"/>
      </rPr>
      <t>Fecha</t>
    </r>
    <r>
      <rPr>
        <sz val="11"/>
        <color theme="1"/>
        <rFont val="Verdana"/>
        <family val="2"/>
      </rPr>
      <t>: 8/10/2024</t>
    </r>
  </si>
  <si>
    <r>
      <t xml:space="preserve">Código:   </t>
    </r>
    <r>
      <rPr>
        <sz val="11"/>
        <color rgb="FF000000"/>
        <rFont val="Verdana"/>
        <family val="2"/>
      </rPr>
      <t>GP-F002</t>
    </r>
    <r>
      <rPr>
        <b/>
        <sz val="11"/>
        <color rgb="FF000000"/>
        <rFont val="Verdana"/>
        <family val="2"/>
      </rPr>
      <t xml:space="preserve">
Versión: </t>
    </r>
    <r>
      <rPr>
        <sz val="11"/>
        <color rgb="FF000000"/>
        <rFont val="Verdana"/>
        <family val="2"/>
      </rPr>
      <t>05</t>
    </r>
    <r>
      <rPr>
        <b/>
        <sz val="11"/>
        <color rgb="FF000000"/>
        <rFont val="Verdana"/>
        <family val="2"/>
      </rPr>
      <t xml:space="preserve">
Fecha: </t>
    </r>
    <r>
      <rPr>
        <sz val="11"/>
        <color rgb="FF000000"/>
        <rFont val="Verdana"/>
        <family val="2"/>
      </rPr>
      <t>08/10/2024</t>
    </r>
  </si>
  <si>
    <t xml:space="preserve">
GESTIÓN DE LA PLANEACIÓN
Formato Seguimiento Plan de Acción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</si>
</sst>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d/m/yyyy"/>
    <numFmt numFmtId="166" formatCode="&quot;$&quot;\ #,##0.00"/>
  </numFmts>
  <fonts count="23" x14ac:knownFonts="1">
    <font>
      <sz val="11"/>
      <color theme="1"/>
      <name val="Calibri"/>
      <family val="2"/>
      <scheme val="minor"/>
    </font>
    <font>
      <sz val="11"/>
      <color theme="1"/>
      <name val="Verdana"/>
      <family val="2"/>
    </font>
    <font>
      <b/>
      <sz val="11"/>
      <color theme="1"/>
      <name val="Verdana"/>
      <family val="2"/>
    </font>
    <font>
      <sz val="10"/>
      <color theme="1"/>
      <name val="Verdana"/>
      <family val="2"/>
    </font>
    <font>
      <i/>
      <sz val="10"/>
      <color theme="1"/>
      <name val="Verdana"/>
      <family val="2"/>
    </font>
    <font>
      <b/>
      <i/>
      <sz val="10"/>
      <color theme="1"/>
      <name val="Verdana"/>
      <family val="2"/>
    </font>
    <font>
      <sz val="11"/>
      <color rgb="FF000000"/>
      <name val="Verdana"/>
      <family val="2"/>
    </font>
    <font>
      <b/>
      <sz val="11"/>
      <color rgb="FF000000"/>
      <name val="Verdana"/>
      <family val="2"/>
    </font>
    <font>
      <b/>
      <sz val="11"/>
      <name val="Verdana"/>
      <family val="2"/>
    </font>
    <font>
      <sz val="11"/>
      <color theme="1"/>
      <name val="Calibri"/>
      <family val="2"/>
      <scheme val="minor"/>
    </font>
    <font>
      <sz val="9"/>
      <color theme="1"/>
      <name val="Verdana"/>
      <family val="2"/>
    </font>
    <font>
      <sz val="9"/>
      <color rgb="FF202124"/>
      <name val="Verdana"/>
      <family val="2"/>
    </font>
    <font>
      <b/>
      <sz val="12"/>
      <color theme="1"/>
      <name val="Verdana"/>
      <family val="2"/>
    </font>
    <font>
      <sz val="12"/>
      <color theme="1"/>
      <name val="Verdana"/>
      <family val="2"/>
    </font>
    <font>
      <sz val="11"/>
      <color rgb="FF000000"/>
      <name val="Verdana"/>
      <family val="2"/>
    </font>
    <font>
      <b/>
      <sz val="11"/>
      <color rgb="FF000000"/>
      <name val="Verdana"/>
      <family val="2"/>
    </font>
    <font>
      <b/>
      <sz val="11"/>
      <name val="Verdana"/>
      <family val="2"/>
    </font>
    <font>
      <b/>
      <sz val="11"/>
      <color theme="0"/>
      <name val="Verdana"/>
      <family val="2"/>
    </font>
    <font>
      <sz val="11"/>
      <name val="Calibri"/>
      <family val="2"/>
      <scheme val="minor"/>
    </font>
    <font>
      <sz val="9"/>
      <color indexed="81"/>
      <name val="Tahoma"/>
      <family val="2"/>
    </font>
    <font>
      <b/>
      <sz val="9"/>
      <color indexed="81"/>
      <name val="Tahoma"/>
      <family val="2"/>
    </font>
    <font>
      <i/>
      <sz val="11"/>
      <color theme="1"/>
      <name val="Verdana"/>
      <family val="2"/>
    </font>
    <font>
      <b/>
      <i/>
      <sz val="11"/>
      <color theme="1"/>
      <name val="Verdana"/>
      <family val="2"/>
    </font>
  </fonts>
  <fills count="7">
    <fill>
      <patternFill patternType="none"/>
    </fill>
    <fill>
      <patternFill patternType="gray125"/>
    </fill>
    <fill>
      <patternFill patternType="solid">
        <fgColor rgb="FFFFFFFF"/>
        <bgColor rgb="FFFFFFFF"/>
      </patternFill>
    </fill>
    <fill>
      <patternFill patternType="solid">
        <fgColor rgb="FFA6A6A6"/>
        <bgColor rgb="FF000000"/>
      </patternFill>
    </fill>
    <fill>
      <patternFill patternType="solid">
        <fgColor rgb="FF00C69B"/>
        <bgColor rgb="FF000000"/>
      </patternFill>
    </fill>
    <fill>
      <patternFill patternType="solid">
        <fgColor rgb="FF00C69B"/>
        <bgColor indexed="64"/>
      </patternFill>
    </fill>
    <fill>
      <patternFill patternType="solid">
        <fgColor theme="0"/>
        <bgColor rgb="FFFFFFFF"/>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top style="thin">
        <color rgb="FF000000"/>
      </top>
      <bottom style="medium">
        <color rgb="FF000000"/>
      </bottom>
      <diagonal/>
    </border>
    <border>
      <left style="thin">
        <color rgb="FF000000"/>
      </left>
      <right style="medium">
        <color rgb="FF000000"/>
      </right>
      <top/>
      <bottom style="medium">
        <color rgb="FF000000"/>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s>
  <cellStyleXfs count="3">
    <xf numFmtId="0" fontId="0" fillId="0" borderId="0"/>
    <xf numFmtId="43" fontId="9" fillId="0" borderId="0" applyFont="0" applyFill="0" applyBorder="0" applyAlignment="0" applyProtection="0"/>
    <xf numFmtId="9" fontId="9" fillId="0" borderId="0" applyFont="0" applyFill="0" applyBorder="0" applyAlignment="0" applyProtection="0"/>
  </cellStyleXfs>
  <cellXfs count="141">
    <xf numFmtId="0" fontId="0" fillId="0" borderId="0" xfId="0"/>
    <xf numFmtId="0" fontId="1" fillId="0" borderId="0" xfId="0" applyFont="1"/>
    <xf numFmtId="0" fontId="1" fillId="0" borderId="1" xfId="0" applyFont="1" applyBorder="1"/>
    <xf numFmtId="0" fontId="3" fillId="0" borderId="0" xfId="0" applyFont="1"/>
    <xf numFmtId="0" fontId="3" fillId="0" borderId="0" xfId="0" applyFont="1" applyAlignment="1">
      <alignment horizontal="left" vertical="center"/>
    </xf>
    <xf numFmtId="0" fontId="5" fillId="0" borderId="0" xfId="0" applyFont="1" applyAlignment="1">
      <alignment horizontal="left" vertical="center"/>
    </xf>
    <xf numFmtId="0" fontId="7" fillId="3" borderId="1" xfId="0" applyFont="1" applyFill="1" applyBorder="1"/>
    <xf numFmtId="0" fontId="7" fillId="3" borderId="6" xfId="0" applyFont="1" applyFill="1" applyBorder="1"/>
    <xf numFmtId="0" fontId="10" fillId="0" borderId="0" xfId="0" applyFont="1"/>
    <xf numFmtId="0" fontId="10" fillId="0" borderId="0" xfId="0" applyFont="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wrapText="1"/>
    </xf>
    <xf numFmtId="164" fontId="10" fillId="0" borderId="0" xfId="1" applyNumberFormat="1" applyFont="1" applyBorder="1" applyAlignment="1">
      <alignment wrapText="1"/>
    </xf>
    <xf numFmtId="0" fontId="10" fillId="0" borderId="0" xfId="0" applyFont="1" applyAlignment="1">
      <alignment vertical="center" wrapText="1"/>
    </xf>
    <xf numFmtId="0" fontId="10" fillId="0" borderId="0" xfId="0" applyFont="1" applyAlignment="1">
      <alignment horizontal="center" wrapText="1"/>
    </xf>
    <xf numFmtId="0" fontId="11" fillId="0" borderId="0" xfId="0" applyFont="1" applyAlignment="1">
      <alignment vertical="center" wrapText="1"/>
    </xf>
    <xf numFmtId="0" fontId="1" fillId="0" borderId="1" xfId="0" applyFont="1" applyBorder="1" applyAlignment="1">
      <alignment horizontal="left" vertical="center" wrapText="1"/>
    </xf>
    <xf numFmtId="9" fontId="1" fillId="0" borderId="1" xfId="2" applyFont="1" applyBorder="1" applyAlignment="1">
      <alignment horizontal="center"/>
    </xf>
    <xf numFmtId="0" fontId="1" fillId="0" borderId="10" xfId="0"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0" fontId="1" fillId="0" borderId="27" xfId="0" applyFont="1" applyBorder="1"/>
    <xf numFmtId="0" fontId="1" fillId="0" borderId="26" xfId="0" applyFont="1" applyBorder="1"/>
    <xf numFmtId="0" fontId="3" fillId="0" borderId="26" xfId="0" applyFont="1" applyBorder="1"/>
    <xf numFmtId="0" fontId="1" fillId="0" borderId="19" xfId="0" applyFont="1" applyBorder="1"/>
    <xf numFmtId="0" fontId="1" fillId="0" borderId="29" xfId="0" applyFont="1" applyBorder="1"/>
    <xf numFmtId="0" fontId="2" fillId="0" borderId="0" xfId="0" applyFont="1" applyAlignment="1">
      <alignment vertical="center"/>
    </xf>
    <xf numFmtId="0" fontId="1" fillId="0" borderId="25" xfId="0" applyFont="1" applyBorder="1"/>
    <xf numFmtId="0" fontId="3" fillId="0" borderId="25" xfId="0" applyFont="1" applyBorder="1"/>
    <xf numFmtId="0" fontId="1" fillId="0" borderId="28" xfId="0" applyFont="1" applyBorder="1"/>
    <xf numFmtId="9" fontId="3" fillId="0" borderId="1" xfId="2" applyFont="1" applyBorder="1" applyAlignment="1">
      <alignment horizontal="center"/>
    </xf>
    <xf numFmtId="9" fontId="1" fillId="0" borderId="19" xfId="2" applyFont="1" applyBorder="1" applyAlignment="1">
      <alignment horizontal="center"/>
    </xf>
    <xf numFmtId="0" fontId="2"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xf>
    <xf numFmtId="0" fontId="13" fillId="0" borderId="31" xfId="0" applyFont="1" applyBorder="1" applyAlignment="1">
      <alignment horizontal="center" vertical="center" wrapText="1"/>
    </xf>
    <xf numFmtId="0" fontId="13" fillId="0" borderId="33" xfId="0" applyFont="1" applyBorder="1" applyAlignment="1">
      <alignment horizontal="center" vertical="center" wrapText="1"/>
    </xf>
    <xf numFmtId="165" fontId="13" fillId="0" borderId="35" xfId="0" applyNumberFormat="1" applyFont="1" applyBorder="1" applyAlignment="1">
      <alignment horizontal="center" vertical="center" wrapText="1"/>
    </xf>
    <xf numFmtId="0" fontId="12" fillId="0" borderId="30"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4" xfId="0" applyFont="1" applyBorder="1" applyAlignment="1">
      <alignment horizontal="center" vertical="center" wrapText="1"/>
    </xf>
    <xf numFmtId="0" fontId="6" fillId="0" borderId="10" xfId="0" applyFont="1" applyBorder="1" applyAlignment="1">
      <alignment horizontal="center" vertical="center"/>
    </xf>
    <xf numFmtId="14" fontId="6" fillId="0" borderId="4" xfId="0" applyNumberFormat="1" applyFont="1" applyBorder="1" applyAlignment="1">
      <alignment horizontal="center" vertical="center"/>
    </xf>
    <xf numFmtId="14" fontId="14" fillId="0" borderId="4" xfId="0" applyNumberFormat="1" applyFont="1" applyBorder="1" applyAlignment="1">
      <alignment horizontal="center" vertical="center"/>
    </xf>
    <xf numFmtId="0" fontId="1" fillId="0" borderId="1" xfId="0" applyFont="1" applyBorder="1" applyAlignment="1">
      <alignment horizontal="center" vertical="center"/>
    </xf>
    <xf numFmtId="0" fontId="8" fillId="4" borderId="8" xfId="0" applyFont="1" applyFill="1" applyBorder="1" applyAlignment="1">
      <alignment horizontal="centerContinuous" vertical="center"/>
    </xf>
    <xf numFmtId="0" fontId="17" fillId="4" borderId="9" xfId="0" applyFont="1" applyFill="1" applyBorder="1" applyAlignment="1">
      <alignment horizontal="centerContinuous" vertical="center"/>
    </xf>
    <xf numFmtId="0" fontId="15" fillId="2" borderId="2" xfId="0" applyFont="1" applyFill="1" applyBorder="1" applyAlignment="1">
      <alignment vertical="center" wrapText="1"/>
    </xf>
    <xf numFmtId="0" fontId="16" fillId="4" borderId="9" xfId="0" applyFont="1" applyFill="1" applyBorder="1" applyAlignment="1">
      <alignment horizontal="centerContinuous" vertical="center"/>
    </xf>
    <xf numFmtId="0" fontId="16" fillId="4" borderId="6" xfId="0" applyFont="1" applyFill="1" applyBorder="1" applyAlignment="1">
      <alignment horizontal="centerContinuous" vertical="center"/>
    </xf>
    <xf numFmtId="0" fontId="14" fillId="0" borderId="9" xfId="0" applyFont="1" applyBorder="1" applyAlignment="1">
      <alignment horizontal="centerContinuous" vertical="center" wrapText="1"/>
    </xf>
    <xf numFmtId="0" fontId="6" fillId="0" borderId="9" xfId="0" applyFont="1" applyBorder="1" applyAlignment="1">
      <alignment horizontal="centerContinuous" vertical="center" wrapText="1"/>
    </xf>
    <xf numFmtId="0" fontId="6" fillId="0" borderId="6" xfId="0" applyFont="1" applyBorder="1" applyAlignment="1">
      <alignment horizontal="centerContinuous" vertical="center" wrapText="1"/>
    </xf>
    <xf numFmtId="0" fontId="17" fillId="4" borderId="7" xfId="0" applyFont="1" applyFill="1" applyBorder="1" applyAlignment="1">
      <alignment horizontal="centerContinuous" vertical="center" wrapText="1"/>
    </xf>
    <xf numFmtId="0" fontId="17" fillId="4" borderId="2" xfId="0" applyFont="1" applyFill="1" applyBorder="1" applyAlignment="1">
      <alignment horizontal="centerContinuous" vertical="center" wrapText="1"/>
    </xf>
    <xf numFmtId="0" fontId="7" fillId="3" borderId="9" xfId="0" applyFont="1" applyFill="1" applyBorder="1" applyAlignment="1">
      <alignment horizontal="centerContinuous"/>
    </xf>
    <xf numFmtId="0" fontId="7" fillId="3" borderId="6" xfId="0" applyFont="1" applyFill="1" applyBorder="1" applyAlignment="1">
      <alignment horizontal="centerContinuous"/>
    </xf>
    <xf numFmtId="0" fontId="2" fillId="0" borderId="5" xfId="0" applyFont="1" applyBorder="1" applyAlignment="1">
      <alignment horizontal="centerContinuous" vertical="center" wrapText="1"/>
    </xf>
    <xf numFmtId="0" fontId="2" fillId="0" borderId="9" xfId="0" applyFont="1" applyBorder="1" applyAlignment="1">
      <alignment horizontal="centerContinuous" vertical="center" wrapText="1"/>
    </xf>
    <xf numFmtId="0" fontId="2" fillId="0" borderId="6" xfId="0" applyFont="1" applyBorder="1" applyAlignment="1">
      <alignment horizontal="centerContinuous" vertical="center" wrapText="1"/>
    </xf>
    <xf numFmtId="0" fontId="6" fillId="6" borderId="11" xfId="0" applyFont="1" applyFill="1" applyBorder="1" applyAlignment="1">
      <alignment wrapText="1"/>
    </xf>
    <xf numFmtId="0" fontId="6" fillId="6" borderId="12" xfId="0" applyFont="1" applyFill="1" applyBorder="1" applyAlignment="1">
      <alignment wrapText="1"/>
    </xf>
    <xf numFmtId="0" fontId="6" fillId="6" borderId="13" xfId="0" applyFont="1" applyFill="1" applyBorder="1" applyAlignment="1">
      <alignment wrapText="1"/>
    </xf>
    <xf numFmtId="0" fontId="2" fillId="0" borderId="6" xfId="0" applyFont="1" applyBorder="1" applyAlignment="1">
      <alignment horizontal="centerContinuous" vertical="center"/>
    </xf>
    <xf numFmtId="0" fontId="13" fillId="0" borderId="0" xfId="0" applyFont="1" applyAlignment="1">
      <alignment horizontal="center" vertical="center" wrapText="1"/>
    </xf>
    <xf numFmtId="165" fontId="13" fillId="0" borderId="0" xfId="0" applyNumberFormat="1" applyFont="1" applyAlignment="1">
      <alignment horizontal="center" vertical="center" wrapText="1"/>
    </xf>
    <xf numFmtId="0" fontId="2" fillId="0" borderId="0" xfId="0" applyFont="1" applyAlignment="1">
      <alignment horizontal="centerContinuous" vertical="center"/>
    </xf>
    <xf numFmtId="0" fontId="1" fillId="0" borderId="6" xfId="0" applyFont="1" applyBorder="1"/>
    <xf numFmtId="0" fontId="3" fillId="0" borderId="6" xfId="0" applyFont="1" applyBorder="1"/>
    <xf numFmtId="0" fontId="1" fillId="0" borderId="37" xfId="0" applyFont="1" applyBorder="1"/>
    <xf numFmtId="166" fontId="1" fillId="0" borderId="26" xfId="0" applyNumberFormat="1" applyFont="1" applyBorder="1"/>
    <xf numFmtId="166" fontId="3" fillId="0" borderId="26" xfId="0" applyNumberFormat="1" applyFont="1" applyBorder="1"/>
    <xf numFmtId="166" fontId="1" fillId="0" borderId="29" xfId="0" applyNumberFormat="1" applyFont="1" applyBorder="1"/>
    <xf numFmtId="0" fontId="1" fillId="0" borderId="38" xfId="0" applyFont="1" applyBorder="1"/>
    <xf numFmtId="166" fontId="1" fillId="0" borderId="1" xfId="0" applyNumberFormat="1" applyFont="1" applyBorder="1"/>
    <xf numFmtId="166" fontId="3" fillId="0" borderId="1" xfId="0" applyNumberFormat="1" applyFont="1" applyBorder="1"/>
    <xf numFmtId="0" fontId="1" fillId="0" borderId="28" xfId="0" applyFont="1" applyBorder="1" applyAlignment="1">
      <alignment horizontal="left" vertical="center" wrapText="1"/>
    </xf>
    <xf numFmtId="0" fontId="1" fillId="0" borderId="19" xfId="0" applyFont="1" applyBorder="1" applyAlignment="1">
      <alignment horizontal="left" vertical="center" wrapText="1"/>
    </xf>
    <xf numFmtId="0" fontId="1" fillId="0" borderId="19" xfId="0" applyFont="1" applyBorder="1" applyAlignment="1">
      <alignment horizontal="center" vertical="center" wrapText="1"/>
    </xf>
    <xf numFmtId="166" fontId="1" fillId="0" borderId="19" xfId="0" applyNumberFormat="1"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43" xfId="0" applyFont="1" applyBorder="1" applyAlignment="1">
      <alignment horizontal="center" vertical="center" wrapText="1"/>
    </xf>
    <xf numFmtId="0" fontId="1" fillId="0" borderId="5" xfId="0" applyFont="1" applyBorder="1"/>
    <xf numFmtId="0" fontId="3" fillId="0" borderId="5" xfId="0" applyFont="1" applyBorder="1"/>
    <xf numFmtId="0" fontId="1" fillId="0" borderId="44" xfId="0" applyFont="1" applyBorder="1"/>
    <xf numFmtId="166" fontId="1" fillId="0" borderId="5" xfId="0" applyNumberFormat="1" applyFont="1" applyBorder="1"/>
    <xf numFmtId="166" fontId="3" fillId="0" borderId="5" xfId="0" applyNumberFormat="1" applyFont="1" applyBorder="1"/>
    <xf numFmtId="166" fontId="1" fillId="0" borderId="44" xfId="0" applyNumberFormat="1" applyFont="1" applyBorder="1"/>
    <xf numFmtId="0" fontId="2" fillId="0" borderId="36" xfId="0" applyFont="1" applyBorder="1" applyAlignment="1">
      <alignment horizontal="center" vertical="center" wrapText="1"/>
    </xf>
    <xf numFmtId="0" fontId="1" fillId="0" borderId="29" xfId="0" applyFont="1" applyBorder="1" applyAlignment="1">
      <alignment horizontal="left" vertical="center" wrapText="1"/>
    </xf>
    <xf numFmtId="0" fontId="2" fillId="0" borderId="14" xfId="0" applyFont="1" applyBorder="1" applyAlignment="1">
      <alignment vertical="center"/>
    </xf>
    <xf numFmtId="14" fontId="1" fillId="0" borderId="10" xfId="0" applyNumberFormat="1" applyFont="1" applyBorder="1" applyAlignment="1">
      <alignment horizontal="center" vertical="center" wrapText="1"/>
    </xf>
    <xf numFmtId="14" fontId="1" fillId="0" borderId="24" xfId="0" applyNumberFormat="1" applyFont="1" applyBorder="1" applyAlignment="1">
      <alignment horizontal="center" vertical="center" wrapText="1"/>
    </xf>
    <xf numFmtId="0" fontId="1" fillId="0" borderId="10" xfId="0" applyFont="1" applyBorder="1" applyAlignment="1">
      <alignment horizontal="center" vertical="center"/>
    </xf>
    <xf numFmtId="0" fontId="1" fillId="0" borderId="0" xfId="0" applyFont="1" applyAlignment="1">
      <alignment vertical="center"/>
    </xf>
    <xf numFmtId="0" fontId="1" fillId="0" borderId="1" xfId="0" applyFont="1" applyBorder="1" applyAlignment="1">
      <alignment vertical="center"/>
    </xf>
    <xf numFmtId="0" fontId="3" fillId="0" borderId="1" xfId="0" applyFont="1" applyBorder="1" applyAlignment="1">
      <alignment vertical="center"/>
    </xf>
    <xf numFmtId="0" fontId="1" fillId="0" borderId="19" xfId="0" applyFont="1" applyBorder="1" applyAlignment="1">
      <alignment vertical="center"/>
    </xf>
    <xf numFmtId="0" fontId="2" fillId="0" borderId="9" xfId="0" applyFont="1" applyBorder="1" applyAlignment="1">
      <alignment horizontal="center" vertical="center" wrapText="1"/>
    </xf>
    <xf numFmtId="0" fontId="3" fillId="0" borderId="1" xfId="0" applyFont="1" applyBorder="1" applyAlignment="1">
      <alignment horizontal="center" vertical="center"/>
    </xf>
    <xf numFmtId="0" fontId="1" fillId="0" borderId="19" xfId="0" applyFont="1" applyBorder="1" applyAlignment="1">
      <alignment horizontal="center" vertical="center"/>
    </xf>
    <xf numFmtId="9" fontId="1" fillId="0" borderId="10" xfId="2" applyFont="1" applyBorder="1" applyAlignment="1">
      <alignment horizontal="center" vertical="center"/>
    </xf>
    <xf numFmtId="9" fontId="1" fillId="0" borderId="1" xfId="2" applyFont="1" applyBorder="1" applyAlignment="1">
      <alignment horizontal="center" vertical="center"/>
    </xf>
    <xf numFmtId="9" fontId="3" fillId="0" borderId="1" xfId="2" applyFont="1" applyBorder="1" applyAlignment="1">
      <alignment horizontal="center" vertical="center"/>
    </xf>
    <xf numFmtId="9" fontId="1" fillId="0" borderId="19" xfId="2" applyFont="1" applyBorder="1" applyAlignment="1">
      <alignment horizontal="center" vertical="center"/>
    </xf>
    <xf numFmtId="0" fontId="1" fillId="0" borderId="45"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8" fillId="0" borderId="0" xfId="0" applyFont="1" applyAlignment="1">
      <alignment horizontal="center" vertical="center" wrapText="1" readingOrder="1"/>
    </xf>
    <xf numFmtId="166" fontId="1" fillId="0" borderId="10" xfId="0" applyNumberFormat="1" applyFont="1" applyBorder="1" applyAlignment="1">
      <alignment horizontal="center" vertical="center"/>
    </xf>
    <xf numFmtId="166" fontId="1" fillId="0" borderId="24" xfId="0" applyNumberFormat="1" applyFont="1" applyBorder="1" applyAlignment="1">
      <alignment horizontal="center" vertical="center"/>
    </xf>
    <xf numFmtId="166" fontId="1" fillId="0" borderId="3" xfId="0" applyNumberFormat="1"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4" fillId="0" borderId="10" xfId="0" applyFont="1" applyBorder="1" applyAlignment="1">
      <alignment horizontal="center" vertical="center"/>
    </xf>
    <xf numFmtId="0" fontId="2" fillId="0" borderId="5" xfId="0" applyFont="1" applyBorder="1" applyAlignment="1">
      <alignment horizontal="left" vertical="center" wrapText="1"/>
    </xf>
    <xf numFmtId="0" fontId="14" fillId="0" borderId="5" xfId="0" applyFont="1" applyBorder="1" applyAlignment="1">
      <alignment horizontal="centerContinuous" vertical="center" wrapText="1"/>
    </xf>
    <xf numFmtId="0" fontId="14" fillId="0" borderId="6" xfId="0" applyFont="1" applyBorder="1" applyAlignment="1">
      <alignment horizontal="centerContinuous" vertical="center" wrapText="1"/>
    </xf>
    <xf numFmtId="0" fontId="16" fillId="4" borderId="3" xfId="0" applyFont="1" applyFill="1" applyBorder="1" applyAlignment="1">
      <alignment horizontal="centerContinuous" vertical="center"/>
    </xf>
    <xf numFmtId="0" fontId="1" fillId="0" borderId="0" xfId="0" applyFont="1" applyAlignment="1">
      <alignment wrapText="1"/>
    </xf>
    <xf numFmtId="0" fontId="2" fillId="5" borderId="1" xfId="0" applyFont="1" applyFill="1" applyBorder="1" applyAlignment="1">
      <alignment horizontal="center"/>
    </xf>
    <xf numFmtId="0" fontId="2" fillId="5" borderId="1" xfId="0" applyFont="1" applyFill="1" applyBorder="1" applyAlignment="1">
      <alignment horizontal="center" wrapText="1"/>
    </xf>
    <xf numFmtId="0" fontId="1" fillId="0" borderId="1" xfId="0" applyFont="1" applyBorder="1" applyAlignment="1">
      <alignment vertical="center" wrapText="1"/>
    </xf>
    <xf numFmtId="0" fontId="1" fillId="0" borderId="1" xfId="0" applyFont="1" applyBorder="1" applyAlignment="1">
      <alignment wrapText="1"/>
    </xf>
    <xf numFmtId="0" fontId="1" fillId="0" borderId="1" xfId="0" applyFont="1" applyBorder="1" applyAlignment="1">
      <alignment horizontal="left" vertical="top" wrapText="1"/>
    </xf>
    <xf numFmtId="0" fontId="1" fillId="0" borderId="6" xfId="0" applyFont="1" applyBorder="1" applyAlignment="1">
      <alignment horizontal="centerContinuous"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1" fillId="0" borderId="42" xfId="0" applyFont="1" applyBorder="1" applyAlignment="1">
      <alignment horizontal="center" vertical="center"/>
    </xf>
    <xf numFmtId="0" fontId="1" fillId="0" borderId="18"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8" fillId="4" borderId="7" xfId="0" applyFont="1" applyFill="1" applyBorder="1" applyAlignment="1">
      <alignment horizontal="centerContinuous"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00C69B"/>
      <color rgb="FF0090FF"/>
      <color rgb="FF96BE54"/>
      <color rgb="FF0099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1212056</xdr:colOff>
      <xdr:row>0</xdr:row>
      <xdr:rowOff>76198</xdr:rowOff>
    </xdr:from>
    <xdr:to>
      <xdr:col>0</xdr:col>
      <xdr:colOff>2238375</xdr:colOff>
      <xdr:row>0</xdr:row>
      <xdr:rowOff>1095220</xdr:rowOff>
    </xdr:to>
    <xdr:pic>
      <xdr:nvPicPr>
        <xdr:cNvPr id="2" name="Imagen 1" title="LOGO">
          <a:extLst>
            <a:ext uri="{FF2B5EF4-FFF2-40B4-BE49-F238E27FC236}">
              <a16:creationId xmlns:a16="http://schemas.microsoft.com/office/drawing/2014/main" id="{1A62B98D-F30B-4B53-AD36-3515F805E12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2056" y="76198"/>
          <a:ext cx="1026319" cy="101902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511175</xdr:colOff>
      <xdr:row>1</xdr:row>
      <xdr:rowOff>68657</xdr:rowOff>
    </xdr:from>
    <xdr:to>
      <xdr:col>0</xdr:col>
      <xdr:colOff>1104899</xdr:colOff>
      <xdr:row>1</xdr:row>
      <xdr:rowOff>649948</xdr:rowOff>
    </xdr:to>
    <xdr:pic>
      <xdr:nvPicPr>
        <xdr:cNvPr id="2" name="Imagen 1" title="LOGO">
          <a:extLst>
            <a:ext uri="{FF2B5EF4-FFF2-40B4-BE49-F238E27FC236}">
              <a16:creationId xmlns:a16="http://schemas.microsoft.com/office/drawing/2014/main" id="{19224954-2C57-4662-BF0C-CE1FC08D5A6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1175" y="240107"/>
          <a:ext cx="593724" cy="58129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523875</xdr:colOff>
      <xdr:row>0</xdr:row>
      <xdr:rowOff>38100</xdr:rowOff>
    </xdr:from>
    <xdr:to>
      <xdr:col>2</xdr:col>
      <xdr:colOff>768350</xdr:colOff>
      <xdr:row>0</xdr:row>
      <xdr:rowOff>895350</xdr:rowOff>
    </xdr:to>
    <xdr:pic>
      <xdr:nvPicPr>
        <xdr:cNvPr id="2" name="Imagen 1" title="LOGO">
          <a:extLst>
            <a:ext uri="{FF2B5EF4-FFF2-40B4-BE49-F238E27FC236}">
              <a16:creationId xmlns:a16="http://schemas.microsoft.com/office/drawing/2014/main" id="{84A14F9F-79C8-48BE-ACC8-11612F9EE75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 y="228600"/>
          <a:ext cx="857250" cy="8572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7"/>
  <sheetViews>
    <sheetView tabSelected="1" zoomScale="80" zoomScaleNormal="80" workbookViewId="0">
      <selection activeCell="P1" sqref="P1"/>
    </sheetView>
  </sheetViews>
  <sheetFormatPr baseColWidth="10" defaultColWidth="11.453125" defaultRowHeight="13.5" x14ac:dyDescent="0.25"/>
  <cols>
    <col min="1" max="1" width="54.7265625" style="1" customWidth="1"/>
    <col min="2" max="2" width="46.1796875" style="1" customWidth="1"/>
    <col min="3" max="3" width="37" style="1" customWidth="1"/>
    <col min="4" max="4" width="17.1796875" style="1" customWidth="1"/>
    <col min="5" max="5" width="50.81640625" style="1" customWidth="1"/>
    <col min="6" max="6" width="81" style="1" customWidth="1"/>
    <col min="7" max="7" width="15.26953125" style="1" customWidth="1"/>
    <col min="8" max="8" width="17" style="1" customWidth="1"/>
    <col min="9" max="9" width="13.7265625" style="1" customWidth="1"/>
    <col min="10" max="10" width="17" style="1" customWidth="1"/>
    <col min="11" max="11" width="22.54296875" style="1" customWidth="1"/>
    <col min="12" max="13" width="38.81640625" style="1" customWidth="1"/>
    <col min="14" max="14" width="25.7265625" style="35" customWidth="1"/>
    <col min="15" max="16" width="25.7265625" style="98" customWidth="1"/>
    <col min="17" max="18" width="25.7265625" style="1" customWidth="1"/>
    <col min="19" max="19" width="40" style="1" customWidth="1"/>
    <col min="20" max="84" width="25.7265625" style="1" customWidth="1"/>
    <col min="85" max="16384" width="11.453125" style="1"/>
  </cols>
  <sheetData>
    <row r="1" spans="1:84" ht="90" customHeight="1" x14ac:dyDescent="0.25">
      <c r="A1" s="46"/>
      <c r="B1" s="59" t="s">
        <v>0</v>
      </c>
      <c r="C1" s="60"/>
      <c r="D1" s="60"/>
      <c r="E1" s="60"/>
      <c r="F1" s="60"/>
      <c r="G1" s="60"/>
      <c r="H1" s="60"/>
      <c r="I1" s="60"/>
      <c r="J1" s="60"/>
      <c r="K1" s="60"/>
      <c r="L1" s="60"/>
      <c r="M1" s="60"/>
      <c r="N1" s="102"/>
      <c r="O1" s="61"/>
      <c r="P1" s="121" t="s">
        <v>198</v>
      </c>
      <c r="Q1" s="65"/>
      <c r="R1" s="68"/>
      <c r="S1" s="68"/>
    </row>
    <row r="2" spans="1:84" ht="19.5" customHeight="1" thickBot="1" x14ac:dyDescent="0.3">
      <c r="A2" s="35"/>
      <c r="B2" s="34"/>
      <c r="C2" s="34"/>
      <c r="D2" s="34"/>
      <c r="E2" s="34"/>
      <c r="F2" s="34"/>
      <c r="G2" s="34"/>
      <c r="H2" s="34"/>
      <c r="I2" s="34"/>
      <c r="J2" s="34"/>
      <c r="K2" s="34"/>
      <c r="L2" s="34"/>
      <c r="M2" s="34"/>
      <c r="N2" s="34"/>
      <c r="O2" s="34"/>
      <c r="P2" s="36"/>
      <c r="Q2" s="36"/>
      <c r="R2" s="36"/>
      <c r="S2" s="36"/>
    </row>
    <row r="3" spans="1:84" ht="19.5" customHeight="1" x14ac:dyDescent="0.25">
      <c r="A3" s="40" t="s">
        <v>1</v>
      </c>
      <c r="B3" s="37"/>
      <c r="C3" s="66"/>
      <c r="D3" s="34"/>
      <c r="E3" s="34"/>
      <c r="F3" s="34"/>
      <c r="G3" s="34"/>
      <c r="H3" s="34"/>
      <c r="I3" s="34"/>
      <c r="J3" s="34"/>
      <c r="K3" s="34"/>
      <c r="L3" s="34"/>
      <c r="M3" s="34"/>
      <c r="N3" s="34"/>
      <c r="O3" s="34"/>
      <c r="P3" s="36"/>
      <c r="Q3" s="36"/>
      <c r="R3" s="36"/>
      <c r="S3" s="36"/>
    </row>
    <row r="4" spans="1:84" ht="15" x14ac:dyDescent="0.25">
      <c r="A4" s="41" t="s">
        <v>2</v>
      </c>
      <c r="B4" s="38"/>
      <c r="C4" s="66"/>
      <c r="D4" s="34"/>
      <c r="E4" s="34"/>
      <c r="F4" s="34"/>
      <c r="G4" s="34"/>
      <c r="H4" s="34"/>
      <c r="I4" s="34"/>
      <c r="J4" s="34"/>
      <c r="K4" s="34"/>
      <c r="L4" s="34"/>
      <c r="M4" s="34"/>
      <c r="N4" s="34"/>
      <c r="O4" s="34"/>
      <c r="P4" s="36"/>
      <c r="Q4" s="36"/>
      <c r="R4" s="36"/>
      <c r="S4" s="36"/>
    </row>
    <row r="5" spans="1:84" ht="39" customHeight="1" thickBot="1" x14ac:dyDescent="0.3">
      <c r="A5" s="42" t="s">
        <v>3</v>
      </c>
      <c r="B5" s="39"/>
      <c r="C5" s="67"/>
      <c r="D5" s="34"/>
      <c r="E5" s="34"/>
      <c r="F5" s="34"/>
      <c r="G5" s="34"/>
      <c r="H5" s="34"/>
      <c r="I5" s="34"/>
      <c r="J5" s="34"/>
      <c r="K5" s="34"/>
      <c r="L5" s="34"/>
      <c r="M5" s="34"/>
      <c r="N5" s="34"/>
      <c r="O5" s="34"/>
      <c r="P5" s="36"/>
      <c r="Q5" s="36"/>
      <c r="R5" s="36"/>
      <c r="S5" s="36"/>
    </row>
    <row r="6" spans="1:84" ht="14" thickBot="1" x14ac:dyDescent="0.3"/>
    <row r="7" spans="1:84" x14ac:dyDescent="0.25">
      <c r="A7" s="135" t="s">
        <v>4</v>
      </c>
      <c r="B7" s="135" t="s">
        <v>5</v>
      </c>
    </row>
    <row r="8" spans="1:84" ht="45.75" customHeight="1" thickBot="1" x14ac:dyDescent="0.3">
      <c r="A8" s="136"/>
      <c r="B8" s="136"/>
    </row>
    <row r="9" spans="1:84" ht="14" thickBot="1" x14ac:dyDescent="0.3"/>
    <row r="10" spans="1:84" s="28" customFormat="1" ht="31.5" customHeight="1" thickBot="1" x14ac:dyDescent="0.4">
      <c r="A10" s="132" t="s">
        <v>6</v>
      </c>
      <c r="B10" s="133"/>
      <c r="C10" s="134"/>
      <c r="D10" s="137" t="s">
        <v>7</v>
      </c>
      <c r="E10" s="138"/>
      <c r="F10" s="138"/>
      <c r="G10" s="138"/>
      <c r="H10" s="138"/>
      <c r="I10" s="138"/>
      <c r="J10" s="138"/>
      <c r="K10" s="138"/>
      <c r="L10" s="139"/>
      <c r="M10" s="132" t="s">
        <v>8</v>
      </c>
      <c r="N10" s="133"/>
      <c r="O10" s="133"/>
      <c r="P10" s="133"/>
      <c r="Q10" s="133"/>
      <c r="R10" s="134"/>
      <c r="S10" s="133" t="s">
        <v>9</v>
      </c>
      <c r="T10" s="133"/>
      <c r="U10" s="133"/>
      <c r="V10" s="133"/>
      <c r="W10" s="133"/>
      <c r="X10" s="133"/>
      <c r="Y10" s="132" t="s">
        <v>10</v>
      </c>
      <c r="Z10" s="133"/>
      <c r="AA10" s="133"/>
      <c r="AB10" s="133"/>
      <c r="AC10" s="133"/>
      <c r="AD10" s="134"/>
      <c r="AE10" s="132" t="s">
        <v>11</v>
      </c>
      <c r="AF10" s="133"/>
      <c r="AG10" s="133"/>
      <c r="AH10" s="133"/>
      <c r="AI10" s="133"/>
      <c r="AJ10" s="134"/>
      <c r="AK10" s="132" t="s">
        <v>12</v>
      </c>
      <c r="AL10" s="133"/>
      <c r="AM10" s="133"/>
      <c r="AN10" s="133"/>
      <c r="AO10" s="133"/>
      <c r="AP10" s="134"/>
      <c r="AQ10" s="132" t="s">
        <v>13</v>
      </c>
      <c r="AR10" s="133"/>
      <c r="AS10" s="133"/>
      <c r="AT10" s="133"/>
      <c r="AU10" s="133"/>
      <c r="AV10" s="134"/>
      <c r="AW10" s="132" t="s">
        <v>14</v>
      </c>
      <c r="AX10" s="133"/>
      <c r="AY10" s="133"/>
      <c r="AZ10" s="133"/>
      <c r="BA10" s="133"/>
      <c r="BB10" s="134"/>
      <c r="BC10" s="132" t="s">
        <v>15</v>
      </c>
      <c r="BD10" s="133"/>
      <c r="BE10" s="133"/>
      <c r="BF10" s="133"/>
      <c r="BG10" s="133"/>
      <c r="BH10" s="134"/>
      <c r="BI10" s="132" t="s">
        <v>16</v>
      </c>
      <c r="BJ10" s="133"/>
      <c r="BK10" s="133"/>
      <c r="BL10" s="133"/>
      <c r="BM10" s="133"/>
      <c r="BN10" s="134"/>
      <c r="BO10" s="132" t="s">
        <v>17</v>
      </c>
      <c r="BP10" s="133"/>
      <c r="BQ10" s="133"/>
      <c r="BR10" s="133"/>
      <c r="BS10" s="133"/>
      <c r="BT10" s="134"/>
      <c r="BU10" s="133" t="s">
        <v>18</v>
      </c>
      <c r="BV10" s="133"/>
      <c r="BW10" s="133"/>
      <c r="BX10" s="133"/>
      <c r="BY10" s="133"/>
      <c r="BZ10" s="133"/>
      <c r="CA10" s="132" t="s">
        <v>19</v>
      </c>
      <c r="CB10" s="133"/>
      <c r="CC10" s="133"/>
      <c r="CD10" s="133"/>
      <c r="CE10" s="133"/>
      <c r="CF10" s="134"/>
    </row>
    <row r="11" spans="1:84" ht="41" thickBot="1" x14ac:dyDescent="0.3">
      <c r="A11" s="82" t="s">
        <v>20</v>
      </c>
      <c r="B11" s="83" t="s">
        <v>21</v>
      </c>
      <c r="C11" s="84" t="s">
        <v>22</v>
      </c>
      <c r="D11" s="82" t="s">
        <v>23</v>
      </c>
      <c r="E11" s="83" t="s">
        <v>24</v>
      </c>
      <c r="F11" s="83" t="s">
        <v>25</v>
      </c>
      <c r="G11" s="83" t="s">
        <v>26</v>
      </c>
      <c r="H11" s="83" t="s">
        <v>27</v>
      </c>
      <c r="I11" s="83" t="s">
        <v>28</v>
      </c>
      <c r="J11" s="83" t="s">
        <v>29</v>
      </c>
      <c r="K11" s="84" t="s">
        <v>30</v>
      </c>
      <c r="L11" s="94" t="s">
        <v>31</v>
      </c>
      <c r="M11" s="82" t="s">
        <v>32</v>
      </c>
      <c r="N11" s="83" t="s">
        <v>33</v>
      </c>
      <c r="O11" s="83" t="s">
        <v>34</v>
      </c>
      <c r="P11" s="83" t="s">
        <v>35</v>
      </c>
      <c r="Q11" s="83" t="s">
        <v>36</v>
      </c>
      <c r="R11" s="84" t="s">
        <v>37</v>
      </c>
      <c r="S11" s="92" t="s">
        <v>32</v>
      </c>
      <c r="T11" s="83" t="s">
        <v>33</v>
      </c>
      <c r="U11" s="83" t="s">
        <v>34</v>
      </c>
      <c r="V11" s="83" t="s">
        <v>35</v>
      </c>
      <c r="W11" s="83" t="s">
        <v>36</v>
      </c>
      <c r="X11" s="85" t="s">
        <v>37</v>
      </c>
      <c r="Y11" s="82" t="s">
        <v>32</v>
      </c>
      <c r="Z11" s="83" t="s">
        <v>33</v>
      </c>
      <c r="AA11" s="83" t="s">
        <v>34</v>
      </c>
      <c r="AB11" s="83" t="s">
        <v>35</v>
      </c>
      <c r="AC11" s="83" t="s">
        <v>36</v>
      </c>
      <c r="AD11" s="84" t="s">
        <v>37</v>
      </c>
      <c r="AE11" s="82" t="s">
        <v>32</v>
      </c>
      <c r="AF11" s="83" t="s">
        <v>33</v>
      </c>
      <c r="AG11" s="83" t="s">
        <v>34</v>
      </c>
      <c r="AH11" s="83" t="s">
        <v>35</v>
      </c>
      <c r="AI11" s="83" t="s">
        <v>36</v>
      </c>
      <c r="AJ11" s="84" t="s">
        <v>37</v>
      </c>
      <c r="AK11" s="82" t="s">
        <v>32</v>
      </c>
      <c r="AL11" s="83" t="s">
        <v>33</v>
      </c>
      <c r="AM11" s="83" t="s">
        <v>34</v>
      </c>
      <c r="AN11" s="83" t="s">
        <v>35</v>
      </c>
      <c r="AO11" s="83" t="s">
        <v>36</v>
      </c>
      <c r="AP11" s="84" t="s">
        <v>37</v>
      </c>
      <c r="AQ11" s="82" t="s">
        <v>32</v>
      </c>
      <c r="AR11" s="83" t="s">
        <v>33</v>
      </c>
      <c r="AS11" s="83" t="s">
        <v>34</v>
      </c>
      <c r="AT11" s="83" t="s">
        <v>35</v>
      </c>
      <c r="AU11" s="83" t="s">
        <v>36</v>
      </c>
      <c r="AV11" s="84" t="s">
        <v>37</v>
      </c>
      <c r="AW11" s="82" t="s">
        <v>32</v>
      </c>
      <c r="AX11" s="83" t="s">
        <v>33</v>
      </c>
      <c r="AY11" s="83" t="s">
        <v>34</v>
      </c>
      <c r="AZ11" s="83" t="s">
        <v>35</v>
      </c>
      <c r="BA11" s="83" t="s">
        <v>36</v>
      </c>
      <c r="BB11" s="84" t="s">
        <v>37</v>
      </c>
      <c r="BC11" s="82" t="s">
        <v>32</v>
      </c>
      <c r="BD11" s="83" t="s">
        <v>33</v>
      </c>
      <c r="BE11" s="83" t="s">
        <v>34</v>
      </c>
      <c r="BF11" s="83" t="s">
        <v>35</v>
      </c>
      <c r="BG11" s="83" t="s">
        <v>36</v>
      </c>
      <c r="BH11" s="84" t="s">
        <v>37</v>
      </c>
      <c r="BI11" s="82" t="s">
        <v>32</v>
      </c>
      <c r="BJ11" s="83" t="s">
        <v>33</v>
      </c>
      <c r="BK11" s="83" t="s">
        <v>34</v>
      </c>
      <c r="BL11" s="83" t="s">
        <v>35</v>
      </c>
      <c r="BM11" s="83" t="s">
        <v>36</v>
      </c>
      <c r="BN11" s="84" t="s">
        <v>37</v>
      </c>
      <c r="BO11" s="82" t="s">
        <v>32</v>
      </c>
      <c r="BP11" s="83" t="s">
        <v>33</v>
      </c>
      <c r="BQ11" s="83" t="s">
        <v>34</v>
      </c>
      <c r="BR11" s="83" t="s">
        <v>35</v>
      </c>
      <c r="BS11" s="83" t="s">
        <v>36</v>
      </c>
      <c r="BT11" s="84" t="s">
        <v>37</v>
      </c>
      <c r="BU11" s="92" t="s">
        <v>32</v>
      </c>
      <c r="BV11" s="83" t="s">
        <v>33</v>
      </c>
      <c r="BW11" s="83" t="s">
        <v>34</v>
      </c>
      <c r="BX11" s="83" t="s">
        <v>35</v>
      </c>
      <c r="BY11" s="83" t="s">
        <v>36</v>
      </c>
      <c r="BZ11" s="85" t="s">
        <v>37</v>
      </c>
      <c r="CA11" s="82" t="s">
        <v>32</v>
      </c>
      <c r="CB11" s="83" t="s">
        <v>33</v>
      </c>
      <c r="CC11" s="83" t="s">
        <v>34</v>
      </c>
      <c r="CD11" s="83" t="s">
        <v>35</v>
      </c>
      <c r="CE11" s="83" t="s">
        <v>36</v>
      </c>
      <c r="CF11" s="84" t="s">
        <v>37</v>
      </c>
    </row>
    <row r="12" spans="1:84" s="35" customFormat="1" ht="14.5" x14ac:dyDescent="0.35">
      <c r="A12" s="110"/>
      <c r="B12" s="18"/>
      <c r="C12" s="111"/>
      <c r="D12" s="110"/>
      <c r="E12" s="112"/>
      <c r="F12" s="18"/>
      <c r="G12" s="18">
        <v>1</v>
      </c>
      <c r="H12" s="18"/>
      <c r="I12" s="18"/>
      <c r="J12" s="95"/>
      <c r="K12" s="96"/>
      <c r="L12" s="109"/>
      <c r="N12" s="97">
        <v>0</v>
      </c>
      <c r="O12" s="97">
        <v>0</v>
      </c>
      <c r="P12" s="105">
        <f>+(O12)/G12</f>
        <v>0</v>
      </c>
      <c r="Q12" s="113"/>
      <c r="R12" s="114"/>
      <c r="S12" s="109"/>
      <c r="T12" s="97"/>
      <c r="U12" s="97"/>
      <c r="V12" s="105">
        <f>+(O12+U12)/G12</f>
        <v>0</v>
      </c>
      <c r="W12" s="113"/>
      <c r="X12" s="115"/>
      <c r="Y12" s="116"/>
      <c r="Z12" s="97"/>
      <c r="AA12" s="97"/>
      <c r="AB12" s="105">
        <f>+(O12+U12+AA12)/G12</f>
        <v>0</v>
      </c>
      <c r="AC12" s="97"/>
      <c r="AD12" s="117"/>
      <c r="AE12" s="116"/>
      <c r="AF12" s="97"/>
      <c r="AG12" s="97"/>
      <c r="AH12" s="105">
        <f>+(O12+U12+AA12+AG12)/G12</f>
        <v>0</v>
      </c>
      <c r="AI12" s="97"/>
      <c r="AJ12" s="117"/>
      <c r="AK12" s="116"/>
      <c r="AL12" s="97"/>
      <c r="AM12" s="97"/>
      <c r="AN12" s="105">
        <f>+(O12+U12+AA12+AG12+AM12)/G12</f>
        <v>0</v>
      </c>
      <c r="AO12" s="97"/>
      <c r="AP12" s="117"/>
      <c r="AQ12" s="116"/>
      <c r="AR12" s="97"/>
      <c r="AS12" s="97"/>
      <c r="AT12" s="105">
        <f>+(O12+U12+AA12+AG12+AM12+AS12)/G12</f>
        <v>0</v>
      </c>
      <c r="AU12" s="97"/>
      <c r="AV12" s="117"/>
      <c r="AW12" s="116"/>
      <c r="AX12" s="97"/>
      <c r="AY12" s="97"/>
      <c r="AZ12" s="105">
        <f>+(O12+U12+AA12+AG12+AM12+AS12+AY12)/G12</f>
        <v>0</v>
      </c>
      <c r="BA12" s="97"/>
      <c r="BB12" s="117"/>
      <c r="BC12" s="116"/>
      <c r="BD12" s="97"/>
      <c r="BE12" s="97"/>
      <c r="BF12" s="105">
        <f>+(O12+U12+AA12+AG12+AM12+AS12+AY12+BE12)/G12</f>
        <v>0</v>
      </c>
      <c r="BG12" s="97"/>
      <c r="BH12" s="117"/>
      <c r="BI12" s="116"/>
      <c r="BJ12" s="97"/>
      <c r="BK12" s="97"/>
      <c r="BL12" s="105">
        <f>+(O12+U12+AA12+AG12+AM12+AS12+AY12+BE12+BK12)/G12</f>
        <v>0</v>
      </c>
      <c r="BM12" s="97"/>
      <c r="BN12" s="117"/>
      <c r="BO12" s="116"/>
      <c r="BP12" s="97"/>
      <c r="BQ12" s="97"/>
      <c r="BR12" s="105">
        <f>+(O12+U12+AA12+AG12+AM12+AS12+AY12+BE12+BK12+BQ12)/G12</f>
        <v>0</v>
      </c>
      <c r="BS12" s="97"/>
      <c r="BT12" s="117"/>
      <c r="BU12" s="118"/>
      <c r="BV12" s="97"/>
      <c r="BW12" s="97"/>
      <c r="BX12" s="105">
        <f>+(O12+U12+AA12+AG12+AM12+AS12+AY12+BE12+BK12+BQ12+BW12)/G12</f>
        <v>0</v>
      </c>
      <c r="BY12" s="97"/>
      <c r="BZ12" s="119"/>
      <c r="CA12" s="116"/>
      <c r="CB12" s="97"/>
      <c r="CC12" s="97"/>
      <c r="CD12" s="105">
        <f>+(O12+U12+AA12+AG12+AM12+AS12+AY12+BE12+BK12+BQ12+BW12+CC12)/G12</f>
        <v>0</v>
      </c>
      <c r="CE12" s="97"/>
      <c r="CF12" s="117"/>
    </row>
    <row r="13" spans="1:84" x14ac:dyDescent="0.25">
      <c r="A13" s="21"/>
      <c r="B13" s="16"/>
      <c r="C13" s="22"/>
      <c r="D13" s="21"/>
      <c r="E13" s="16"/>
      <c r="F13" s="16"/>
      <c r="G13" s="19">
        <v>1</v>
      </c>
      <c r="H13" s="16"/>
      <c r="I13" s="16"/>
      <c r="J13" s="16"/>
      <c r="K13" s="22"/>
      <c r="L13" s="23"/>
      <c r="M13" s="29"/>
      <c r="N13" s="46"/>
      <c r="O13" s="99"/>
      <c r="P13" s="106">
        <f t="shared" ref="P13:P32" si="0">+(O13)/G13</f>
        <v>0</v>
      </c>
      <c r="Q13" s="76"/>
      <c r="R13" s="72"/>
      <c r="S13" s="69"/>
      <c r="T13" s="2"/>
      <c r="U13" s="2"/>
      <c r="V13" s="17">
        <f t="shared" ref="V13:V32" si="1">+(O13+U13)/G13</f>
        <v>0</v>
      </c>
      <c r="W13" s="76"/>
      <c r="X13" s="89"/>
      <c r="Y13" s="29"/>
      <c r="Z13" s="2"/>
      <c r="AA13" s="2"/>
      <c r="AB13" s="17">
        <f t="shared" ref="AB13:AB32" si="2">+(O13+U13+AA13)/G13</f>
        <v>0</v>
      </c>
      <c r="AC13" s="2"/>
      <c r="AD13" s="24"/>
      <c r="AE13" s="29"/>
      <c r="AF13" s="2"/>
      <c r="AG13" s="2"/>
      <c r="AH13" s="17">
        <f t="shared" ref="AH13:AH32" si="3">+(O13+U13+AA13+AG13)/G13</f>
        <v>0</v>
      </c>
      <c r="AI13" s="2"/>
      <c r="AJ13" s="24"/>
      <c r="AK13" s="29"/>
      <c r="AL13" s="2"/>
      <c r="AM13" s="2"/>
      <c r="AN13" s="17">
        <f t="shared" ref="AN13:AN32" si="4">+(O13+U13+AA13+AG13+AM13)/G13</f>
        <v>0</v>
      </c>
      <c r="AO13" s="2"/>
      <c r="AP13" s="24"/>
      <c r="AQ13" s="29"/>
      <c r="AR13" s="2"/>
      <c r="AS13" s="2"/>
      <c r="AT13" s="17">
        <f t="shared" ref="AT13:AT32" si="5">+(O13+U13+AA13+AG13+AM13+AS13)/G13</f>
        <v>0</v>
      </c>
      <c r="AU13" s="2"/>
      <c r="AV13" s="24"/>
      <c r="AW13" s="29"/>
      <c r="AX13" s="2"/>
      <c r="AY13" s="2"/>
      <c r="AZ13" s="17">
        <f t="shared" ref="AZ13:AZ32" si="6">+(O13+U13+AA13+AG13+AM13+AS13+AY13)/G13</f>
        <v>0</v>
      </c>
      <c r="BA13" s="2"/>
      <c r="BB13" s="24"/>
      <c r="BC13" s="29"/>
      <c r="BD13" s="2"/>
      <c r="BE13" s="2"/>
      <c r="BF13" s="17"/>
      <c r="BG13" s="2"/>
      <c r="BH13" s="24"/>
      <c r="BI13" s="29"/>
      <c r="BJ13" s="2"/>
      <c r="BK13" s="2"/>
      <c r="BL13" s="17">
        <f t="shared" ref="BL13:BL32" si="7">+(O13+U13+AA13+AG13+AM13+AS13+AY13+BE13+BK13)/G13</f>
        <v>0</v>
      </c>
      <c r="BM13" s="2"/>
      <c r="BN13" s="24"/>
      <c r="BO13" s="29"/>
      <c r="BP13" s="2"/>
      <c r="BQ13" s="2"/>
      <c r="BR13" s="17">
        <f t="shared" ref="BR13:BR32" si="8">+(O13+U13+AA13+AG13+AM13+AS13+AY13+BE13+BK13+BQ13)/G13</f>
        <v>0</v>
      </c>
      <c r="BS13" s="2"/>
      <c r="BT13" s="24"/>
      <c r="BU13" s="69"/>
      <c r="BV13" s="2"/>
      <c r="BW13" s="2"/>
      <c r="BX13" s="17">
        <f t="shared" ref="BX13:BX32" si="9">+(O13+U13+AA13+AG13+AM13+AS13+AY13+BE13+BK13+BQ13+BW13)/G13</f>
        <v>0</v>
      </c>
      <c r="BY13" s="2"/>
      <c r="BZ13" s="86"/>
      <c r="CA13" s="29"/>
      <c r="CB13" s="2"/>
      <c r="CC13" s="2"/>
      <c r="CD13" s="17">
        <f t="shared" ref="CD13:CD32" si="10">+(O13+U13+AA13+AG13+AM13+AS13+AY13+BE13+BK13+BQ13+BW13+CC13)/G13</f>
        <v>0</v>
      </c>
      <c r="CE13" s="2"/>
      <c r="CF13" s="24"/>
    </row>
    <row r="14" spans="1:84" x14ac:dyDescent="0.25">
      <c r="A14" s="21"/>
      <c r="B14" s="16"/>
      <c r="C14" s="22"/>
      <c r="D14" s="21"/>
      <c r="E14" s="16"/>
      <c r="F14" s="16"/>
      <c r="G14" s="19">
        <v>1</v>
      </c>
      <c r="H14" s="16"/>
      <c r="I14" s="16"/>
      <c r="J14" s="16"/>
      <c r="K14" s="22"/>
      <c r="L14" s="23"/>
      <c r="M14" s="29"/>
      <c r="N14" s="46"/>
      <c r="O14" s="99"/>
      <c r="P14" s="106">
        <f t="shared" si="0"/>
        <v>0</v>
      </c>
      <c r="Q14" s="76"/>
      <c r="R14" s="72"/>
      <c r="S14" s="69"/>
      <c r="T14" s="2"/>
      <c r="U14" s="2"/>
      <c r="V14" s="17">
        <f t="shared" si="1"/>
        <v>0</v>
      </c>
      <c r="W14" s="76"/>
      <c r="X14" s="89"/>
      <c r="Y14" s="29"/>
      <c r="Z14" s="2"/>
      <c r="AA14" s="2"/>
      <c r="AB14" s="17">
        <f t="shared" si="2"/>
        <v>0</v>
      </c>
      <c r="AC14" s="2"/>
      <c r="AD14" s="24"/>
      <c r="AE14" s="29"/>
      <c r="AF14" s="2"/>
      <c r="AG14" s="2"/>
      <c r="AH14" s="17">
        <f t="shared" si="3"/>
        <v>0</v>
      </c>
      <c r="AI14" s="2"/>
      <c r="AJ14" s="24"/>
      <c r="AK14" s="29"/>
      <c r="AL14" s="2"/>
      <c r="AM14" s="2"/>
      <c r="AN14" s="17">
        <f t="shared" si="4"/>
        <v>0</v>
      </c>
      <c r="AO14" s="2"/>
      <c r="AP14" s="24"/>
      <c r="AQ14" s="29"/>
      <c r="AR14" s="2"/>
      <c r="AS14" s="2"/>
      <c r="AT14" s="17">
        <f t="shared" si="5"/>
        <v>0</v>
      </c>
      <c r="AU14" s="2"/>
      <c r="AV14" s="24"/>
      <c r="AW14" s="29"/>
      <c r="AX14" s="2"/>
      <c r="AY14" s="2"/>
      <c r="AZ14" s="17">
        <f t="shared" si="6"/>
        <v>0</v>
      </c>
      <c r="BA14" s="2"/>
      <c r="BB14" s="24"/>
      <c r="BC14" s="29"/>
      <c r="BD14" s="2"/>
      <c r="BE14" s="2"/>
      <c r="BF14" s="17"/>
      <c r="BG14" s="2"/>
      <c r="BH14" s="24"/>
      <c r="BI14" s="29"/>
      <c r="BJ14" s="2"/>
      <c r="BK14" s="2"/>
      <c r="BL14" s="17">
        <f t="shared" si="7"/>
        <v>0</v>
      </c>
      <c r="BM14" s="2"/>
      <c r="BN14" s="24"/>
      <c r="BO14" s="29"/>
      <c r="BP14" s="2"/>
      <c r="BQ14" s="2"/>
      <c r="BR14" s="17">
        <f t="shared" si="8"/>
        <v>0</v>
      </c>
      <c r="BS14" s="2"/>
      <c r="BT14" s="24"/>
      <c r="BU14" s="69"/>
      <c r="BV14" s="2"/>
      <c r="BW14" s="2"/>
      <c r="BX14" s="17">
        <f t="shared" si="9"/>
        <v>0</v>
      </c>
      <c r="BY14" s="2"/>
      <c r="BZ14" s="86"/>
      <c r="CA14" s="29"/>
      <c r="CB14" s="2"/>
      <c r="CC14" s="2"/>
      <c r="CD14" s="17">
        <f t="shared" si="10"/>
        <v>0</v>
      </c>
      <c r="CE14" s="2"/>
      <c r="CF14" s="24"/>
    </row>
    <row r="15" spans="1:84" x14ac:dyDescent="0.25">
      <c r="A15" s="21"/>
      <c r="B15" s="16"/>
      <c r="C15" s="22"/>
      <c r="D15" s="21"/>
      <c r="E15" s="16"/>
      <c r="F15" s="16"/>
      <c r="G15" s="19">
        <v>1</v>
      </c>
      <c r="H15" s="16"/>
      <c r="I15" s="16"/>
      <c r="J15" s="16"/>
      <c r="K15" s="22"/>
      <c r="L15" s="23"/>
      <c r="M15" s="29"/>
      <c r="N15" s="46"/>
      <c r="O15" s="99"/>
      <c r="P15" s="106">
        <f t="shared" si="0"/>
        <v>0</v>
      </c>
      <c r="Q15" s="76"/>
      <c r="R15" s="72"/>
      <c r="S15" s="69"/>
      <c r="T15" s="2"/>
      <c r="U15" s="2"/>
      <c r="V15" s="17">
        <f t="shared" si="1"/>
        <v>0</v>
      </c>
      <c r="W15" s="76"/>
      <c r="X15" s="89"/>
      <c r="Y15" s="29"/>
      <c r="Z15" s="2"/>
      <c r="AA15" s="2"/>
      <c r="AB15" s="17">
        <f t="shared" si="2"/>
        <v>0</v>
      </c>
      <c r="AC15" s="2"/>
      <c r="AD15" s="24"/>
      <c r="AE15" s="29"/>
      <c r="AF15" s="2"/>
      <c r="AG15" s="2"/>
      <c r="AH15" s="17">
        <f t="shared" si="3"/>
        <v>0</v>
      </c>
      <c r="AI15" s="2"/>
      <c r="AJ15" s="24"/>
      <c r="AK15" s="29"/>
      <c r="AL15" s="2"/>
      <c r="AM15" s="2"/>
      <c r="AN15" s="17">
        <f t="shared" si="4"/>
        <v>0</v>
      </c>
      <c r="AO15" s="2"/>
      <c r="AP15" s="24"/>
      <c r="AQ15" s="29"/>
      <c r="AR15" s="2"/>
      <c r="AS15" s="2"/>
      <c r="AT15" s="17">
        <f t="shared" si="5"/>
        <v>0</v>
      </c>
      <c r="AU15" s="2"/>
      <c r="AV15" s="24"/>
      <c r="AW15" s="29"/>
      <c r="AX15" s="2"/>
      <c r="AY15" s="2"/>
      <c r="AZ15" s="17">
        <f t="shared" si="6"/>
        <v>0</v>
      </c>
      <c r="BA15" s="2"/>
      <c r="BB15" s="24"/>
      <c r="BC15" s="29"/>
      <c r="BD15" s="2"/>
      <c r="BE15" s="2"/>
      <c r="BF15" s="17"/>
      <c r="BG15" s="2"/>
      <c r="BH15" s="24"/>
      <c r="BI15" s="29"/>
      <c r="BJ15" s="2"/>
      <c r="BK15" s="2"/>
      <c r="BL15" s="17">
        <f t="shared" si="7"/>
        <v>0</v>
      </c>
      <c r="BM15" s="2"/>
      <c r="BN15" s="24"/>
      <c r="BO15" s="29"/>
      <c r="BP15" s="2"/>
      <c r="BQ15" s="2"/>
      <c r="BR15" s="17">
        <f t="shared" si="8"/>
        <v>0</v>
      </c>
      <c r="BS15" s="2"/>
      <c r="BT15" s="24"/>
      <c r="BU15" s="69"/>
      <c r="BV15" s="2"/>
      <c r="BW15" s="2"/>
      <c r="BX15" s="17">
        <f t="shared" si="9"/>
        <v>0</v>
      </c>
      <c r="BY15" s="2"/>
      <c r="BZ15" s="86"/>
      <c r="CA15" s="29"/>
      <c r="CB15" s="2"/>
      <c r="CC15" s="2"/>
      <c r="CD15" s="17">
        <f t="shared" si="10"/>
        <v>0</v>
      </c>
      <c r="CE15" s="2"/>
      <c r="CF15" s="24"/>
    </row>
    <row r="16" spans="1:84" x14ac:dyDescent="0.25">
      <c r="A16" s="21"/>
      <c r="B16" s="16"/>
      <c r="C16" s="22"/>
      <c r="D16" s="21"/>
      <c r="E16" s="16"/>
      <c r="F16" s="16"/>
      <c r="G16" s="19">
        <v>1</v>
      </c>
      <c r="H16" s="16"/>
      <c r="I16" s="16"/>
      <c r="J16" s="16"/>
      <c r="K16" s="22"/>
      <c r="L16" s="23"/>
      <c r="M16" s="29"/>
      <c r="N16" s="46"/>
      <c r="O16" s="99"/>
      <c r="P16" s="106">
        <f t="shared" si="0"/>
        <v>0</v>
      </c>
      <c r="Q16" s="76"/>
      <c r="R16" s="72"/>
      <c r="S16" s="69"/>
      <c r="T16" s="2"/>
      <c r="U16" s="2"/>
      <c r="V16" s="17">
        <f t="shared" si="1"/>
        <v>0</v>
      </c>
      <c r="W16" s="76"/>
      <c r="X16" s="89"/>
      <c r="Y16" s="29"/>
      <c r="Z16" s="2"/>
      <c r="AA16" s="2"/>
      <c r="AB16" s="17">
        <f t="shared" si="2"/>
        <v>0</v>
      </c>
      <c r="AC16" s="2"/>
      <c r="AD16" s="24"/>
      <c r="AE16" s="29"/>
      <c r="AF16" s="2"/>
      <c r="AG16" s="2"/>
      <c r="AH16" s="17">
        <f t="shared" si="3"/>
        <v>0</v>
      </c>
      <c r="AI16" s="2"/>
      <c r="AJ16" s="24"/>
      <c r="AK16" s="29"/>
      <c r="AL16" s="2"/>
      <c r="AM16" s="2"/>
      <c r="AN16" s="17">
        <f t="shared" si="4"/>
        <v>0</v>
      </c>
      <c r="AO16" s="2"/>
      <c r="AP16" s="24"/>
      <c r="AQ16" s="29"/>
      <c r="AR16" s="2"/>
      <c r="AS16" s="2"/>
      <c r="AT16" s="17">
        <f t="shared" si="5"/>
        <v>0</v>
      </c>
      <c r="AU16" s="2"/>
      <c r="AV16" s="24"/>
      <c r="AW16" s="29"/>
      <c r="AX16" s="2"/>
      <c r="AY16" s="2"/>
      <c r="AZ16" s="17">
        <f t="shared" si="6"/>
        <v>0</v>
      </c>
      <c r="BA16" s="2"/>
      <c r="BB16" s="24"/>
      <c r="BC16" s="29"/>
      <c r="BD16" s="2"/>
      <c r="BE16" s="2"/>
      <c r="BF16" s="17"/>
      <c r="BG16" s="2"/>
      <c r="BH16" s="24"/>
      <c r="BI16" s="29"/>
      <c r="BJ16" s="2"/>
      <c r="BK16" s="2"/>
      <c r="BL16" s="17">
        <f t="shared" si="7"/>
        <v>0</v>
      </c>
      <c r="BM16" s="2"/>
      <c r="BN16" s="24"/>
      <c r="BO16" s="29"/>
      <c r="BP16" s="2"/>
      <c r="BQ16" s="2"/>
      <c r="BR16" s="17">
        <f t="shared" si="8"/>
        <v>0</v>
      </c>
      <c r="BS16" s="2"/>
      <c r="BT16" s="24"/>
      <c r="BU16" s="69"/>
      <c r="BV16" s="2"/>
      <c r="BW16" s="2"/>
      <c r="BX16" s="17">
        <f t="shared" si="9"/>
        <v>0</v>
      </c>
      <c r="BY16" s="2"/>
      <c r="BZ16" s="86"/>
      <c r="CA16" s="29"/>
      <c r="CB16" s="2"/>
      <c r="CC16" s="2"/>
      <c r="CD16" s="17">
        <f t="shared" si="10"/>
        <v>0</v>
      </c>
      <c r="CE16" s="2"/>
      <c r="CF16" s="24"/>
    </row>
    <row r="17" spans="1:84" x14ac:dyDescent="0.25">
      <c r="A17" s="21"/>
      <c r="B17" s="16"/>
      <c r="C17" s="22"/>
      <c r="D17" s="21"/>
      <c r="E17" s="16"/>
      <c r="F17" s="16"/>
      <c r="G17" s="19">
        <v>1</v>
      </c>
      <c r="H17" s="16"/>
      <c r="I17" s="16"/>
      <c r="J17" s="16"/>
      <c r="K17" s="22"/>
      <c r="L17" s="23"/>
      <c r="M17" s="29"/>
      <c r="N17" s="46"/>
      <c r="O17" s="99"/>
      <c r="P17" s="106">
        <f t="shared" si="0"/>
        <v>0</v>
      </c>
      <c r="Q17" s="76"/>
      <c r="R17" s="72"/>
      <c r="S17" s="69"/>
      <c r="T17" s="2"/>
      <c r="U17" s="2"/>
      <c r="V17" s="17">
        <f t="shared" si="1"/>
        <v>0</v>
      </c>
      <c r="W17" s="76"/>
      <c r="X17" s="89"/>
      <c r="Y17" s="29"/>
      <c r="Z17" s="2"/>
      <c r="AA17" s="2"/>
      <c r="AB17" s="17">
        <f t="shared" si="2"/>
        <v>0</v>
      </c>
      <c r="AC17" s="2"/>
      <c r="AD17" s="24"/>
      <c r="AE17" s="29"/>
      <c r="AF17" s="2"/>
      <c r="AG17" s="2"/>
      <c r="AH17" s="17">
        <f t="shared" si="3"/>
        <v>0</v>
      </c>
      <c r="AI17" s="2"/>
      <c r="AJ17" s="24"/>
      <c r="AK17" s="29"/>
      <c r="AL17" s="2"/>
      <c r="AM17" s="2"/>
      <c r="AN17" s="17">
        <f t="shared" si="4"/>
        <v>0</v>
      </c>
      <c r="AO17" s="2"/>
      <c r="AP17" s="24"/>
      <c r="AQ17" s="29"/>
      <c r="AR17" s="2"/>
      <c r="AS17" s="2"/>
      <c r="AT17" s="17">
        <f t="shared" si="5"/>
        <v>0</v>
      </c>
      <c r="AU17" s="2"/>
      <c r="AV17" s="24"/>
      <c r="AW17" s="29"/>
      <c r="AX17" s="2"/>
      <c r="AY17" s="2"/>
      <c r="AZ17" s="17">
        <f t="shared" si="6"/>
        <v>0</v>
      </c>
      <c r="BA17" s="2"/>
      <c r="BB17" s="24"/>
      <c r="BC17" s="29"/>
      <c r="BD17" s="2"/>
      <c r="BE17" s="2"/>
      <c r="BF17" s="17"/>
      <c r="BG17" s="2"/>
      <c r="BH17" s="24"/>
      <c r="BI17" s="29"/>
      <c r="BJ17" s="2"/>
      <c r="BK17" s="2"/>
      <c r="BL17" s="17">
        <f t="shared" si="7"/>
        <v>0</v>
      </c>
      <c r="BM17" s="2"/>
      <c r="BN17" s="24"/>
      <c r="BO17" s="29"/>
      <c r="BP17" s="2"/>
      <c r="BQ17" s="2"/>
      <c r="BR17" s="17">
        <f t="shared" si="8"/>
        <v>0</v>
      </c>
      <c r="BS17" s="2"/>
      <c r="BT17" s="24"/>
      <c r="BU17" s="69"/>
      <c r="BV17" s="2"/>
      <c r="BW17" s="2"/>
      <c r="BX17" s="17">
        <f t="shared" si="9"/>
        <v>0</v>
      </c>
      <c r="BY17" s="2"/>
      <c r="BZ17" s="86"/>
      <c r="CA17" s="29"/>
      <c r="CB17" s="2"/>
      <c r="CC17" s="2"/>
      <c r="CD17" s="17">
        <f t="shared" si="10"/>
        <v>0</v>
      </c>
      <c r="CE17" s="2"/>
      <c r="CF17" s="24"/>
    </row>
    <row r="18" spans="1:84" x14ac:dyDescent="0.25">
      <c r="A18" s="21"/>
      <c r="B18" s="16"/>
      <c r="C18" s="22"/>
      <c r="D18" s="21"/>
      <c r="E18" s="16"/>
      <c r="F18" s="16"/>
      <c r="G18" s="19">
        <v>1</v>
      </c>
      <c r="H18" s="16"/>
      <c r="I18" s="16"/>
      <c r="J18" s="16"/>
      <c r="K18" s="22"/>
      <c r="L18" s="23"/>
      <c r="M18" s="29"/>
      <c r="N18" s="46"/>
      <c r="O18" s="99"/>
      <c r="P18" s="106">
        <f t="shared" si="0"/>
        <v>0</v>
      </c>
      <c r="Q18" s="76"/>
      <c r="R18" s="72"/>
      <c r="S18" s="69"/>
      <c r="T18" s="2"/>
      <c r="U18" s="2"/>
      <c r="V18" s="17">
        <f t="shared" si="1"/>
        <v>0</v>
      </c>
      <c r="W18" s="76"/>
      <c r="X18" s="89"/>
      <c r="Y18" s="29"/>
      <c r="Z18" s="2"/>
      <c r="AA18" s="2"/>
      <c r="AB18" s="17">
        <f t="shared" si="2"/>
        <v>0</v>
      </c>
      <c r="AC18" s="2"/>
      <c r="AD18" s="24"/>
      <c r="AE18" s="29"/>
      <c r="AF18" s="2"/>
      <c r="AG18" s="2"/>
      <c r="AH18" s="17">
        <f t="shared" si="3"/>
        <v>0</v>
      </c>
      <c r="AI18" s="2"/>
      <c r="AJ18" s="24"/>
      <c r="AK18" s="29"/>
      <c r="AL18" s="2"/>
      <c r="AM18" s="2"/>
      <c r="AN18" s="17">
        <f t="shared" si="4"/>
        <v>0</v>
      </c>
      <c r="AO18" s="2"/>
      <c r="AP18" s="24"/>
      <c r="AQ18" s="29"/>
      <c r="AR18" s="2"/>
      <c r="AS18" s="2"/>
      <c r="AT18" s="17">
        <f t="shared" si="5"/>
        <v>0</v>
      </c>
      <c r="AU18" s="2"/>
      <c r="AV18" s="24"/>
      <c r="AW18" s="29"/>
      <c r="AX18" s="2"/>
      <c r="AY18" s="2"/>
      <c r="AZ18" s="17">
        <f t="shared" si="6"/>
        <v>0</v>
      </c>
      <c r="BA18" s="2"/>
      <c r="BB18" s="24"/>
      <c r="BC18" s="29"/>
      <c r="BD18" s="2"/>
      <c r="BE18" s="2"/>
      <c r="BF18" s="17"/>
      <c r="BG18" s="2"/>
      <c r="BH18" s="24"/>
      <c r="BI18" s="29"/>
      <c r="BJ18" s="2"/>
      <c r="BK18" s="2"/>
      <c r="BL18" s="17">
        <f t="shared" si="7"/>
        <v>0</v>
      </c>
      <c r="BM18" s="2"/>
      <c r="BN18" s="24"/>
      <c r="BO18" s="29"/>
      <c r="BP18" s="2"/>
      <c r="BQ18" s="2"/>
      <c r="BR18" s="17">
        <f t="shared" si="8"/>
        <v>0</v>
      </c>
      <c r="BS18" s="2"/>
      <c r="BT18" s="24"/>
      <c r="BU18" s="69"/>
      <c r="BV18" s="2"/>
      <c r="BW18" s="2"/>
      <c r="BX18" s="17">
        <f t="shared" si="9"/>
        <v>0</v>
      </c>
      <c r="BY18" s="2"/>
      <c r="BZ18" s="86"/>
      <c r="CA18" s="29"/>
      <c r="CB18" s="2"/>
      <c r="CC18" s="2"/>
      <c r="CD18" s="17">
        <f t="shared" si="10"/>
        <v>0</v>
      </c>
      <c r="CE18" s="2"/>
      <c r="CF18" s="24"/>
    </row>
    <row r="19" spans="1:84" x14ac:dyDescent="0.25">
      <c r="A19" s="21"/>
      <c r="B19" s="16"/>
      <c r="C19" s="22"/>
      <c r="D19" s="21"/>
      <c r="E19" s="16"/>
      <c r="F19" s="16"/>
      <c r="G19" s="19">
        <v>1</v>
      </c>
      <c r="H19" s="16"/>
      <c r="I19" s="16"/>
      <c r="J19" s="16"/>
      <c r="K19" s="22"/>
      <c r="L19" s="23"/>
      <c r="M19" s="29"/>
      <c r="N19" s="46"/>
      <c r="O19" s="99"/>
      <c r="P19" s="106">
        <f t="shared" si="0"/>
        <v>0</v>
      </c>
      <c r="Q19" s="76"/>
      <c r="R19" s="72"/>
      <c r="S19" s="69"/>
      <c r="T19" s="2"/>
      <c r="U19" s="2"/>
      <c r="V19" s="17">
        <f t="shared" si="1"/>
        <v>0</v>
      </c>
      <c r="W19" s="76"/>
      <c r="X19" s="89"/>
      <c r="Y19" s="29"/>
      <c r="Z19" s="2"/>
      <c r="AA19" s="2"/>
      <c r="AB19" s="17">
        <f t="shared" si="2"/>
        <v>0</v>
      </c>
      <c r="AC19" s="2"/>
      <c r="AD19" s="24"/>
      <c r="AE19" s="29"/>
      <c r="AF19" s="2"/>
      <c r="AG19" s="2"/>
      <c r="AH19" s="17">
        <f t="shared" si="3"/>
        <v>0</v>
      </c>
      <c r="AI19" s="2"/>
      <c r="AJ19" s="24"/>
      <c r="AK19" s="29"/>
      <c r="AL19" s="2"/>
      <c r="AM19" s="2"/>
      <c r="AN19" s="17">
        <f t="shared" si="4"/>
        <v>0</v>
      </c>
      <c r="AO19" s="2"/>
      <c r="AP19" s="24"/>
      <c r="AQ19" s="29"/>
      <c r="AR19" s="2"/>
      <c r="AS19" s="2"/>
      <c r="AT19" s="17">
        <f t="shared" si="5"/>
        <v>0</v>
      </c>
      <c r="AU19" s="2"/>
      <c r="AV19" s="24"/>
      <c r="AW19" s="29"/>
      <c r="AX19" s="2"/>
      <c r="AY19" s="2"/>
      <c r="AZ19" s="17">
        <f t="shared" si="6"/>
        <v>0</v>
      </c>
      <c r="BA19" s="2"/>
      <c r="BB19" s="24"/>
      <c r="BC19" s="29"/>
      <c r="BD19" s="2"/>
      <c r="BE19" s="2"/>
      <c r="BF19" s="17"/>
      <c r="BG19" s="2"/>
      <c r="BH19" s="24"/>
      <c r="BI19" s="29"/>
      <c r="BJ19" s="2"/>
      <c r="BK19" s="2"/>
      <c r="BL19" s="17">
        <f t="shared" si="7"/>
        <v>0</v>
      </c>
      <c r="BM19" s="2"/>
      <c r="BN19" s="24"/>
      <c r="BO19" s="29"/>
      <c r="BP19" s="2"/>
      <c r="BQ19" s="2"/>
      <c r="BR19" s="17">
        <f t="shared" si="8"/>
        <v>0</v>
      </c>
      <c r="BS19" s="2"/>
      <c r="BT19" s="24"/>
      <c r="BU19" s="69"/>
      <c r="BV19" s="2"/>
      <c r="BW19" s="2"/>
      <c r="BX19" s="17">
        <f t="shared" si="9"/>
        <v>0</v>
      </c>
      <c r="BY19" s="2"/>
      <c r="BZ19" s="86"/>
      <c r="CA19" s="29"/>
      <c r="CB19" s="2"/>
      <c r="CC19" s="2"/>
      <c r="CD19" s="17">
        <f t="shared" si="10"/>
        <v>0</v>
      </c>
      <c r="CE19" s="2"/>
      <c r="CF19" s="24"/>
    </row>
    <row r="20" spans="1:84" x14ac:dyDescent="0.25">
      <c r="A20" s="21"/>
      <c r="B20" s="16"/>
      <c r="C20" s="22"/>
      <c r="D20" s="21"/>
      <c r="E20" s="16"/>
      <c r="F20" s="16"/>
      <c r="G20" s="19">
        <v>1</v>
      </c>
      <c r="H20" s="16"/>
      <c r="I20" s="16"/>
      <c r="J20" s="16"/>
      <c r="K20" s="22"/>
      <c r="L20" s="23"/>
      <c r="M20" s="29"/>
      <c r="N20" s="46"/>
      <c r="O20" s="99"/>
      <c r="P20" s="106">
        <f t="shared" si="0"/>
        <v>0</v>
      </c>
      <c r="Q20" s="76"/>
      <c r="R20" s="72"/>
      <c r="S20" s="69"/>
      <c r="T20" s="2"/>
      <c r="U20" s="2"/>
      <c r="V20" s="17">
        <f t="shared" si="1"/>
        <v>0</v>
      </c>
      <c r="W20" s="76"/>
      <c r="X20" s="89"/>
      <c r="Y20" s="29"/>
      <c r="Z20" s="2"/>
      <c r="AA20" s="2"/>
      <c r="AB20" s="17">
        <f t="shared" si="2"/>
        <v>0</v>
      </c>
      <c r="AC20" s="2"/>
      <c r="AD20" s="24"/>
      <c r="AE20" s="29"/>
      <c r="AF20" s="2"/>
      <c r="AG20" s="2"/>
      <c r="AH20" s="17">
        <f t="shared" si="3"/>
        <v>0</v>
      </c>
      <c r="AI20" s="2"/>
      <c r="AJ20" s="24"/>
      <c r="AK20" s="29"/>
      <c r="AL20" s="2"/>
      <c r="AM20" s="2"/>
      <c r="AN20" s="17">
        <f t="shared" si="4"/>
        <v>0</v>
      </c>
      <c r="AO20" s="2"/>
      <c r="AP20" s="24"/>
      <c r="AQ20" s="29"/>
      <c r="AR20" s="2"/>
      <c r="AS20" s="2"/>
      <c r="AT20" s="17">
        <f t="shared" si="5"/>
        <v>0</v>
      </c>
      <c r="AU20" s="2"/>
      <c r="AV20" s="24"/>
      <c r="AW20" s="29"/>
      <c r="AX20" s="2"/>
      <c r="AY20" s="2"/>
      <c r="AZ20" s="17">
        <f t="shared" si="6"/>
        <v>0</v>
      </c>
      <c r="BA20" s="2"/>
      <c r="BB20" s="24"/>
      <c r="BC20" s="29"/>
      <c r="BD20" s="2"/>
      <c r="BE20" s="2"/>
      <c r="BF20" s="17"/>
      <c r="BG20" s="2"/>
      <c r="BH20" s="24"/>
      <c r="BI20" s="29"/>
      <c r="BJ20" s="2"/>
      <c r="BK20" s="2"/>
      <c r="BL20" s="17">
        <f t="shared" si="7"/>
        <v>0</v>
      </c>
      <c r="BM20" s="2"/>
      <c r="BN20" s="24"/>
      <c r="BO20" s="29"/>
      <c r="BP20" s="2"/>
      <c r="BQ20" s="2"/>
      <c r="BR20" s="17">
        <f t="shared" si="8"/>
        <v>0</v>
      </c>
      <c r="BS20" s="2"/>
      <c r="BT20" s="24"/>
      <c r="BU20" s="69"/>
      <c r="BV20" s="2"/>
      <c r="BW20" s="2"/>
      <c r="BX20" s="17">
        <f t="shared" si="9"/>
        <v>0</v>
      </c>
      <c r="BY20" s="2"/>
      <c r="BZ20" s="86"/>
      <c r="CA20" s="29"/>
      <c r="CB20" s="2"/>
      <c r="CC20" s="2"/>
      <c r="CD20" s="17">
        <f t="shared" si="10"/>
        <v>0</v>
      </c>
      <c r="CE20" s="2"/>
      <c r="CF20" s="24"/>
    </row>
    <row r="21" spans="1:84" x14ac:dyDescent="0.25">
      <c r="A21" s="21"/>
      <c r="B21" s="16"/>
      <c r="C21" s="22"/>
      <c r="D21" s="21"/>
      <c r="E21" s="16"/>
      <c r="F21" s="16"/>
      <c r="G21" s="19">
        <v>1</v>
      </c>
      <c r="H21" s="16"/>
      <c r="I21" s="16"/>
      <c r="J21" s="16"/>
      <c r="K21" s="22"/>
      <c r="L21" s="23"/>
      <c r="M21" s="29"/>
      <c r="N21" s="46"/>
      <c r="O21" s="99"/>
      <c r="P21" s="106">
        <f t="shared" si="0"/>
        <v>0</v>
      </c>
      <c r="Q21" s="76"/>
      <c r="R21" s="72"/>
      <c r="S21" s="69"/>
      <c r="T21" s="2"/>
      <c r="U21" s="2"/>
      <c r="V21" s="17">
        <f t="shared" si="1"/>
        <v>0</v>
      </c>
      <c r="W21" s="76"/>
      <c r="X21" s="89"/>
      <c r="Y21" s="29"/>
      <c r="Z21" s="2"/>
      <c r="AA21" s="2"/>
      <c r="AB21" s="17">
        <f t="shared" si="2"/>
        <v>0</v>
      </c>
      <c r="AC21" s="2"/>
      <c r="AD21" s="24"/>
      <c r="AE21" s="29"/>
      <c r="AF21" s="2"/>
      <c r="AG21" s="2"/>
      <c r="AH21" s="17">
        <f t="shared" si="3"/>
        <v>0</v>
      </c>
      <c r="AI21" s="2"/>
      <c r="AJ21" s="24"/>
      <c r="AK21" s="29"/>
      <c r="AL21" s="2"/>
      <c r="AM21" s="2"/>
      <c r="AN21" s="17">
        <f t="shared" si="4"/>
        <v>0</v>
      </c>
      <c r="AO21" s="2"/>
      <c r="AP21" s="24"/>
      <c r="AQ21" s="29"/>
      <c r="AR21" s="2"/>
      <c r="AS21" s="2"/>
      <c r="AT21" s="17">
        <f t="shared" si="5"/>
        <v>0</v>
      </c>
      <c r="AU21" s="2"/>
      <c r="AV21" s="24"/>
      <c r="AW21" s="29"/>
      <c r="AX21" s="2"/>
      <c r="AY21" s="2"/>
      <c r="AZ21" s="17">
        <f t="shared" si="6"/>
        <v>0</v>
      </c>
      <c r="BA21" s="2"/>
      <c r="BB21" s="24"/>
      <c r="BC21" s="29"/>
      <c r="BD21" s="2"/>
      <c r="BE21" s="2"/>
      <c r="BF21" s="17"/>
      <c r="BG21" s="2"/>
      <c r="BH21" s="24"/>
      <c r="BI21" s="29"/>
      <c r="BJ21" s="2"/>
      <c r="BK21" s="2"/>
      <c r="BL21" s="17">
        <f t="shared" si="7"/>
        <v>0</v>
      </c>
      <c r="BM21" s="2"/>
      <c r="BN21" s="24"/>
      <c r="BO21" s="29"/>
      <c r="BP21" s="2"/>
      <c r="BQ21" s="2"/>
      <c r="BR21" s="17">
        <f t="shared" si="8"/>
        <v>0</v>
      </c>
      <c r="BS21" s="2"/>
      <c r="BT21" s="24"/>
      <c r="BU21" s="69"/>
      <c r="BV21" s="2"/>
      <c r="BW21" s="2"/>
      <c r="BX21" s="17">
        <f t="shared" si="9"/>
        <v>0</v>
      </c>
      <c r="BY21" s="2"/>
      <c r="BZ21" s="86"/>
      <c r="CA21" s="29"/>
      <c r="CB21" s="2"/>
      <c r="CC21" s="2"/>
      <c r="CD21" s="17">
        <f t="shared" si="10"/>
        <v>0</v>
      </c>
      <c r="CE21" s="2"/>
      <c r="CF21" s="24"/>
    </row>
    <row r="22" spans="1:84" x14ac:dyDescent="0.25">
      <c r="A22" s="21"/>
      <c r="B22" s="16"/>
      <c r="C22" s="22"/>
      <c r="D22" s="21"/>
      <c r="E22" s="16"/>
      <c r="F22" s="16"/>
      <c r="G22" s="19">
        <v>1</v>
      </c>
      <c r="H22" s="16"/>
      <c r="I22" s="16"/>
      <c r="J22" s="16"/>
      <c r="K22" s="22"/>
      <c r="L22" s="23"/>
      <c r="M22" s="29"/>
      <c r="N22" s="46"/>
      <c r="O22" s="99"/>
      <c r="P22" s="106">
        <f t="shared" si="0"/>
        <v>0</v>
      </c>
      <c r="Q22" s="76"/>
      <c r="R22" s="72"/>
      <c r="S22" s="69"/>
      <c r="T22" s="2"/>
      <c r="U22" s="2"/>
      <c r="V22" s="17">
        <f t="shared" si="1"/>
        <v>0</v>
      </c>
      <c r="W22" s="76"/>
      <c r="X22" s="89"/>
      <c r="Y22" s="29"/>
      <c r="Z22" s="2"/>
      <c r="AA22" s="2"/>
      <c r="AB22" s="17">
        <f t="shared" si="2"/>
        <v>0</v>
      </c>
      <c r="AC22" s="2"/>
      <c r="AD22" s="24"/>
      <c r="AE22" s="29"/>
      <c r="AF22" s="2"/>
      <c r="AG22" s="2"/>
      <c r="AH22" s="17">
        <f t="shared" si="3"/>
        <v>0</v>
      </c>
      <c r="AI22" s="2"/>
      <c r="AJ22" s="24"/>
      <c r="AK22" s="29"/>
      <c r="AL22" s="2"/>
      <c r="AM22" s="2"/>
      <c r="AN22" s="17">
        <f t="shared" si="4"/>
        <v>0</v>
      </c>
      <c r="AO22" s="2"/>
      <c r="AP22" s="24"/>
      <c r="AQ22" s="29"/>
      <c r="AR22" s="2"/>
      <c r="AS22" s="2"/>
      <c r="AT22" s="17">
        <f t="shared" si="5"/>
        <v>0</v>
      </c>
      <c r="AU22" s="2"/>
      <c r="AV22" s="24"/>
      <c r="AW22" s="29"/>
      <c r="AX22" s="2"/>
      <c r="AY22" s="2"/>
      <c r="AZ22" s="17">
        <f t="shared" si="6"/>
        <v>0</v>
      </c>
      <c r="BA22" s="2"/>
      <c r="BB22" s="24"/>
      <c r="BC22" s="29"/>
      <c r="BD22" s="2"/>
      <c r="BE22" s="2"/>
      <c r="BF22" s="17"/>
      <c r="BG22" s="2"/>
      <c r="BH22" s="24"/>
      <c r="BI22" s="29"/>
      <c r="BJ22" s="2"/>
      <c r="BK22" s="2"/>
      <c r="BL22" s="17">
        <f t="shared" si="7"/>
        <v>0</v>
      </c>
      <c r="BM22" s="2"/>
      <c r="BN22" s="24"/>
      <c r="BO22" s="29"/>
      <c r="BP22" s="2"/>
      <c r="BQ22" s="2"/>
      <c r="BR22" s="17">
        <f t="shared" si="8"/>
        <v>0</v>
      </c>
      <c r="BS22" s="2"/>
      <c r="BT22" s="24"/>
      <c r="BU22" s="69"/>
      <c r="BV22" s="2"/>
      <c r="BW22" s="2"/>
      <c r="BX22" s="17">
        <f t="shared" si="9"/>
        <v>0</v>
      </c>
      <c r="BY22" s="2"/>
      <c r="BZ22" s="86"/>
      <c r="CA22" s="29"/>
      <c r="CB22" s="2"/>
      <c r="CC22" s="2"/>
      <c r="CD22" s="17">
        <f t="shared" si="10"/>
        <v>0</v>
      </c>
      <c r="CE22" s="2"/>
      <c r="CF22" s="24"/>
    </row>
    <row r="23" spans="1:84" x14ac:dyDescent="0.25">
      <c r="A23" s="21"/>
      <c r="B23" s="16"/>
      <c r="C23" s="22"/>
      <c r="D23" s="21"/>
      <c r="E23" s="16"/>
      <c r="F23" s="16"/>
      <c r="G23" s="19">
        <v>1</v>
      </c>
      <c r="H23" s="16"/>
      <c r="I23" s="16"/>
      <c r="J23" s="16"/>
      <c r="K23" s="22"/>
      <c r="L23" s="23"/>
      <c r="M23" s="29"/>
      <c r="N23" s="46"/>
      <c r="O23" s="99"/>
      <c r="P23" s="106">
        <f t="shared" si="0"/>
        <v>0</v>
      </c>
      <c r="Q23" s="76"/>
      <c r="R23" s="72"/>
      <c r="S23" s="69"/>
      <c r="T23" s="2"/>
      <c r="U23" s="2"/>
      <c r="V23" s="17">
        <f t="shared" si="1"/>
        <v>0</v>
      </c>
      <c r="W23" s="76"/>
      <c r="X23" s="89"/>
      <c r="Y23" s="29"/>
      <c r="Z23" s="2"/>
      <c r="AA23" s="2"/>
      <c r="AB23" s="17">
        <f t="shared" si="2"/>
        <v>0</v>
      </c>
      <c r="AC23" s="2"/>
      <c r="AD23" s="24"/>
      <c r="AE23" s="29"/>
      <c r="AF23" s="2"/>
      <c r="AG23" s="2"/>
      <c r="AH23" s="17">
        <f t="shared" si="3"/>
        <v>0</v>
      </c>
      <c r="AI23" s="2"/>
      <c r="AJ23" s="24"/>
      <c r="AK23" s="29"/>
      <c r="AL23" s="2"/>
      <c r="AM23" s="2"/>
      <c r="AN23" s="17">
        <f t="shared" si="4"/>
        <v>0</v>
      </c>
      <c r="AO23" s="2"/>
      <c r="AP23" s="24"/>
      <c r="AQ23" s="29"/>
      <c r="AR23" s="2"/>
      <c r="AS23" s="2"/>
      <c r="AT23" s="17">
        <f t="shared" si="5"/>
        <v>0</v>
      </c>
      <c r="AU23" s="2"/>
      <c r="AV23" s="24"/>
      <c r="AW23" s="29"/>
      <c r="AX23" s="2"/>
      <c r="AY23" s="2"/>
      <c r="AZ23" s="17">
        <f t="shared" si="6"/>
        <v>0</v>
      </c>
      <c r="BA23" s="2"/>
      <c r="BB23" s="24"/>
      <c r="BC23" s="29"/>
      <c r="BD23" s="2"/>
      <c r="BE23" s="2"/>
      <c r="BF23" s="17"/>
      <c r="BG23" s="2"/>
      <c r="BH23" s="24"/>
      <c r="BI23" s="29"/>
      <c r="BJ23" s="2"/>
      <c r="BK23" s="2"/>
      <c r="BL23" s="17">
        <f t="shared" si="7"/>
        <v>0</v>
      </c>
      <c r="BM23" s="2"/>
      <c r="BN23" s="24"/>
      <c r="BO23" s="29"/>
      <c r="BP23" s="2"/>
      <c r="BQ23" s="2"/>
      <c r="BR23" s="17">
        <f t="shared" si="8"/>
        <v>0</v>
      </c>
      <c r="BS23" s="2"/>
      <c r="BT23" s="24"/>
      <c r="BU23" s="69"/>
      <c r="BV23" s="2"/>
      <c r="BW23" s="2"/>
      <c r="BX23" s="17">
        <f t="shared" si="9"/>
        <v>0</v>
      </c>
      <c r="BY23" s="2"/>
      <c r="BZ23" s="86"/>
      <c r="CA23" s="29"/>
      <c r="CB23" s="2"/>
      <c r="CC23" s="2"/>
      <c r="CD23" s="17">
        <f t="shared" si="10"/>
        <v>0</v>
      </c>
      <c r="CE23" s="2"/>
      <c r="CF23" s="24"/>
    </row>
    <row r="24" spans="1:84" s="3" customFormat="1" ht="14" x14ac:dyDescent="0.3">
      <c r="A24" s="21"/>
      <c r="B24" s="16"/>
      <c r="C24" s="22"/>
      <c r="D24" s="21"/>
      <c r="E24" s="16"/>
      <c r="F24" s="16"/>
      <c r="G24" s="19">
        <v>1</v>
      </c>
      <c r="H24" s="16"/>
      <c r="I24" s="16"/>
      <c r="J24" s="16"/>
      <c r="K24" s="22"/>
      <c r="L24" s="23"/>
      <c r="M24" s="29"/>
      <c r="N24" s="103"/>
      <c r="O24" s="100"/>
      <c r="P24" s="107">
        <f t="shared" si="0"/>
        <v>0</v>
      </c>
      <c r="Q24" s="77"/>
      <c r="R24" s="73"/>
      <c r="S24" s="70"/>
      <c r="T24" s="20"/>
      <c r="U24" s="20"/>
      <c r="V24" s="32">
        <f t="shared" si="1"/>
        <v>0</v>
      </c>
      <c r="W24" s="77"/>
      <c r="X24" s="90"/>
      <c r="Y24" s="30"/>
      <c r="Z24" s="20"/>
      <c r="AA24" s="20"/>
      <c r="AB24" s="32">
        <f t="shared" si="2"/>
        <v>0</v>
      </c>
      <c r="AC24" s="20"/>
      <c r="AD24" s="25"/>
      <c r="AE24" s="30"/>
      <c r="AF24" s="20"/>
      <c r="AG24" s="20"/>
      <c r="AH24" s="32">
        <f t="shared" si="3"/>
        <v>0</v>
      </c>
      <c r="AI24" s="20"/>
      <c r="AJ24" s="25"/>
      <c r="AK24" s="30"/>
      <c r="AL24" s="20"/>
      <c r="AM24" s="20"/>
      <c r="AN24" s="32">
        <f t="shared" si="4"/>
        <v>0</v>
      </c>
      <c r="AO24" s="20"/>
      <c r="AP24" s="25"/>
      <c r="AQ24" s="30"/>
      <c r="AR24" s="20"/>
      <c r="AS24" s="20"/>
      <c r="AT24" s="32">
        <f t="shared" si="5"/>
        <v>0</v>
      </c>
      <c r="AU24" s="20"/>
      <c r="AV24" s="25"/>
      <c r="AW24" s="30"/>
      <c r="AX24" s="20"/>
      <c r="AY24" s="20"/>
      <c r="AZ24" s="32">
        <f t="shared" si="6"/>
        <v>0</v>
      </c>
      <c r="BA24" s="20"/>
      <c r="BB24" s="25"/>
      <c r="BC24" s="30"/>
      <c r="BD24" s="20"/>
      <c r="BE24" s="20"/>
      <c r="BF24" s="32"/>
      <c r="BG24" s="20"/>
      <c r="BH24" s="25"/>
      <c r="BI24" s="30"/>
      <c r="BJ24" s="20"/>
      <c r="BK24" s="20"/>
      <c r="BL24" s="32">
        <f t="shared" si="7"/>
        <v>0</v>
      </c>
      <c r="BM24" s="20"/>
      <c r="BN24" s="25"/>
      <c r="BO24" s="30"/>
      <c r="BP24" s="20"/>
      <c r="BQ24" s="20"/>
      <c r="BR24" s="32">
        <f t="shared" si="8"/>
        <v>0</v>
      </c>
      <c r="BS24" s="20"/>
      <c r="BT24" s="25"/>
      <c r="BU24" s="70"/>
      <c r="BV24" s="20"/>
      <c r="BW24" s="20"/>
      <c r="BX24" s="32">
        <f t="shared" si="9"/>
        <v>0</v>
      </c>
      <c r="BY24" s="20"/>
      <c r="BZ24" s="87"/>
      <c r="CA24" s="30"/>
      <c r="CB24" s="20"/>
      <c r="CC24" s="20"/>
      <c r="CD24" s="32">
        <f t="shared" si="10"/>
        <v>0</v>
      </c>
      <c r="CE24" s="20"/>
      <c r="CF24" s="25"/>
    </row>
    <row r="25" spans="1:84" s="3" customFormat="1" ht="14" x14ac:dyDescent="0.3">
      <c r="A25" s="21"/>
      <c r="B25" s="16"/>
      <c r="C25" s="22"/>
      <c r="D25" s="21"/>
      <c r="E25" s="16"/>
      <c r="F25" s="16"/>
      <c r="G25" s="19">
        <v>1</v>
      </c>
      <c r="H25" s="16"/>
      <c r="I25" s="16"/>
      <c r="J25" s="16"/>
      <c r="K25" s="22"/>
      <c r="L25" s="23"/>
      <c r="M25" s="29"/>
      <c r="N25" s="103"/>
      <c r="O25" s="100"/>
      <c r="P25" s="107">
        <f t="shared" si="0"/>
        <v>0</v>
      </c>
      <c r="Q25" s="77"/>
      <c r="R25" s="73"/>
      <c r="S25" s="70"/>
      <c r="T25" s="20"/>
      <c r="U25" s="20"/>
      <c r="V25" s="32">
        <f t="shared" si="1"/>
        <v>0</v>
      </c>
      <c r="W25" s="77"/>
      <c r="X25" s="90"/>
      <c r="Y25" s="30"/>
      <c r="Z25" s="20"/>
      <c r="AA25" s="20"/>
      <c r="AB25" s="32">
        <f t="shared" si="2"/>
        <v>0</v>
      </c>
      <c r="AC25" s="20"/>
      <c r="AD25" s="25"/>
      <c r="AE25" s="30"/>
      <c r="AF25" s="20"/>
      <c r="AG25" s="20"/>
      <c r="AH25" s="32">
        <f t="shared" si="3"/>
        <v>0</v>
      </c>
      <c r="AI25" s="20"/>
      <c r="AJ25" s="25"/>
      <c r="AK25" s="30"/>
      <c r="AL25" s="20"/>
      <c r="AM25" s="20"/>
      <c r="AN25" s="32">
        <f t="shared" si="4"/>
        <v>0</v>
      </c>
      <c r="AO25" s="20"/>
      <c r="AP25" s="25"/>
      <c r="AQ25" s="30"/>
      <c r="AR25" s="20"/>
      <c r="AS25" s="20"/>
      <c r="AT25" s="32">
        <f t="shared" si="5"/>
        <v>0</v>
      </c>
      <c r="AU25" s="20"/>
      <c r="AV25" s="25"/>
      <c r="AW25" s="30"/>
      <c r="AX25" s="20"/>
      <c r="AY25" s="20"/>
      <c r="AZ25" s="32">
        <f t="shared" si="6"/>
        <v>0</v>
      </c>
      <c r="BA25" s="20"/>
      <c r="BB25" s="25"/>
      <c r="BC25" s="30"/>
      <c r="BD25" s="20"/>
      <c r="BE25" s="20"/>
      <c r="BF25" s="32"/>
      <c r="BG25" s="20"/>
      <c r="BH25" s="25"/>
      <c r="BI25" s="30"/>
      <c r="BJ25" s="20"/>
      <c r="BK25" s="20"/>
      <c r="BL25" s="32">
        <f t="shared" si="7"/>
        <v>0</v>
      </c>
      <c r="BM25" s="20"/>
      <c r="BN25" s="25"/>
      <c r="BO25" s="30"/>
      <c r="BP25" s="20"/>
      <c r="BQ25" s="20"/>
      <c r="BR25" s="32">
        <f t="shared" si="8"/>
        <v>0</v>
      </c>
      <c r="BS25" s="20"/>
      <c r="BT25" s="25"/>
      <c r="BU25" s="70"/>
      <c r="BV25" s="20"/>
      <c r="BW25" s="20"/>
      <c r="BX25" s="32">
        <f t="shared" si="9"/>
        <v>0</v>
      </c>
      <c r="BY25" s="20"/>
      <c r="BZ25" s="87"/>
      <c r="CA25" s="30"/>
      <c r="CB25" s="20"/>
      <c r="CC25" s="20"/>
      <c r="CD25" s="32">
        <f t="shared" si="10"/>
        <v>0</v>
      </c>
      <c r="CE25" s="20"/>
      <c r="CF25" s="25"/>
    </row>
    <row r="26" spans="1:84" s="3" customFormat="1" ht="14" x14ac:dyDescent="0.3">
      <c r="A26" s="21"/>
      <c r="B26" s="16"/>
      <c r="C26" s="22"/>
      <c r="D26" s="21"/>
      <c r="E26" s="16"/>
      <c r="F26" s="16"/>
      <c r="G26" s="19">
        <v>1</v>
      </c>
      <c r="H26" s="16"/>
      <c r="I26" s="16"/>
      <c r="J26" s="16"/>
      <c r="K26" s="22"/>
      <c r="L26" s="23"/>
      <c r="M26" s="29"/>
      <c r="N26" s="103"/>
      <c r="O26" s="100"/>
      <c r="P26" s="107">
        <f t="shared" si="0"/>
        <v>0</v>
      </c>
      <c r="Q26" s="77"/>
      <c r="R26" s="73"/>
      <c r="S26" s="70"/>
      <c r="T26" s="20"/>
      <c r="U26" s="20"/>
      <c r="V26" s="32">
        <f t="shared" si="1"/>
        <v>0</v>
      </c>
      <c r="W26" s="77"/>
      <c r="X26" s="90"/>
      <c r="Y26" s="30"/>
      <c r="Z26" s="20"/>
      <c r="AA26" s="20"/>
      <c r="AB26" s="32">
        <f t="shared" si="2"/>
        <v>0</v>
      </c>
      <c r="AC26" s="20"/>
      <c r="AD26" s="25"/>
      <c r="AE26" s="30"/>
      <c r="AF26" s="20"/>
      <c r="AG26" s="20"/>
      <c r="AH26" s="32">
        <f t="shared" si="3"/>
        <v>0</v>
      </c>
      <c r="AI26" s="20"/>
      <c r="AJ26" s="25"/>
      <c r="AK26" s="30"/>
      <c r="AL26" s="20"/>
      <c r="AM26" s="20"/>
      <c r="AN26" s="32">
        <f t="shared" si="4"/>
        <v>0</v>
      </c>
      <c r="AO26" s="20"/>
      <c r="AP26" s="25"/>
      <c r="AQ26" s="30"/>
      <c r="AR26" s="20"/>
      <c r="AS26" s="20"/>
      <c r="AT26" s="32">
        <f t="shared" si="5"/>
        <v>0</v>
      </c>
      <c r="AU26" s="20"/>
      <c r="AV26" s="25"/>
      <c r="AW26" s="30"/>
      <c r="AX26" s="20"/>
      <c r="AY26" s="20"/>
      <c r="AZ26" s="32">
        <f t="shared" si="6"/>
        <v>0</v>
      </c>
      <c r="BA26" s="20"/>
      <c r="BB26" s="25"/>
      <c r="BC26" s="30"/>
      <c r="BD26" s="20"/>
      <c r="BE26" s="20"/>
      <c r="BF26" s="32"/>
      <c r="BG26" s="20"/>
      <c r="BH26" s="25"/>
      <c r="BI26" s="30"/>
      <c r="BJ26" s="20"/>
      <c r="BK26" s="20"/>
      <c r="BL26" s="32">
        <f t="shared" si="7"/>
        <v>0</v>
      </c>
      <c r="BM26" s="20"/>
      <c r="BN26" s="25"/>
      <c r="BO26" s="30"/>
      <c r="BP26" s="20"/>
      <c r="BQ26" s="20"/>
      <c r="BR26" s="32">
        <f t="shared" si="8"/>
        <v>0</v>
      </c>
      <c r="BS26" s="20"/>
      <c r="BT26" s="25"/>
      <c r="BU26" s="70"/>
      <c r="BV26" s="20"/>
      <c r="BW26" s="20"/>
      <c r="BX26" s="32">
        <f t="shared" si="9"/>
        <v>0</v>
      </c>
      <c r="BY26" s="20"/>
      <c r="BZ26" s="87"/>
      <c r="CA26" s="30"/>
      <c r="CB26" s="20"/>
      <c r="CC26" s="20"/>
      <c r="CD26" s="32">
        <f t="shared" si="10"/>
        <v>0</v>
      </c>
      <c r="CE26" s="20"/>
      <c r="CF26" s="25"/>
    </row>
    <row r="27" spans="1:84" s="3" customFormat="1" ht="14" x14ac:dyDescent="0.3">
      <c r="A27" s="21"/>
      <c r="B27" s="16"/>
      <c r="C27" s="22"/>
      <c r="D27" s="21"/>
      <c r="E27" s="16"/>
      <c r="F27" s="16"/>
      <c r="G27" s="19">
        <v>1</v>
      </c>
      <c r="H27" s="16"/>
      <c r="I27" s="16"/>
      <c r="J27" s="16"/>
      <c r="K27" s="22"/>
      <c r="L27" s="23"/>
      <c r="M27" s="29"/>
      <c r="N27" s="103"/>
      <c r="O27" s="100"/>
      <c r="P27" s="107">
        <f t="shared" si="0"/>
        <v>0</v>
      </c>
      <c r="Q27" s="77"/>
      <c r="R27" s="73"/>
      <c r="S27" s="70"/>
      <c r="T27" s="20"/>
      <c r="U27" s="20"/>
      <c r="V27" s="32">
        <f t="shared" si="1"/>
        <v>0</v>
      </c>
      <c r="W27" s="77"/>
      <c r="X27" s="90"/>
      <c r="Y27" s="30"/>
      <c r="Z27" s="20"/>
      <c r="AA27" s="20"/>
      <c r="AB27" s="32">
        <f t="shared" si="2"/>
        <v>0</v>
      </c>
      <c r="AC27" s="20"/>
      <c r="AD27" s="25"/>
      <c r="AE27" s="30"/>
      <c r="AF27" s="20"/>
      <c r="AG27" s="20"/>
      <c r="AH27" s="32">
        <f t="shared" si="3"/>
        <v>0</v>
      </c>
      <c r="AI27" s="20"/>
      <c r="AJ27" s="25"/>
      <c r="AK27" s="30"/>
      <c r="AL27" s="20"/>
      <c r="AM27" s="20"/>
      <c r="AN27" s="32">
        <f t="shared" si="4"/>
        <v>0</v>
      </c>
      <c r="AO27" s="20"/>
      <c r="AP27" s="25"/>
      <c r="AQ27" s="30"/>
      <c r="AR27" s="20"/>
      <c r="AS27" s="20"/>
      <c r="AT27" s="32">
        <f t="shared" si="5"/>
        <v>0</v>
      </c>
      <c r="AU27" s="20"/>
      <c r="AV27" s="25"/>
      <c r="AW27" s="30"/>
      <c r="AX27" s="20"/>
      <c r="AY27" s="20"/>
      <c r="AZ27" s="32">
        <f t="shared" si="6"/>
        <v>0</v>
      </c>
      <c r="BA27" s="20"/>
      <c r="BB27" s="25"/>
      <c r="BC27" s="30"/>
      <c r="BD27" s="20"/>
      <c r="BE27" s="20"/>
      <c r="BF27" s="32"/>
      <c r="BG27" s="20"/>
      <c r="BH27" s="25"/>
      <c r="BI27" s="30"/>
      <c r="BJ27" s="20"/>
      <c r="BK27" s="20"/>
      <c r="BL27" s="32">
        <f t="shared" si="7"/>
        <v>0</v>
      </c>
      <c r="BM27" s="20"/>
      <c r="BN27" s="25"/>
      <c r="BO27" s="30"/>
      <c r="BP27" s="20"/>
      <c r="BQ27" s="20"/>
      <c r="BR27" s="32">
        <f t="shared" si="8"/>
        <v>0</v>
      </c>
      <c r="BS27" s="20"/>
      <c r="BT27" s="25"/>
      <c r="BU27" s="70"/>
      <c r="BV27" s="20"/>
      <c r="BW27" s="20"/>
      <c r="BX27" s="32">
        <f t="shared" si="9"/>
        <v>0</v>
      </c>
      <c r="BY27" s="20"/>
      <c r="BZ27" s="87"/>
      <c r="CA27" s="30"/>
      <c r="CB27" s="20"/>
      <c r="CC27" s="20"/>
      <c r="CD27" s="32">
        <f t="shared" si="10"/>
        <v>0</v>
      </c>
      <c r="CE27" s="20"/>
      <c r="CF27" s="25"/>
    </row>
    <row r="28" spans="1:84" x14ac:dyDescent="0.25">
      <c r="A28" s="21"/>
      <c r="B28" s="16"/>
      <c r="C28" s="22"/>
      <c r="D28" s="21"/>
      <c r="E28" s="16"/>
      <c r="F28" s="16"/>
      <c r="G28" s="19">
        <v>1</v>
      </c>
      <c r="H28" s="16"/>
      <c r="I28" s="16"/>
      <c r="J28" s="16"/>
      <c r="K28" s="22"/>
      <c r="L28" s="23"/>
      <c r="M28" s="29"/>
      <c r="N28" s="46"/>
      <c r="O28" s="99"/>
      <c r="P28" s="106">
        <f t="shared" si="0"/>
        <v>0</v>
      </c>
      <c r="Q28" s="76"/>
      <c r="R28" s="72"/>
      <c r="S28" s="69"/>
      <c r="T28" s="2"/>
      <c r="U28" s="2"/>
      <c r="V28" s="17">
        <f t="shared" si="1"/>
        <v>0</v>
      </c>
      <c r="W28" s="76"/>
      <c r="X28" s="89"/>
      <c r="Y28" s="29"/>
      <c r="Z28" s="2"/>
      <c r="AA28" s="2"/>
      <c r="AB28" s="17">
        <f t="shared" si="2"/>
        <v>0</v>
      </c>
      <c r="AC28" s="2"/>
      <c r="AD28" s="24"/>
      <c r="AE28" s="29"/>
      <c r="AF28" s="2"/>
      <c r="AG28" s="2"/>
      <c r="AH28" s="17">
        <f t="shared" si="3"/>
        <v>0</v>
      </c>
      <c r="AI28" s="2"/>
      <c r="AJ28" s="24"/>
      <c r="AK28" s="29"/>
      <c r="AL28" s="2"/>
      <c r="AM28" s="2"/>
      <c r="AN28" s="17">
        <f t="shared" si="4"/>
        <v>0</v>
      </c>
      <c r="AO28" s="2"/>
      <c r="AP28" s="24"/>
      <c r="AQ28" s="29"/>
      <c r="AR28" s="2"/>
      <c r="AS28" s="2"/>
      <c r="AT28" s="17">
        <f t="shared" si="5"/>
        <v>0</v>
      </c>
      <c r="AU28" s="2"/>
      <c r="AV28" s="24"/>
      <c r="AW28" s="29"/>
      <c r="AX28" s="2"/>
      <c r="AY28" s="2"/>
      <c r="AZ28" s="17">
        <f t="shared" si="6"/>
        <v>0</v>
      </c>
      <c r="BA28" s="2"/>
      <c r="BB28" s="24"/>
      <c r="BC28" s="29"/>
      <c r="BD28" s="2"/>
      <c r="BE28" s="2"/>
      <c r="BF28" s="17"/>
      <c r="BG28" s="2"/>
      <c r="BH28" s="24"/>
      <c r="BI28" s="29"/>
      <c r="BJ28" s="2"/>
      <c r="BK28" s="2"/>
      <c r="BL28" s="17">
        <f t="shared" si="7"/>
        <v>0</v>
      </c>
      <c r="BM28" s="2"/>
      <c r="BN28" s="24"/>
      <c r="BO28" s="29"/>
      <c r="BP28" s="2"/>
      <c r="BQ28" s="2"/>
      <c r="BR28" s="17">
        <f t="shared" si="8"/>
        <v>0</v>
      </c>
      <c r="BS28" s="2"/>
      <c r="BT28" s="24"/>
      <c r="BU28" s="69"/>
      <c r="BV28" s="2"/>
      <c r="BW28" s="2"/>
      <c r="BX28" s="17">
        <f t="shared" si="9"/>
        <v>0</v>
      </c>
      <c r="BY28" s="2"/>
      <c r="BZ28" s="86"/>
      <c r="CA28" s="29"/>
      <c r="CB28" s="2"/>
      <c r="CC28" s="2"/>
      <c r="CD28" s="17">
        <f t="shared" si="10"/>
        <v>0</v>
      </c>
      <c r="CE28" s="2"/>
      <c r="CF28" s="24"/>
    </row>
    <row r="29" spans="1:84" x14ac:dyDescent="0.25">
      <c r="A29" s="21"/>
      <c r="B29" s="16"/>
      <c r="C29" s="22"/>
      <c r="D29" s="21"/>
      <c r="E29" s="16"/>
      <c r="F29" s="16"/>
      <c r="G29" s="19">
        <v>1</v>
      </c>
      <c r="H29" s="16"/>
      <c r="I29" s="16"/>
      <c r="J29" s="16"/>
      <c r="K29" s="22"/>
      <c r="L29" s="23"/>
      <c r="M29" s="29"/>
      <c r="N29" s="46"/>
      <c r="O29" s="99"/>
      <c r="P29" s="106">
        <f t="shared" si="0"/>
        <v>0</v>
      </c>
      <c r="Q29" s="76"/>
      <c r="R29" s="72"/>
      <c r="S29" s="69"/>
      <c r="T29" s="2"/>
      <c r="U29" s="2"/>
      <c r="V29" s="17">
        <f t="shared" si="1"/>
        <v>0</v>
      </c>
      <c r="W29" s="76"/>
      <c r="X29" s="89"/>
      <c r="Y29" s="29"/>
      <c r="Z29" s="2"/>
      <c r="AA29" s="2"/>
      <c r="AB29" s="17">
        <f t="shared" si="2"/>
        <v>0</v>
      </c>
      <c r="AC29" s="2"/>
      <c r="AD29" s="24"/>
      <c r="AE29" s="29"/>
      <c r="AF29" s="2"/>
      <c r="AG29" s="2"/>
      <c r="AH29" s="17">
        <f t="shared" si="3"/>
        <v>0</v>
      </c>
      <c r="AI29" s="2"/>
      <c r="AJ29" s="24"/>
      <c r="AK29" s="29"/>
      <c r="AL29" s="2"/>
      <c r="AM29" s="2"/>
      <c r="AN29" s="17">
        <f t="shared" si="4"/>
        <v>0</v>
      </c>
      <c r="AO29" s="2"/>
      <c r="AP29" s="24"/>
      <c r="AQ29" s="29"/>
      <c r="AR29" s="2"/>
      <c r="AS29" s="2"/>
      <c r="AT29" s="17">
        <f t="shared" si="5"/>
        <v>0</v>
      </c>
      <c r="AU29" s="2"/>
      <c r="AV29" s="24"/>
      <c r="AW29" s="29"/>
      <c r="AX29" s="2"/>
      <c r="AY29" s="2"/>
      <c r="AZ29" s="17">
        <f t="shared" si="6"/>
        <v>0</v>
      </c>
      <c r="BA29" s="2"/>
      <c r="BB29" s="24"/>
      <c r="BC29" s="29"/>
      <c r="BD29" s="2"/>
      <c r="BE29" s="2"/>
      <c r="BF29" s="17"/>
      <c r="BG29" s="2"/>
      <c r="BH29" s="24"/>
      <c r="BI29" s="29"/>
      <c r="BJ29" s="2"/>
      <c r="BK29" s="2"/>
      <c r="BL29" s="17">
        <f t="shared" si="7"/>
        <v>0</v>
      </c>
      <c r="BM29" s="2"/>
      <c r="BN29" s="24"/>
      <c r="BO29" s="29"/>
      <c r="BP29" s="2"/>
      <c r="BQ29" s="2"/>
      <c r="BR29" s="17">
        <f t="shared" si="8"/>
        <v>0</v>
      </c>
      <c r="BS29" s="2"/>
      <c r="BT29" s="24"/>
      <c r="BU29" s="69"/>
      <c r="BV29" s="2"/>
      <c r="BW29" s="2"/>
      <c r="BX29" s="17">
        <f t="shared" si="9"/>
        <v>0</v>
      </c>
      <c r="BY29" s="2"/>
      <c r="BZ29" s="86"/>
      <c r="CA29" s="29"/>
      <c r="CB29" s="2"/>
      <c r="CC29" s="2"/>
      <c r="CD29" s="17">
        <f t="shared" si="10"/>
        <v>0</v>
      </c>
      <c r="CE29" s="2"/>
      <c r="CF29" s="24"/>
    </row>
    <row r="30" spans="1:84" x14ac:dyDescent="0.25">
      <c r="A30" s="21"/>
      <c r="B30" s="16"/>
      <c r="C30" s="22"/>
      <c r="D30" s="21"/>
      <c r="E30" s="16"/>
      <c r="F30" s="16"/>
      <c r="G30" s="19">
        <v>1</v>
      </c>
      <c r="H30" s="16"/>
      <c r="I30" s="16"/>
      <c r="J30" s="16"/>
      <c r="K30" s="22"/>
      <c r="L30" s="23"/>
      <c r="M30" s="29"/>
      <c r="N30" s="46"/>
      <c r="O30" s="99"/>
      <c r="P30" s="106">
        <f t="shared" si="0"/>
        <v>0</v>
      </c>
      <c r="Q30" s="76"/>
      <c r="R30" s="72"/>
      <c r="S30" s="69"/>
      <c r="T30" s="2"/>
      <c r="U30" s="2"/>
      <c r="V30" s="17">
        <f t="shared" si="1"/>
        <v>0</v>
      </c>
      <c r="W30" s="76"/>
      <c r="X30" s="89"/>
      <c r="Y30" s="29"/>
      <c r="Z30" s="2"/>
      <c r="AA30" s="2"/>
      <c r="AB30" s="17">
        <f t="shared" si="2"/>
        <v>0</v>
      </c>
      <c r="AC30" s="2"/>
      <c r="AD30" s="24"/>
      <c r="AE30" s="29"/>
      <c r="AF30" s="2"/>
      <c r="AG30" s="2"/>
      <c r="AH30" s="17">
        <f t="shared" si="3"/>
        <v>0</v>
      </c>
      <c r="AI30" s="2"/>
      <c r="AJ30" s="24"/>
      <c r="AK30" s="29"/>
      <c r="AL30" s="2"/>
      <c r="AM30" s="2"/>
      <c r="AN30" s="17">
        <f t="shared" si="4"/>
        <v>0</v>
      </c>
      <c r="AO30" s="2"/>
      <c r="AP30" s="24"/>
      <c r="AQ30" s="29"/>
      <c r="AR30" s="2"/>
      <c r="AS30" s="2"/>
      <c r="AT30" s="17">
        <f t="shared" si="5"/>
        <v>0</v>
      </c>
      <c r="AU30" s="2"/>
      <c r="AV30" s="24"/>
      <c r="AW30" s="29"/>
      <c r="AX30" s="2"/>
      <c r="AY30" s="2"/>
      <c r="AZ30" s="17">
        <f t="shared" si="6"/>
        <v>0</v>
      </c>
      <c r="BA30" s="2"/>
      <c r="BB30" s="24"/>
      <c r="BC30" s="29"/>
      <c r="BD30" s="2"/>
      <c r="BE30" s="2"/>
      <c r="BF30" s="17"/>
      <c r="BG30" s="2"/>
      <c r="BH30" s="24"/>
      <c r="BI30" s="29"/>
      <c r="BJ30" s="2"/>
      <c r="BK30" s="2"/>
      <c r="BL30" s="17">
        <f t="shared" si="7"/>
        <v>0</v>
      </c>
      <c r="BM30" s="2"/>
      <c r="BN30" s="24"/>
      <c r="BO30" s="29"/>
      <c r="BP30" s="2"/>
      <c r="BQ30" s="2"/>
      <c r="BR30" s="17">
        <f t="shared" si="8"/>
        <v>0</v>
      </c>
      <c r="BS30" s="2"/>
      <c r="BT30" s="24"/>
      <c r="BU30" s="69"/>
      <c r="BV30" s="2"/>
      <c r="BW30" s="2"/>
      <c r="BX30" s="17">
        <f t="shared" si="9"/>
        <v>0</v>
      </c>
      <c r="BY30" s="2"/>
      <c r="BZ30" s="86"/>
      <c r="CA30" s="29"/>
      <c r="CB30" s="2"/>
      <c r="CC30" s="2"/>
      <c r="CD30" s="17">
        <f t="shared" si="10"/>
        <v>0</v>
      </c>
      <c r="CE30" s="2"/>
      <c r="CF30" s="24"/>
    </row>
    <row r="31" spans="1:84" x14ac:dyDescent="0.25">
      <c r="A31" s="21"/>
      <c r="B31" s="16"/>
      <c r="C31" s="22"/>
      <c r="D31" s="21"/>
      <c r="E31" s="16"/>
      <c r="F31" s="16"/>
      <c r="G31" s="19">
        <v>1</v>
      </c>
      <c r="H31" s="16"/>
      <c r="I31" s="16"/>
      <c r="J31" s="16"/>
      <c r="K31" s="22"/>
      <c r="L31" s="23"/>
      <c r="M31" s="29"/>
      <c r="N31" s="46"/>
      <c r="O31" s="99"/>
      <c r="P31" s="106">
        <f t="shared" si="0"/>
        <v>0</v>
      </c>
      <c r="Q31" s="76"/>
      <c r="R31" s="72"/>
      <c r="S31" s="69"/>
      <c r="T31" s="2"/>
      <c r="U31" s="2"/>
      <c r="V31" s="17">
        <f t="shared" si="1"/>
        <v>0</v>
      </c>
      <c r="W31" s="76"/>
      <c r="X31" s="89"/>
      <c r="Y31" s="29"/>
      <c r="Z31" s="2"/>
      <c r="AA31" s="2"/>
      <c r="AB31" s="17">
        <f t="shared" si="2"/>
        <v>0</v>
      </c>
      <c r="AC31" s="2"/>
      <c r="AD31" s="24"/>
      <c r="AE31" s="29"/>
      <c r="AF31" s="2"/>
      <c r="AG31" s="2"/>
      <c r="AH31" s="17">
        <f t="shared" si="3"/>
        <v>0</v>
      </c>
      <c r="AI31" s="2"/>
      <c r="AJ31" s="24"/>
      <c r="AK31" s="29"/>
      <c r="AL31" s="2"/>
      <c r="AM31" s="2"/>
      <c r="AN31" s="17">
        <f t="shared" si="4"/>
        <v>0</v>
      </c>
      <c r="AO31" s="2"/>
      <c r="AP31" s="24"/>
      <c r="AQ31" s="29"/>
      <c r="AR31" s="2"/>
      <c r="AS31" s="2"/>
      <c r="AT31" s="17">
        <f t="shared" si="5"/>
        <v>0</v>
      </c>
      <c r="AU31" s="2"/>
      <c r="AV31" s="24"/>
      <c r="AW31" s="29"/>
      <c r="AX31" s="2"/>
      <c r="AY31" s="2"/>
      <c r="AZ31" s="17">
        <f t="shared" si="6"/>
        <v>0</v>
      </c>
      <c r="BA31" s="2"/>
      <c r="BB31" s="24"/>
      <c r="BC31" s="29"/>
      <c r="BD31" s="2"/>
      <c r="BE31" s="2"/>
      <c r="BF31" s="17"/>
      <c r="BG31" s="2"/>
      <c r="BH31" s="24"/>
      <c r="BI31" s="29"/>
      <c r="BJ31" s="2"/>
      <c r="BK31" s="2"/>
      <c r="BL31" s="17">
        <f t="shared" si="7"/>
        <v>0</v>
      </c>
      <c r="BM31" s="2"/>
      <c r="BN31" s="24"/>
      <c r="BO31" s="29"/>
      <c r="BP31" s="2"/>
      <c r="BQ31" s="2"/>
      <c r="BR31" s="17">
        <f t="shared" si="8"/>
        <v>0</v>
      </c>
      <c r="BS31" s="2"/>
      <c r="BT31" s="24"/>
      <c r="BU31" s="69"/>
      <c r="BV31" s="2"/>
      <c r="BW31" s="2"/>
      <c r="BX31" s="17">
        <f t="shared" si="9"/>
        <v>0</v>
      </c>
      <c r="BY31" s="2"/>
      <c r="BZ31" s="86"/>
      <c r="CA31" s="29"/>
      <c r="CB31" s="2"/>
      <c r="CC31" s="2"/>
      <c r="CD31" s="17">
        <f t="shared" si="10"/>
        <v>0</v>
      </c>
      <c r="CE31" s="2"/>
      <c r="CF31" s="24"/>
    </row>
    <row r="32" spans="1:84" ht="14" thickBot="1" x14ac:dyDescent="0.3">
      <c r="A32" s="78"/>
      <c r="B32" s="79"/>
      <c r="C32" s="93"/>
      <c r="D32" s="78"/>
      <c r="E32" s="79"/>
      <c r="F32" s="79"/>
      <c r="G32" s="80">
        <v>1</v>
      </c>
      <c r="H32" s="79"/>
      <c r="I32" s="79"/>
      <c r="J32" s="79"/>
      <c r="K32" s="93"/>
      <c r="L32" s="75"/>
      <c r="M32" s="31"/>
      <c r="N32" s="104"/>
      <c r="O32" s="101"/>
      <c r="P32" s="108">
        <f t="shared" si="0"/>
        <v>0</v>
      </c>
      <c r="Q32" s="81"/>
      <c r="R32" s="74"/>
      <c r="S32" s="71"/>
      <c r="T32" s="26"/>
      <c r="U32" s="26"/>
      <c r="V32" s="33">
        <f t="shared" si="1"/>
        <v>0</v>
      </c>
      <c r="W32" s="81"/>
      <c r="X32" s="91"/>
      <c r="Y32" s="31"/>
      <c r="Z32" s="26"/>
      <c r="AA32" s="26"/>
      <c r="AB32" s="33">
        <f t="shared" si="2"/>
        <v>0</v>
      </c>
      <c r="AC32" s="26"/>
      <c r="AD32" s="27"/>
      <c r="AE32" s="31"/>
      <c r="AF32" s="26"/>
      <c r="AG32" s="26"/>
      <c r="AH32" s="33">
        <f t="shared" si="3"/>
        <v>0</v>
      </c>
      <c r="AI32" s="26"/>
      <c r="AJ32" s="27"/>
      <c r="AK32" s="31"/>
      <c r="AL32" s="26"/>
      <c r="AM32" s="26"/>
      <c r="AN32" s="33">
        <f t="shared" si="4"/>
        <v>0</v>
      </c>
      <c r="AO32" s="26"/>
      <c r="AP32" s="27"/>
      <c r="AQ32" s="31"/>
      <c r="AR32" s="26"/>
      <c r="AS32" s="26"/>
      <c r="AT32" s="33">
        <f t="shared" si="5"/>
        <v>0</v>
      </c>
      <c r="AU32" s="26"/>
      <c r="AV32" s="27"/>
      <c r="AW32" s="31"/>
      <c r="AX32" s="26"/>
      <c r="AY32" s="26"/>
      <c r="AZ32" s="33">
        <f t="shared" si="6"/>
        <v>0</v>
      </c>
      <c r="BA32" s="26"/>
      <c r="BB32" s="27"/>
      <c r="BC32" s="31"/>
      <c r="BD32" s="26"/>
      <c r="BE32" s="26"/>
      <c r="BF32" s="33"/>
      <c r="BG32" s="26"/>
      <c r="BH32" s="27"/>
      <c r="BI32" s="31"/>
      <c r="BJ32" s="26"/>
      <c r="BK32" s="26"/>
      <c r="BL32" s="33">
        <f t="shared" si="7"/>
        <v>0</v>
      </c>
      <c r="BM32" s="26"/>
      <c r="BN32" s="27"/>
      <c r="BO32" s="31"/>
      <c r="BP32" s="26"/>
      <c r="BQ32" s="26"/>
      <c r="BR32" s="33">
        <f t="shared" si="8"/>
        <v>0</v>
      </c>
      <c r="BS32" s="26"/>
      <c r="BT32" s="27"/>
      <c r="BU32" s="71"/>
      <c r="BV32" s="26"/>
      <c r="BW32" s="26"/>
      <c r="BX32" s="33">
        <f t="shared" si="9"/>
        <v>0</v>
      </c>
      <c r="BY32" s="26"/>
      <c r="BZ32" s="88"/>
      <c r="CA32" s="31"/>
      <c r="CB32" s="26"/>
      <c r="CC32" s="26"/>
      <c r="CD32" s="33">
        <f t="shared" si="10"/>
        <v>0</v>
      </c>
      <c r="CE32" s="26"/>
      <c r="CF32" s="27"/>
    </row>
    <row r="34" spans="1:1" ht="14" x14ac:dyDescent="0.3">
      <c r="A34" s="3" t="s">
        <v>38</v>
      </c>
    </row>
    <row r="35" spans="1:1" x14ac:dyDescent="0.25">
      <c r="A35" s="4" t="s">
        <v>39</v>
      </c>
    </row>
    <row r="36" spans="1:1" x14ac:dyDescent="0.25">
      <c r="A36" s="5" t="s">
        <v>40</v>
      </c>
    </row>
    <row r="37" spans="1:1" x14ac:dyDescent="0.25">
      <c r="A37" s="5" t="s">
        <v>41</v>
      </c>
    </row>
  </sheetData>
  <mergeCells count="16">
    <mergeCell ref="BO10:BT10"/>
    <mergeCell ref="BU10:BZ10"/>
    <mergeCell ref="CA10:CF10"/>
    <mergeCell ref="A7:A8"/>
    <mergeCell ref="B7:B8"/>
    <mergeCell ref="D10:L10"/>
    <mergeCell ref="M10:R10"/>
    <mergeCell ref="S10:X10"/>
    <mergeCell ref="Y10:AD10"/>
    <mergeCell ref="AE10:AJ10"/>
    <mergeCell ref="AK10:AP10"/>
    <mergeCell ref="AQ10:AV10"/>
    <mergeCell ref="AW10:BB10"/>
    <mergeCell ref="BC10:BH10"/>
    <mergeCell ref="BI10:BN10"/>
    <mergeCell ref="A10:C10"/>
  </mergeCells>
  <dataValidations count="1">
    <dataValidation type="date" allowBlank="1" showInputMessage="1" showErrorMessage="1" sqref="J12:K12" xr:uid="{F2299B80-65C9-496D-8421-81FF0C04B65C}">
      <formula1>45658</formula1>
      <formula2>46022</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Criterios!$J$3:$J$11</xm:f>
          </x14:formula1>
          <xm:sqref>B12:B32</xm:sqref>
        </x14:dataValidation>
        <x14:dataValidation type="list" allowBlank="1" showInputMessage="1" showErrorMessage="1" xr:uid="{00000000-0002-0000-0000-000001000000}">
          <x14:formula1>
            <xm:f>Criterios!$I$3:$I$11</xm:f>
          </x14:formula1>
          <xm:sqref>A12:A32</xm:sqref>
        </x14:dataValidation>
        <x14:dataValidation type="list" allowBlank="1" showInputMessage="1" showErrorMessage="1" xr:uid="{00000000-0002-0000-0000-000002000000}">
          <x14:formula1>
            <xm:f>Criterios!$U$3:$U$4</xm:f>
          </x14:formula1>
          <xm:sqref>I12:I32</xm:sqref>
        </x14:dataValidation>
        <x14:dataValidation type="list" allowBlank="1" showInputMessage="1" showErrorMessage="1" xr:uid="{00000000-0002-0000-0000-000003000000}">
          <x14:formula1>
            <xm:f>Criterios!$S$3:$S$103</xm:f>
          </x14:formula1>
          <xm:sqref>G12:G32 N12:N32 T12:T32 Z12:Z32 AF12:AF32 AL12:AL32 AR12:AR32 AX12:AX32 BD12:BD32 BJ12:BJ32 BP12:BP32 BV12:BV32 CB12:CB32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31"/>
  <sheetViews>
    <sheetView workbookViewId="0">
      <selection activeCell="E5" sqref="E5"/>
    </sheetView>
  </sheetViews>
  <sheetFormatPr baseColWidth="10" defaultColWidth="11.453125" defaultRowHeight="13.5" x14ac:dyDescent="0.25"/>
  <cols>
    <col min="1" max="1" width="24.7265625" style="1" customWidth="1"/>
    <col min="2" max="2" width="28.54296875" style="1" bestFit="1" customWidth="1"/>
    <col min="3" max="3" width="84.81640625" style="125" customWidth="1"/>
    <col min="4" max="4" width="21.1796875" style="1" customWidth="1"/>
    <col min="5" max="16384" width="11.453125" style="1"/>
  </cols>
  <sheetData>
    <row r="2" spans="1:4" ht="58" customHeight="1" x14ac:dyDescent="0.25">
      <c r="A2" s="2"/>
      <c r="B2" s="59" t="s">
        <v>0</v>
      </c>
      <c r="C2" s="131"/>
      <c r="D2" s="128" t="s">
        <v>208</v>
      </c>
    </row>
    <row r="4" spans="1:4" x14ac:dyDescent="0.25">
      <c r="B4" s="126" t="s">
        <v>42</v>
      </c>
      <c r="C4" s="127" t="s">
        <v>43</v>
      </c>
    </row>
    <row r="5" spans="1:4" ht="54" x14ac:dyDescent="0.25">
      <c r="B5" s="16" t="s">
        <v>44</v>
      </c>
      <c r="C5" s="128" t="s">
        <v>199</v>
      </c>
    </row>
    <row r="6" spans="1:4" ht="67.5" x14ac:dyDescent="0.25">
      <c r="B6" s="16" t="s">
        <v>45</v>
      </c>
      <c r="C6" s="128" t="s">
        <v>200</v>
      </c>
    </row>
    <row r="7" spans="1:4" ht="54" x14ac:dyDescent="0.25">
      <c r="B7" s="16" t="s">
        <v>46</v>
      </c>
      <c r="C7" s="129" t="s">
        <v>201</v>
      </c>
    </row>
    <row r="8" spans="1:4" ht="148.5" x14ac:dyDescent="0.25">
      <c r="B8" s="16" t="s">
        <v>47</v>
      </c>
      <c r="C8" s="129" t="s">
        <v>202</v>
      </c>
    </row>
    <row r="9" spans="1:4" ht="135" x14ac:dyDescent="0.25">
      <c r="B9" s="16" t="s">
        <v>48</v>
      </c>
      <c r="C9" s="129" t="s">
        <v>203</v>
      </c>
    </row>
    <row r="10" spans="1:4" ht="27" x14ac:dyDescent="0.25">
      <c r="B10" s="16" t="s">
        <v>49</v>
      </c>
      <c r="C10" s="129" t="s">
        <v>50</v>
      </c>
    </row>
    <row r="11" spans="1:4" ht="27" x14ac:dyDescent="0.25">
      <c r="B11" s="16" t="s">
        <v>51</v>
      </c>
      <c r="C11" s="129" t="s">
        <v>52</v>
      </c>
    </row>
    <row r="12" spans="1:4" x14ac:dyDescent="0.25">
      <c r="B12" s="16" t="s">
        <v>53</v>
      </c>
      <c r="C12" s="129" t="s">
        <v>54</v>
      </c>
    </row>
    <row r="13" spans="1:4" x14ac:dyDescent="0.25">
      <c r="B13" s="16" t="s">
        <v>20</v>
      </c>
      <c r="C13" s="129" t="s">
        <v>55</v>
      </c>
    </row>
    <row r="14" spans="1:4" x14ac:dyDescent="0.25">
      <c r="B14" s="16" t="s">
        <v>21</v>
      </c>
      <c r="C14" s="129" t="s">
        <v>56</v>
      </c>
    </row>
    <row r="15" spans="1:4" ht="135" x14ac:dyDescent="0.25">
      <c r="B15" s="16" t="s">
        <v>57</v>
      </c>
      <c r="C15" s="129" t="s">
        <v>204</v>
      </c>
    </row>
    <row r="16" spans="1:4" ht="27" x14ac:dyDescent="0.25">
      <c r="B16" s="16" t="s">
        <v>58</v>
      </c>
      <c r="C16" s="129" t="s">
        <v>59</v>
      </c>
    </row>
    <row r="17" spans="2:3" ht="27" x14ac:dyDescent="0.25">
      <c r="B17" s="16" t="s">
        <v>60</v>
      </c>
      <c r="C17" s="129" t="s">
        <v>61</v>
      </c>
    </row>
    <row r="18" spans="2:3" ht="27" x14ac:dyDescent="0.25">
      <c r="B18" s="16" t="s">
        <v>62</v>
      </c>
      <c r="C18" s="129" t="s">
        <v>63</v>
      </c>
    </row>
    <row r="19" spans="2:3" ht="27" x14ac:dyDescent="0.25">
      <c r="B19" s="16" t="s">
        <v>64</v>
      </c>
      <c r="C19" s="129" t="s">
        <v>65</v>
      </c>
    </row>
    <row r="20" spans="2:3" ht="175.5" x14ac:dyDescent="0.25">
      <c r="B20" s="16" t="s">
        <v>23</v>
      </c>
      <c r="C20" s="129" t="s">
        <v>66</v>
      </c>
    </row>
    <row r="21" spans="2:3" ht="67.5" x14ac:dyDescent="0.25">
      <c r="B21" s="16" t="s">
        <v>24</v>
      </c>
      <c r="C21" s="129" t="s">
        <v>205</v>
      </c>
    </row>
    <row r="22" spans="2:3" ht="67.5" x14ac:dyDescent="0.25">
      <c r="B22" s="16" t="s">
        <v>25</v>
      </c>
      <c r="C22" s="129" t="s">
        <v>206</v>
      </c>
    </row>
    <row r="23" spans="2:3" ht="67.5" x14ac:dyDescent="0.25">
      <c r="B23" s="16" t="s">
        <v>26</v>
      </c>
      <c r="C23" s="128" t="s">
        <v>67</v>
      </c>
    </row>
    <row r="24" spans="2:3" ht="108" x14ac:dyDescent="0.25">
      <c r="B24" s="16" t="s">
        <v>27</v>
      </c>
      <c r="C24" s="129" t="s">
        <v>68</v>
      </c>
    </row>
    <row r="25" spans="2:3" ht="27" x14ac:dyDescent="0.25">
      <c r="B25" s="16" t="s">
        <v>28</v>
      </c>
      <c r="C25" s="129" t="s">
        <v>69</v>
      </c>
    </row>
    <row r="26" spans="2:3" ht="27" x14ac:dyDescent="0.25">
      <c r="B26" s="16" t="s">
        <v>70</v>
      </c>
      <c r="C26" s="130" t="s">
        <v>71</v>
      </c>
    </row>
    <row r="27" spans="2:3" ht="27" x14ac:dyDescent="0.25">
      <c r="B27" s="16" t="s">
        <v>72</v>
      </c>
      <c r="C27" s="130" t="s">
        <v>73</v>
      </c>
    </row>
    <row r="28" spans="2:3" ht="121.5" x14ac:dyDescent="0.25">
      <c r="B28" s="16" t="s">
        <v>74</v>
      </c>
      <c r="C28" s="130" t="s">
        <v>207</v>
      </c>
    </row>
    <row r="29" spans="2:3" ht="40.5" x14ac:dyDescent="0.25">
      <c r="B29" s="16" t="s">
        <v>33</v>
      </c>
      <c r="C29" s="130" t="s">
        <v>75</v>
      </c>
    </row>
    <row r="30" spans="2:3" ht="27" x14ac:dyDescent="0.25">
      <c r="B30" s="16" t="s">
        <v>34</v>
      </c>
      <c r="C30" s="130" t="s">
        <v>76</v>
      </c>
    </row>
    <row r="31" spans="2:3" ht="40.5" x14ac:dyDescent="0.25">
      <c r="B31" s="16" t="s">
        <v>77</v>
      </c>
      <c r="C31" s="130" t="s">
        <v>78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103"/>
  <sheetViews>
    <sheetView topLeftCell="O1" workbookViewId="0">
      <selection activeCell="P8" sqref="P8"/>
    </sheetView>
  </sheetViews>
  <sheetFormatPr baseColWidth="10" defaultColWidth="11.453125" defaultRowHeight="11.5" x14ac:dyDescent="0.25"/>
  <cols>
    <col min="1" max="8" width="45.7265625" style="11" customWidth="1"/>
    <col min="9" max="9" width="41" style="13" bestFit="1" customWidth="1"/>
    <col min="10" max="10" width="19.7265625" style="13" bestFit="1" customWidth="1"/>
    <col min="11" max="11" width="44.26953125" style="11" bestFit="1" customWidth="1"/>
    <col min="12" max="12" width="45.7265625" style="13" customWidth="1"/>
    <col min="13" max="13" width="15.81640625" style="11" bestFit="1" customWidth="1"/>
    <col min="14" max="14" width="44.81640625" style="11" customWidth="1"/>
    <col min="15" max="15" width="45.7265625" style="13" customWidth="1"/>
    <col min="16" max="18" width="45.7265625" style="11" customWidth="1"/>
    <col min="19" max="19" width="18.54296875" style="13" customWidth="1"/>
    <col min="20" max="20" width="45.7265625" style="11" customWidth="1"/>
    <col min="21" max="21" width="19.7265625" style="13" bestFit="1" customWidth="1"/>
    <col min="22" max="24" width="45.7265625" style="11" customWidth="1"/>
    <col min="25" max="16384" width="11.453125" style="8"/>
  </cols>
  <sheetData>
    <row r="2" spans="1:24" s="11" customFormat="1" x14ac:dyDescent="0.25">
      <c r="A2" s="9" t="s">
        <v>44</v>
      </c>
      <c r="B2" s="9" t="s">
        <v>45</v>
      </c>
      <c r="C2" s="9" t="s">
        <v>46</v>
      </c>
      <c r="D2" s="9" t="s">
        <v>47</v>
      </c>
      <c r="E2" s="9" t="s">
        <v>48</v>
      </c>
      <c r="F2" s="9" t="s">
        <v>49</v>
      </c>
      <c r="G2" s="9" t="s">
        <v>51</v>
      </c>
      <c r="H2" s="9" t="s">
        <v>53</v>
      </c>
      <c r="I2" s="9" t="s">
        <v>20</v>
      </c>
      <c r="J2" s="9" t="s">
        <v>21</v>
      </c>
      <c r="K2" s="9" t="s">
        <v>57</v>
      </c>
      <c r="L2" s="9" t="s">
        <v>58</v>
      </c>
      <c r="M2" s="9" t="s">
        <v>60</v>
      </c>
      <c r="N2" s="10" t="s">
        <v>62</v>
      </c>
      <c r="O2" s="9" t="s">
        <v>64</v>
      </c>
      <c r="P2" s="9" t="s">
        <v>23</v>
      </c>
      <c r="Q2" s="9" t="s">
        <v>24</v>
      </c>
      <c r="R2" s="9" t="s">
        <v>25</v>
      </c>
      <c r="S2" s="9" t="s">
        <v>26</v>
      </c>
      <c r="T2" s="9" t="s">
        <v>27</v>
      </c>
      <c r="U2" s="9" t="s">
        <v>28</v>
      </c>
      <c r="V2" s="9" t="s">
        <v>70</v>
      </c>
      <c r="W2" s="9" t="s">
        <v>72</v>
      </c>
      <c r="X2" s="9" t="s">
        <v>79</v>
      </c>
    </row>
    <row r="3" spans="1:24" s="11" customFormat="1" ht="57.5" x14ac:dyDescent="0.25">
      <c r="A3" s="11" t="s">
        <v>80</v>
      </c>
      <c r="B3" s="11" t="s">
        <v>81</v>
      </c>
      <c r="C3" s="12" t="s">
        <v>82</v>
      </c>
      <c r="D3" s="12" t="s">
        <v>83</v>
      </c>
      <c r="E3" s="12" t="s">
        <v>84</v>
      </c>
      <c r="F3" s="13" t="s">
        <v>85</v>
      </c>
      <c r="G3" s="13" t="s">
        <v>86</v>
      </c>
      <c r="H3" s="13" t="s">
        <v>87</v>
      </c>
      <c r="I3" s="13" t="s">
        <v>88</v>
      </c>
      <c r="J3" s="13" t="s">
        <v>89</v>
      </c>
      <c r="K3" s="13" t="s">
        <v>90</v>
      </c>
      <c r="L3" s="13" t="s">
        <v>91</v>
      </c>
      <c r="M3" s="9">
        <v>3299011</v>
      </c>
      <c r="N3" s="10" t="s">
        <v>92</v>
      </c>
      <c r="O3" s="13" t="s">
        <v>93</v>
      </c>
      <c r="S3" s="9">
        <v>0</v>
      </c>
      <c r="T3" s="14"/>
      <c r="U3" s="9" t="s">
        <v>94</v>
      </c>
    </row>
    <row r="4" spans="1:24" ht="46" x14ac:dyDescent="0.25">
      <c r="D4" s="12" t="s">
        <v>95</v>
      </c>
      <c r="E4" s="12" t="s">
        <v>96</v>
      </c>
      <c r="F4" s="15" t="s">
        <v>97</v>
      </c>
      <c r="G4" s="15" t="s">
        <v>98</v>
      </c>
      <c r="H4" s="13" t="s">
        <v>99</v>
      </c>
      <c r="I4" s="13" t="s">
        <v>100</v>
      </c>
      <c r="J4" s="13" t="s">
        <v>101</v>
      </c>
      <c r="K4" s="13" t="s">
        <v>102</v>
      </c>
      <c r="L4" s="13" t="s">
        <v>103</v>
      </c>
      <c r="M4" s="9">
        <v>3299068</v>
      </c>
      <c r="N4" s="10" t="s">
        <v>104</v>
      </c>
      <c r="O4" s="13" t="s">
        <v>105</v>
      </c>
      <c r="S4" s="9">
        <v>1</v>
      </c>
      <c r="T4" s="14"/>
      <c r="U4" s="9" t="s">
        <v>106</v>
      </c>
    </row>
    <row r="5" spans="1:24" ht="69" x14ac:dyDescent="0.25">
      <c r="F5" s="13" t="s">
        <v>107</v>
      </c>
      <c r="G5" s="13" t="s">
        <v>108</v>
      </c>
      <c r="H5" s="13" t="s">
        <v>109</v>
      </c>
      <c r="I5" s="13" t="s">
        <v>110</v>
      </c>
      <c r="J5" s="13" t="s">
        <v>111</v>
      </c>
      <c r="L5" s="13" t="s">
        <v>112</v>
      </c>
      <c r="M5" s="9">
        <v>3299069</v>
      </c>
      <c r="N5" s="10" t="s">
        <v>113</v>
      </c>
      <c r="O5" s="13" t="s">
        <v>114</v>
      </c>
      <c r="S5" s="9">
        <v>2</v>
      </c>
      <c r="T5" s="14"/>
      <c r="U5" s="9"/>
    </row>
    <row r="6" spans="1:24" ht="57.5" x14ac:dyDescent="0.25">
      <c r="F6" s="15" t="s">
        <v>115</v>
      </c>
      <c r="G6" s="15" t="s">
        <v>116</v>
      </c>
      <c r="H6" s="13" t="s">
        <v>117</v>
      </c>
      <c r="I6" s="13" t="s">
        <v>118</v>
      </c>
      <c r="J6" s="13" t="s">
        <v>119</v>
      </c>
      <c r="L6" s="13" t="s">
        <v>120</v>
      </c>
      <c r="M6" s="9">
        <v>3299052</v>
      </c>
      <c r="N6" s="10" t="s">
        <v>121</v>
      </c>
      <c r="O6" s="13" t="s">
        <v>122</v>
      </c>
      <c r="S6" s="9">
        <v>3</v>
      </c>
      <c r="T6" s="14"/>
      <c r="U6" s="9"/>
    </row>
    <row r="7" spans="1:24" ht="57.5" x14ac:dyDescent="0.25">
      <c r="F7" s="13" t="s">
        <v>123</v>
      </c>
      <c r="G7" s="13" t="s">
        <v>124</v>
      </c>
      <c r="H7" s="13" t="s">
        <v>125</v>
      </c>
      <c r="I7" s="13" t="s">
        <v>126</v>
      </c>
      <c r="J7" s="13" t="s">
        <v>127</v>
      </c>
      <c r="M7" s="9">
        <v>3299016</v>
      </c>
      <c r="N7" s="10" t="s">
        <v>128</v>
      </c>
      <c r="O7" s="13" t="s">
        <v>129</v>
      </c>
      <c r="S7" s="9">
        <v>4</v>
      </c>
      <c r="T7" s="14"/>
      <c r="U7" s="9"/>
    </row>
    <row r="8" spans="1:24" ht="80.5" x14ac:dyDescent="0.25">
      <c r="F8" s="13" t="s">
        <v>130</v>
      </c>
      <c r="G8" s="13" t="s">
        <v>131</v>
      </c>
      <c r="H8" s="13" t="s">
        <v>132</v>
      </c>
      <c r="I8" s="13" t="s">
        <v>133</v>
      </c>
      <c r="J8" s="13" t="s">
        <v>134</v>
      </c>
      <c r="M8" s="9">
        <v>3299060</v>
      </c>
      <c r="N8" s="10" t="s">
        <v>135</v>
      </c>
      <c r="O8" s="13" t="s">
        <v>136</v>
      </c>
      <c r="S8" s="9">
        <v>5</v>
      </c>
      <c r="T8" s="14"/>
      <c r="U8" s="9"/>
    </row>
    <row r="9" spans="1:24" x14ac:dyDescent="0.25">
      <c r="H9" s="13" t="s">
        <v>137</v>
      </c>
      <c r="I9" s="13" t="s">
        <v>138</v>
      </c>
      <c r="J9" s="13" t="s">
        <v>139</v>
      </c>
      <c r="M9" s="9">
        <v>3299065</v>
      </c>
      <c r="N9" s="10" t="s">
        <v>140</v>
      </c>
      <c r="O9" s="13" t="s">
        <v>141</v>
      </c>
      <c r="S9" s="9">
        <v>6</v>
      </c>
      <c r="T9" s="14"/>
      <c r="U9" s="9"/>
    </row>
    <row r="10" spans="1:24" ht="23" x14ac:dyDescent="0.25">
      <c r="H10" s="13" t="s">
        <v>142</v>
      </c>
      <c r="I10" s="13" t="s">
        <v>143</v>
      </c>
      <c r="J10" s="13" t="s">
        <v>144</v>
      </c>
      <c r="M10" s="9">
        <v>3204043</v>
      </c>
      <c r="N10" s="10" t="s">
        <v>145</v>
      </c>
      <c r="O10" s="13" t="s">
        <v>146</v>
      </c>
      <c r="S10" s="9">
        <v>7</v>
      </c>
      <c r="T10" s="14"/>
      <c r="U10" s="9"/>
    </row>
    <row r="11" spans="1:24" ht="34.5" x14ac:dyDescent="0.25">
      <c r="H11" s="13" t="s">
        <v>147</v>
      </c>
      <c r="I11" s="13" t="s">
        <v>148</v>
      </c>
      <c r="J11" s="13" t="s">
        <v>149</v>
      </c>
      <c r="M11" s="9">
        <v>3204048</v>
      </c>
      <c r="N11" s="10" t="s">
        <v>150</v>
      </c>
      <c r="O11" s="13" t="s">
        <v>151</v>
      </c>
      <c r="S11" s="9">
        <v>8</v>
      </c>
      <c r="T11" s="14"/>
      <c r="U11" s="9"/>
    </row>
    <row r="12" spans="1:24" ht="23" x14ac:dyDescent="0.25">
      <c r="H12" s="13" t="s">
        <v>152</v>
      </c>
      <c r="M12" s="9">
        <v>3204007</v>
      </c>
      <c r="N12" s="10" t="s">
        <v>153</v>
      </c>
      <c r="O12" s="13" t="s">
        <v>154</v>
      </c>
      <c r="S12" s="9">
        <v>9</v>
      </c>
      <c r="T12" s="14"/>
      <c r="U12" s="9"/>
    </row>
    <row r="13" spans="1:24" ht="34.5" x14ac:dyDescent="0.25">
      <c r="H13" s="13" t="s">
        <v>155</v>
      </c>
      <c r="M13" s="9">
        <v>3204009</v>
      </c>
      <c r="N13" s="10" t="s">
        <v>156</v>
      </c>
      <c r="O13" s="13" t="s">
        <v>157</v>
      </c>
      <c r="S13" s="9">
        <v>10</v>
      </c>
      <c r="T13" s="14"/>
      <c r="U13" s="9"/>
    </row>
    <row r="14" spans="1:24" ht="34.5" x14ac:dyDescent="0.25">
      <c r="H14" s="13" t="s">
        <v>158</v>
      </c>
      <c r="M14" s="9">
        <v>3204014</v>
      </c>
      <c r="N14" s="10" t="s">
        <v>159</v>
      </c>
      <c r="O14" s="13" t="s">
        <v>160</v>
      </c>
      <c r="S14" s="9">
        <v>11</v>
      </c>
      <c r="T14" s="14"/>
      <c r="U14" s="9"/>
    </row>
    <row r="15" spans="1:24" ht="23" x14ac:dyDescent="0.25">
      <c r="H15" s="13" t="s">
        <v>161</v>
      </c>
      <c r="M15" s="9">
        <v>3204041</v>
      </c>
      <c r="N15" s="10" t="s">
        <v>162</v>
      </c>
      <c r="O15" s="13" t="s">
        <v>163</v>
      </c>
      <c r="S15" s="9">
        <v>12</v>
      </c>
      <c r="T15" s="14"/>
      <c r="U15" s="9"/>
    </row>
    <row r="16" spans="1:24" ht="34.5" x14ac:dyDescent="0.25">
      <c r="H16" s="13" t="s">
        <v>164</v>
      </c>
      <c r="N16" s="10"/>
      <c r="O16" s="13" t="s">
        <v>165</v>
      </c>
      <c r="S16" s="9">
        <v>13</v>
      </c>
      <c r="T16" s="14"/>
      <c r="U16" s="9"/>
    </row>
    <row r="17" spans="8:21" ht="23" x14ac:dyDescent="0.25">
      <c r="H17" s="13" t="s">
        <v>166</v>
      </c>
      <c r="N17" s="10"/>
      <c r="O17" s="13" t="s">
        <v>167</v>
      </c>
      <c r="S17" s="9">
        <v>14</v>
      </c>
      <c r="T17" s="14"/>
      <c r="U17" s="9"/>
    </row>
    <row r="18" spans="8:21" ht="23" x14ac:dyDescent="0.25">
      <c r="H18" s="13" t="s">
        <v>168</v>
      </c>
      <c r="N18" s="10"/>
      <c r="O18" s="13" t="s">
        <v>169</v>
      </c>
      <c r="S18" s="9">
        <v>15</v>
      </c>
      <c r="T18" s="14"/>
      <c r="U18" s="9"/>
    </row>
    <row r="19" spans="8:21" ht="34.5" x14ac:dyDescent="0.25">
      <c r="H19" s="13" t="s">
        <v>170</v>
      </c>
      <c r="N19" s="10"/>
      <c r="O19" s="13" t="s">
        <v>171</v>
      </c>
      <c r="S19" s="9">
        <v>16</v>
      </c>
      <c r="T19" s="14"/>
      <c r="U19" s="9"/>
    </row>
    <row r="20" spans="8:21" ht="23" x14ac:dyDescent="0.25">
      <c r="H20" s="13" t="s">
        <v>172</v>
      </c>
      <c r="N20" s="10"/>
      <c r="O20" s="13" t="s">
        <v>173</v>
      </c>
      <c r="S20" s="9">
        <v>17</v>
      </c>
      <c r="T20" s="14"/>
      <c r="U20" s="9"/>
    </row>
    <row r="21" spans="8:21" ht="34.5" x14ac:dyDescent="0.25">
      <c r="H21" s="13" t="s">
        <v>174</v>
      </c>
      <c r="N21" s="10"/>
      <c r="O21" s="13" t="s">
        <v>175</v>
      </c>
      <c r="S21" s="9">
        <v>18</v>
      </c>
      <c r="T21" s="14"/>
      <c r="U21" s="9"/>
    </row>
    <row r="22" spans="8:21" ht="23" x14ac:dyDescent="0.25">
      <c r="H22" s="13" t="s">
        <v>176</v>
      </c>
      <c r="N22" s="10"/>
      <c r="O22" s="13" t="s">
        <v>177</v>
      </c>
      <c r="S22" s="9">
        <v>19</v>
      </c>
      <c r="T22" s="14"/>
      <c r="U22" s="9"/>
    </row>
    <row r="23" spans="8:21" ht="23" x14ac:dyDescent="0.25">
      <c r="H23" s="13" t="s">
        <v>178</v>
      </c>
      <c r="N23" s="10"/>
      <c r="O23" s="13" t="s">
        <v>179</v>
      </c>
      <c r="S23" s="9">
        <v>20</v>
      </c>
      <c r="T23" s="14"/>
      <c r="U23" s="9"/>
    </row>
    <row r="24" spans="8:21" ht="46" x14ac:dyDescent="0.25">
      <c r="N24" s="10"/>
      <c r="O24" s="13" t="s">
        <v>180</v>
      </c>
      <c r="S24" s="9">
        <v>21</v>
      </c>
      <c r="T24" s="14"/>
      <c r="U24" s="9"/>
    </row>
    <row r="25" spans="8:21" ht="23" x14ac:dyDescent="0.25">
      <c r="N25" s="10"/>
      <c r="O25" s="13" t="s">
        <v>181</v>
      </c>
      <c r="S25" s="9">
        <v>22</v>
      </c>
      <c r="T25" s="14"/>
      <c r="U25" s="9"/>
    </row>
    <row r="26" spans="8:21" ht="23" x14ac:dyDescent="0.25">
      <c r="N26" s="10"/>
      <c r="O26" s="13" t="s">
        <v>182</v>
      </c>
      <c r="S26" s="9">
        <v>23</v>
      </c>
      <c r="T26" s="14"/>
      <c r="U26" s="9"/>
    </row>
    <row r="27" spans="8:21" ht="23" x14ac:dyDescent="0.25">
      <c r="N27" s="10"/>
      <c r="O27" s="13" t="s">
        <v>183</v>
      </c>
      <c r="S27" s="9">
        <v>24</v>
      </c>
      <c r="T27" s="14"/>
      <c r="U27" s="9"/>
    </row>
    <row r="28" spans="8:21" ht="57.5" x14ac:dyDescent="0.25">
      <c r="N28" s="10"/>
      <c r="O28" s="13" t="s">
        <v>184</v>
      </c>
      <c r="S28" s="9">
        <v>25</v>
      </c>
      <c r="T28" s="14"/>
      <c r="U28" s="9"/>
    </row>
    <row r="29" spans="8:21" ht="69" x14ac:dyDescent="0.25">
      <c r="N29" s="10"/>
      <c r="O29" s="13" t="s">
        <v>185</v>
      </c>
      <c r="S29" s="9">
        <v>26</v>
      </c>
      <c r="T29" s="14"/>
      <c r="U29" s="9"/>
    </row>
    <row r="30" spans="8:21" ht="34.5" x14ac:dyDescent="0.25">
      <c r="N30" s="10"/>
      <c r="O30" s="13" t="s">
        <v>186</v>
      </c>
      <c r="S30" s="9">
        <v>27</v>
      </c>
      <c r="T30" s="14"/>
      <c r="U30" s="9"/>
    </row>
    <row r="31" spans="8:21" ht="23" x14ac:dyDescent="0.25">
      <c r="N31" s="10"/>
      <c r="O31" s="13" t="s">
        <v>187</v>
      </c>
      <c r="S31" s="9">
        <v>28</v>
      </c>
      <c r="T31" s="14"/>
      <c r="U31" s="9"/>
    </row>
    <row r="32" spans="8:21" ht="34.5" x14ac:dyDescent="0.25">
      <c r="N32" s="10"/>
      <c r="O32" s="13" t="s">
        <v>188</v>
      </c>
      <c r="S32" s="9">
        <v>29</v>
      </c>
      <c r="T32" s="14"/>
      <c r="U32" s="9"/>
    </row>
    <row r="33" spans="14:21" x14ac:dyDescent="0.25">
      <c r="N33" s="10"/>
      <c r="S33" s="9">
        <v>30</v>
      </c>
      <c r="T33" s="14"/>
      <c r="U33" s="9"/>
    </row>
    <row r="34" spans="14:21" x14ac:dyDescent="0.25">
      <c r="N34" s="10"/>
      <c r="S34" s="9">
        <v>31</v>
      </c>
      <c r="T34" s="14"/>
      <c r="U34" s="9"/>
    </row>
    <row r="35" spans="14:21" x14ac:dyDescent="0.25">
      <c r="N35" s="10"/>
      <c r="S35" s="9">
        <v>32</v>
      </c>
      <c r="T35" s="14"/>
      <c r="U35" s="9"/>
    </row>
    <row r="36" spans="14:21" x14ac:dyDescent="0.25">
      <c r="N36" s="10"/>
      <c r="S36" s="9">
        <v>33</v>
      </c>
      <c r="T36" s="14"/>
      <c r="U36" s="9"/>
    </row>
    <row r="37" spans="14:21" x14ac:dyDescent="0.25">
      <c r="N37" s="10"/>
      <c r="S37" s="9">
        <v>34</v>
      </c>
      <c r="T37" s="14"/>
      <c r="U37" s="9"/>
    </row>
    <row r="38" spans="14:21" x14ac:dyDescent="0.25">
      <c r="N38" s="10"/>
      <c r="S38" s="9">
        <v>35</v>
      </c>
      <c r="T38" s="14"/>
      <c r="U38" s="9"/>
    </row>
    <row r="39" spans="14:21" x14ac:dyDescent="0.25">
      <c r="N39" s="10"/>
      <c r="S39" s="9">
        <v>36</v>
      </c>
      <c r="T39" s="14"/>
      <c r="U39" s="9"/>
    </row>
    <row r="40" spans="14:21" x14ac:dyDescent="0.25">
      <c r="N40" s="10"/>
      <c r="S40" s="9">
        <v>37</v>
      </c>
      <c r="T40" s="14"/>
      <c r="U40" s="9"/>
    </row>
    <row r="41" spans="14:21" x14ac:dyDescent="0.25">
      <c r="N41" s="10"/>
      <c r="S41" s="9">
        <v>38</v>
      </c>
      <c r="T41" s="14"/>
      <c r="U41" s="9"/>
    </row>
    <row r="42" spans="14:21" x14ac:dyDescent="0.25">
      <c r="N42" s="10"/>
      <c r="S42" s="9">
        <v>39</v>
      </c>
      <c r="T42" s="14"/>
      <c r="U42" s="9"/>
    </row>
    <row r="43" spans="14:21" x14ac:dyDescent="0.25">
      <c r="N43" s="10"/>
      <c r="S43" s="9">
        <v>40</v>
      </c>
      <c r="T43" s="14"/>
      <c r="U43" s="9"/>
    </row>
    <row r="44" spans="14:21" x14ac:dyDescent="0.25">
      <c r="N44" s="10"/>
      <c r="S44" s="9">
        <v>41</v>
      </c>
      <c r="T44" s="14"/>
      <c r="U44" s="9"/>
    </row>
    <row r="45" spans="14:21" x14ac:dyDescent="0.25">
      <c r="N45" s="10"/>
      <c r="S45" s="9">
        <v>42</v>
      </c>
      <c r="T45" s="14"/>
      <c r="U45" s="9"/>
    </row>
    <row r="46" spans="14:21" x14ac:dyDescent="0.25">
      <c r="N46" s="10"/>
      <c r="S46" s="9">
        <v>43</v>
      </c>
      <c r="T46" s="14"/>
      <c r="U46" s="9"/>
    </row>
    <row r="47" spans="14:21" x14ac:dyDescent="0.25">
      <c r="N47" s="10"/>
      <c r="S47" s="9">
        <v>44</v>
      </c>
      <c r="T47" s="14"/>
      <c r="U47" s="9"/>
    </row>
    <row r="48" spans="14:21" x14ac:dyDescent="0.25">
      <c r="N48" s="10"/>
      <c r="S48" s="9">
        <v>45</v>
      </c>
      <c r="T48" s="14"/>
      <c r="U48" s="9"/>
    </row>
    <row r="49" spans="14:21" x14ac:dyDescent="0.25">
      <c r="N49" s="10"/>
      <c r="S49" s="9">
        <v>46</v>
      </c>
      <c r="T49" s="14"/>
      <c r="U49" s="9"/>
    </row>
    <row r="50" spans="14:21" x14ac:dyDescent="0.25">
      <c r="N50" s="10"/>
      <c r="S50" s="9">
        <v>47</v>
      </c>
      <c r="T50" s="14"/>
      <c r="U50" s="9"/>
    </row>
    <row r="51" spans="14:21" x14ac:dyDescent="0.25">
      <c r="N51" s="10"/>
      <c r="S51" s="9">
        <v>48</v>
      </c>
      <c r="T51" s="14"/>
      <c r="U51" s="9"/>
    </row>
    <row r="52" spans="14:21" x14ac:dyDescent="0.25">
      <c r="N52" s="10"/>
      <c r="S52" s="9">
        <v>49</v>
      </c>
      <c r="T52" s="14"/>
      <c r="U52" s="9"/>
    </row>
    <row r="53" spans="14:21" x14ac:dyDescent="0.25">
      <c r="N53" s="10"/>
      <c r="S53" s="9">
        <v>50</v>
      </c>
      <c r="T53" s="14"/>
      <c r="U53" s="9"/>
    </row>
    <row r="54" spans="14:21" x14ac:dyDescent="0.25">
      <c r="N54" s="10"/>
      <c r="S54" s="9">
        <v>51</v>
      </c>
      <c r="T54" s="14"/>
      <c r="U54" s="9"/>
    </row>
    <row r="55" spans="14:21" x14ac:dyDescent="0.25">
      <c r="N55" s="10"/>
      <c r="S55" s="9">
        <v>52</v>
      </c>
      <c r="T55" s="14"/>
      <c r="U55" s="9"/>
    </row>
    <row r="56" spans="14:21" x14ac:dyDescent="0.25">
      <c r="N56" s="10"/>
      <c r="S56" s="9">
        <v>53</v>
      </c>
      <c r="T56" s="14"/>
      <c r="U56" s="9"/>
    </row>
    <row r="57" spans="14:21" x14ac:dyDescent="0.25">
      <c r="N57" s="10"/>
      <c r="S57" s="9">
        <v>54</v>
      </c>
      <c r="T57" s="14"/>
      <c r="U57" s="9"/>
    </row>
    <row r="58" spans="14:21" x14ac:dyDescent="0.25">
      <c r="N58" s="10"/>
      <c r="S58" s="9">
        <v>55</v>
      </c>
      <c r="T58" s="14"/>
      <c r="U58" s="9"/>
    </row>
    <row r="59" spans="14:21" x14ac:dyDescent="0.25">
      <c r="N59" s="10"/>
      <c r="S59" s="9">
        <v>56</v>
      </c>
      <c r="T59" s="14"/>
      <c r="U59" s="9"/>
    </row>
    <row r="60" spans="14:21" x14ac:dyDescent="0.25">
      <c r="N60" s="10"/>
      <c r="S60" s="9">
        <v>57</v>
      </c>
      <c r="T60" s="14"/>
      <c r="U60" s="9"/>
    </row>
    <row r="61" spans="14:21" x14ac:dyDescent="0.25">
      <c r="N61" s="10"/>
      <c r="S61" s="9">
        <v>58</v>
      </c>
      <c r="T61" s="14"/>
      <c r="U61" s="9"/>
    </row>
    <row r="62" spans="14:21" x14ac:dyDescent="0.25">
      <c r="N62" s="10"/>
      <c r="S62" s="9">
        <v>59</v>
      </c>
      <c r="T62" s="14"/>
      <c r="U62" s="9"/>
    </row>
    <row r="63" spans="14:21" x14ac:dyDescent="0.25">
      <c r="N63" s="10"/>
      <c r="S63" s="9">
        <v>60</v>
      </c>
      <c r="T63" s="14"/>
      <c r="U63" s="9"/>
    </row>
    <row r="64" spans="14:21" x14ac:dyDescent="0.25">
      <c r="N64" s="10"/>
      <c r="S64" s="9">
        <v>61</v>
      </c>
      <c r="T64" s="14"/>
      <c r="U64" s="9"/>
    </row>
    <row r="65" spans="14:21" x14ac:dyDescent="0.25">
      <c r="N65" s="10"/>
      <c r="S65" s="9">
        <v>62</v>
      </c>
      <c r="T65" s="14"/>
      <c r="U65" s="9"/>
    </row>
    <row r="66" spans="14:21" x14ac:dyDescent="0.25">
      <c r="N66" s="10"/>
      <c r="S66" s="9">
        <v>63</v>
      </c>
      <c r="T66" s="14"/>
      <c r="U66" s="9"/>
    </row>
    <row r="67" spans="14:21" x14ac:dyDescent="0.25">
      <c r="N67" s="10"/>
      <c r="S67" s="9">
        <v>64</v>
      </c>
      <c r="T67" s="14"/>
      <c r="U67" s="9"/>
    </row>
    <row r="68" spans="14:21" x14ac:dyDescent="0.25">
      <c r="N68" s="10"/>
      <c r="S68" s="9">
        <v>65</v>
      </c>
      <c r="T68" s="14"/>
      <c r="U68" s="9"/>
    </row>
    <row r="69" spans="14:21" x14ac:dyDescent="0.25">
      <c r="N69" s="10"/>
      <c r="S69" s="9">
        <v>66</v>
      </c>
      <c r="T69" s="14"/>
      <c r="U69" s="9"/>
    </row>
    <row r="70" spans="14:21" x14ac:dyDescent="0.25">
      <c r="N70" s="10"/>
      <c r="S70" s="9">
        <v>67</v>
      </c>
      <c r="T70" s="14"/>
      <c r="U70" s="9"/>
    </row>
    <row r="71" spans="14:21" x14ac:dyDescent="0.25">
      <c r="N71" s="10"/>
      <c r="S71" s="9">
        <v>68</v>
      </c>
      <c r="T71" s="14"/>
      <c r="U71" s="9"/>
    </row>
    <row r="72" spans="14:21" x14ac:dyDescent="0.25">
      <c r="N72" s="10"/>
      <c r="S72" s="9">
        <v>69</v>
      </c>
      <c r="T72" s="14"/>
      <c r="U72" s="9"/>
    </row>
    <row r="73" spans="14:21" x14ac:dyDescent="0.25">
      <c r="N73" s="10"/>
      <c r="S73" s="9">
        <v>70</v>
      </c>
      <c r="T73" s="14"/>
      <c r="U73" s="9"/>
    </row>
    <row r="74" spans="14:21" x14ac:dyDescent="0.25">
      <c r="N74" s="10"/>
      <c r="S74" s="9">
        <v>71</v>
      </c>
      <c r="T74" s="14"/>
      <c r="U74" s="9"/>
    </row>
    <row r="75" spans="14:21" x14ac:dyDescent="0.25">
      <c r="N75" s="10"/>
      <c r="S75" s="9">
        <v>72</v>
      </c>
      <c r="T75" s="14"/>
      <c r="U75" s="9"/>
    </row>
    <row r="76" spans="14:21" x14ac:dyDescent="0.25">
      <c r="N76" s="10"/>
      <c r="S76" s="9">
        <v>73</v>
      </c>
      <c r="T76" s="14"/>
      <c r="U76" s="9"/>
    </row>
    <row r="77" spans="14:21" x14ac:dyDescent="0.25">
      <c r="N77" s="10"/>
      <c r="S77" s="9">
        <v>74</v>
      </c>
      <c r="T77" s="14"/>
      <c r="U77" s="9"/>
    </row>
    <row r="78" spans="14:21" x14ac:dyDescent="0.25">
      <c r="N78" s="10"/>
      <c r="S78" s="9">
        <v>75</v>
      </c>
      <c r="T78" s="14"/>
      <c r="U78" s="9"/>
    </row>
    <row r="79" spans="14:21" x14ac:dyDescent="0.25">
      <c r="N79" s="10"/>
      <c r="S79" s="9">
        <v>76</v>
      </c>
      <c r="T79" s="14"/>
      <c r="U79" s="9"/>
    </row>
    <row r="80" spans="14:21" x14ac:dyDescent="0.25">
      <c r="N80" s="10"/>
      <c r="S80" s="9">
        <v>77</v>
      </c>
      <c r="T80" s="14"/>
      <c r="U80" s="9"/>
    </row>
    <row r="81" spans="14:21" x14ac:dyDescent="0.25">
      <c r="N81" s="10"/>
      <c r="S81" s="9">
        <v>78</v>
      </c>
      <c r="T81" s="14"/>
      <c r="U81" s="9"/>
    </row>
    <row r="82" spans="14:21" x14ac:dyDescent="0.25">
      <c r="N82" s="10"/>
      <c r="S82" s="9">
        <v>79</v>
      </c>
      <c r="T82" s="14"/>
      <c r="U82" s="9"/>
    </row>
    <row r="83" spans="14:21" x14ac:dyDescent="0.25">
      <c r="N83" s="10"/>
      <c r="S83" s="9">
        <v>80</v>
      </c>
      <c r="T83" s="14"/>
      <c r="U83" s="9"/>
    </row>
    <row r="84" spans="14:21" x14ac:dyDescent="0.25">
      <c r="N84" s="10"/>
      <c r="S84" s="9">
        <v>81</v>
      </c>
      <c r="T84" s="14"/>
      <c r="U84" s="9"/>
    </row>
    <row r="85" spans="14:21" x14ac:dyDescent="0.25">
      <c r="N85" s="10"/>
      <c r="S85" s="9">
        <v>82</v>
      </c>
      <c r="T85" s="14"/>
      <c r="U85" s="9"/>
    </row>
    <row r="86" spans="14:21" x14ac:dyDescent="0.25">
      <c r="N86" s="10"/>
      <c r="S86" s="9">
        <v>83</v>
      </c>
      <c r="T86" s="14"/>
      <c r="U86" s="9"/>
    </row>
    <row r="87" spans="14:21" x14ac:dyDescent="0.25">
      <c r="N87" s="10"/>
      <c r="S87" s="9">
        <v>84</v>
      </c>
      <c r="T87" s="14"/>
      <c r="U87" s="9"/>
    </row>
    <row r="88" spans="14:21" x14ac:dyDescent="0.25">
      <c r="N88" s="10"/>
      <c r="S88" s="9">
        <v>85</v>
      </c>
      <c r="T88" s="14"/>
      <c r="U88" s="9"/>
    </row>
    <row r="89" spans="14:21" x14ac:dyDescent="0.25">
      <c r="N89" s="10"/>
      <c r="S89" s="9">
        <v>86</v>
      </c>
      <c r="T89" s="14"/>
      <c r="U89" s="9"/>
    </row>
    <row r="90" spans="14:21" x14ac:dyDescent="0.25">
      <c r="N90" s="10"/>
      <c r="S90" s="9">
        <v>87</v>
      </c>
      <c r="T90" s="14"/>
      <c r="U90" s="9"/>
    </row>
    <row r="91" spans="14:21" x14ac:dyDescent="0.25">
      <c r="N91" s="10"/>
      <c r="S91" s="9">
        <v>88</v>
      </c>
      <c r="T91" s="14"/>
      <c r="U91" s="9"/>
    </row>
    <row r="92" spans="14:21" x14ac:dyDescent="0.25">
      <c r="N92" s="10"/>
      <c r="S92" s="9">
        <v>89</v>
      </c>
      <c r="T92" s="14"/>
      <c r="U92" s="9"/>
    </row>
    <row r="93" spans="14:21" x14ac:dyDescent="0.25">
      <c r="N93" s="10"/>
      <c r="S93" s="9">
        <v>90</v>
      </c>
      <c r="T93" s="14"/>
      <c r="U93" s="9"/>
    </row>
    <row r="94" spans="14:21" x14ac:dyDescent="0.25">
      <c r="N94" s="10"/>
      <c r="S94" s="9">
        <v>91</v>
      </c>
      <c r="T94" s="14"/>
      <c r="U94" s="9"/>
    </row>
    <row r="95" spans="14:21" x14ac:dyDescent="0.25">
      <c r="N95" s="10"/>
      <c r="S95" s="9">
        <v>92</v>
      </c>
      <c r="T95" s="14"/>
      <c r="U95" s="9"/>
    </row>
    <row r="96" spans="14:21" x14ac:dyDescent="0.25">
      <c r="N96" s="10"/>
      <c r="S96" s="9">
        <v>93</v>
      </c>
      <c r="T96" s="14"/>
      <c r="U96" s="9"/>
    </row>
    <row r="97" spans="14:21" x14ac:dyDescent="0.25">
      <c r="N97" s="10"/>
      <c r="S97" s="9">
        <v>94</v>
      </c>
      <c r="T97" s="14"/>
      <c r="U97" s="9"/>
    </row>
    <row r="98" spans="14:21" x14ac:dyDescent="0.25">
      <c r="N98" s="10"/>
      <c r="S98" s="9">
        <v>95</v>
      </c>
      <c r="T98" s="14"/>
      <c r="U98" s="9"/>
    </row>
    <row r="99" spans="14:21" x14ac:dyDescent="0.25">
      <c r="N99" s="10"/>
      <c r="S99" s="9">
        <v>96</v>
      </c>
      <c r="T99" s="14"/>
      <c r="U99" s="9"/>
    </row>
    <row r="100" spans="14:21" x14ac:dyDescent="0.25">
      <c r="N100" s="10"/>
      <c r="S100" s="9">
        <v>97</v>
      </c>
      <c r="T100" s="14"/>
      <c r="U100" s="9"/>
    </row>
    <row r="101" spans="14:21" x14ac:dyDescent="0.25">
      <c r="N101" s="10"/>
      <c r="S101" s="9">
        <v>98</v>
      </c>
      <c r="T101" s="14"/>
      <c r="U101" s="9"/>
    </row>
    <row r="102" spans="14:21" x14ac:dyDescent="0.25">
      <c r="N102" s="10"/>
      <c r="S102" s="9">
        <v>99</v>
      </c>
      <c r="T102" s="14"/>
      <c r="U102" s="9"/>
    </row>
    <row r="103" spans="14:21" x14ac:dyDescent="0.25">
      <c r="S103" s="9">
        <v>100</v>
      </c>
    </row>
  </sheetData>
  <sheetProtection algorithmName="SHA-512" hashValue="idJpyqYoyc3A7lu9WrHNdX4kX3VTm9yPk+EGmJMdfAkjSXRMnm4omGaPo36oKO5+7svVtRjAui2/QHzwtVKo0g==" saltValue="tlOlS8zl+WlQZoxuJjbLc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P9"/>
  <sheetViews>
    <sheetView workbookViewId="0">
      <selection activeCell="P4" sqref="P4"/>
    </sheetView>
  </sheetViews>
  <sheetFormatPr baseColWidth="10" defaultColWidth="9.1796875" defaultRowHeight="14.5" x14ac:dyDescent="0.35"/>
  <cols>
    <col min="3" max="3" width="14.7265625" bestFit="1" customWidth="1"/>
    <col min="4" max="4" width="12" customWidth="1"/>
    <col min="9" max="9" width="13.7265625" customWidth="1"/>
    <col min="10" max="10" width="24.54296875" customWidth="1"/>
  </cols>
  <sheetData>
    <row r="1" spans="2:16" ht="106.5" customHeight="1" x14ac:dyDescent="0.35">
      <c r="B1" s="62" t="s">
        <v>189</v>
      </c>
      <c r="C1" s="63"/>
      <c r="D1" s="64"/>
      <c r="E1" s="140" t="s">
        <v>210</v>
      </c>
      <c r="F1" s="55"/>
      <c r="G1" s="55"/>
      <c r="H1" s="55"/>
      <c r="I1" s="56"/>
      <c r="J1" s="49" t="s">
        <v>209</v>
      </c>
    </row>
    <row r="2" spans="2:16" x14ac:dyDescent="0.35">
      <c r="B2" s="124" t="s">
        <v>190</v>
      </c>
      <c r="C2" s="47"/>
      <c r="D2" s="47"/>
      <c r="E2" s="50"/>
      <c r="F2" s="48"/>
      <c r="G2" s="50"/>
      <c r="H2" s="50"/>
      <c r="I2" s="50"/>
      <c r="J2" s="51"/>
    </row>
    <row r="3" spans="2:16" x14ac:dyDescent="0.35">
      <c r="B3" s="6" t="s">
        <v>191</v>
      </c>
      <c r="C3" s="7" t="s">
        <v>192</v>
      </c>
      <c r="D3" s="57" t="s">
        <v>193</v>
      </c>
      <c r="E3" s="57"/>
      <c r="F3" s="57"/>
      <c r="G3" s="57"/>
      <c r="H3" s="57"/>
      <c r="I3" s="57"/>
      <c r="J3" s="58"/>
    </row>
    <row r="4" spans="2:16" ht="31.5" customHeight="1" x14ac:dyDescent="0.35">
      <c r="B4" s="43">
        <v>1</v>
      </c>
      <c r="C4" s="44">
        <v>44717</v>
      </c>
      <c r="D4" s="52" t="s">
        <v>194</v>
      </c>
      <c r="E4" s="53"/>
      <c r="F4" s="53"/>
      <c r="G4" s="53"/>
      <c r="H4" s="53"/>
      <c r="I4" s="53"/>
      <c r="J4" s="54"/>
    </row>
    <row r="5" spans="2:16" ht="15" customHeight="1" x14ac:dyDescent="0.35">
      <c r="B5" s="43">
        <v>2</v>
      </c>
      <c r="C5" s="45">
        <v>44844</v>
      </c>
      <c r="D5" s="52" t="s">
        <v>195</v>
      </c>
      <c r="E5" s="53"/>
      <c r="F5" s="53"/>
      <c r="G5" s="53"/>
      <c r="H5" s="53"/>
      <c r="I5" s="53"/>
      <c r="J5" s="54"/>
    </row>
    <row r="6" spans="2:16" ht="15" customHeight="1" x14ac:dyDescent="0.35">
      <c r="B6" s="43">
        <v>3</v>
      </c>
      <c r="C6" s="44">
        <v>44900</v>
      </c>
      <c r="D6" s="52" t="s">
        <v>195</v>
      </c>
      <c r="E6" s="53"/>
      <c r="F6" s="53"/>
      <c r="G6" s="53"/>
      <c r="H6" s="53"/>
      <c r="I6" s="53"/>
      <c r="J6" s="54"/>
    </row>
    <row r="7" spans="2:16" ht="94.5" x14ac:dyDescent="0.35">
      <c r="B7" s="43">
        <v>4</v>
      </c>
      <c r="C7" s="44">
        <v>45534</v>
      </c>
      <c r="D7" s="52" t="s">
        <v>196</v>
      </c>
      <c r="E7" s="53"/>
      <c r="F7" s="53"/>
      <c r="G7" s="53"/>
      <c r="H7" s="53"/>
      <c r="I7" s="53"/>
      <c r="J7" s="54"/>
    </row>
    <row r="8" spans="2:16" ht="94.5" x14ac:dyDescent="0.35">
      <c r="B8" s="120">
        <v>5</v>
      </c>
      <c r="C8" s="45">
        <v>45573</v>
      </c>
      <c r="D8" s="122" t="s">
        <v>197</v>
      </c>
      <c r="E8" s="52"/>
      <c r="F8" s="52"/>
      <c r="G8" s="52"/>
      <c r="H8" s="52"/>
      <c r="I8" s="52"/>
      <c r="J8" s="123"/>
    </row>
    <row r="9" spans="2:16" x14ac:dyDescent="0.35">
      <c r="P9" s="52"/>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A67151-8AEA-44CC-AF24-7127D8482E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E6D3F1-9B8C-4A45-AEC4-1C4ADDA66F10}">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3.xml><?xml version="1.0" encoding="utf-8"?>
<ds:datastoreItem xmlns:ds="http://schemas.openxmlformats.org/officeDocument/2006/customXml" ds:itemID="{F4ECFB04-58A1-48E9-8822-D3BBD87FF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GP-F002</vt:lpstr>
      <vt:lpstr>Instrucciones</vt:lpstr>
      <vt:lpstr>Criterios</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Milena Rey Moreno</dc:creator>
  <cp:keywords/>
  <dc:description/>
  <cp:lastModifiedBy>Natalia Andrea Fique Gutiérrez</cp:lastModifiedBy>
  <cp:revision/>
  <dcterms:created xsi:type="dcterms:W3CDTF">2024-02-06T20:09:32Z</dcterms:created>
  <dcterms:modified xsi:type="dcterms:W3CDTF">2024-10-17T17:03:47Z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2024-02-06T20:58:34Z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49be9737-7281-4815-91db-43a517042497</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2024-02-28T22:12:15Z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c926a62f-eef9-4aba-8ff9-a28d18e14c28</vt:lpwstr>
  </property>
  <property fmtid="{D5CDD505-2E9C-101B-9397-08002B2CF9AE}" pid="15" name="MSIP_Label_defa4170-0d19-0005-0004-bc88714345d2_ContentBits">
    <vt:lpwstr>0</vt:lpwstr>
  </property>
  <property fmtid="{D5CDD505-2E9C-101B-9397-08002B2CF9AE}" pid="16" name="ContentTypeId">
    <vt:lpwstr>0x010100079EF63C7ACAF14983ABB1C64629FC14</vt:lpwstr>
  </property>
  <property fmtid="{D5CDD505-2E9C-101B-9397-08002B2CF9AE}" pid="17" name="MediaServiceImageTags">
    <vt:lpwstr/>
  </property>
</Properties>
</file>