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Documents\2026\IDEAM\CONTROL DE DOCUMENTOS\Documentos enviados Planeación\MAYO\"/>
    </mc:Choice>
  </mc:AlternateContent>
  <xr:revisionPtr revIDLastSave="0" documentId="8_{72AB2928-92BE-44F7-BC47-238BEBE4F0FE}" xr6:coauthVersionLast="47" xr6:coauthVersionMax="47" xr10:uidLastSave="{00000000-0000-0000-0000-000000000000}"/>
  <bookViews>
    <workbookView xWindow="-110" yWindow="-110" windowWidth="19420" windowHeight="11500" xr2:uid="{01A9B396-C06A-FA48-AA68-F6E64FB9F5F3}"/>
  </bookViews>
  <sheets>
    <sheet name="INSTRUCCIONES" sheetId="3" r:id="rId1"/>
    <sheet name="EVALUACION DE MEDICIÓN " sheetId="1" r:id="rId2"/>
    <sheet name="CONTROL DE CAMBIOS" sheetId="2"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72" i="1" l="1"/>
  <c r="F72" i="1"/>
  <c r="E72" i="1"/>
  <c r="C72" i="1"/>
  <c r="I71" i="1"/>
  <c r="H71" i="1"/>
  <c r="G71" i="1"/>
  <c r="F71" i="1"/>
  <c r="E71" i="1"/>
  <c r="C71" i="1"/>
  <c r="K58" i="1"/>
  <c r="F52" i="1"/>
  <c r="E52" i="1"/>
  <c r="D52" i="1"/>
  <c r="C52" i="1"/>
  <c r="A40" i="1"/>
  <c r="A36" i="1"/>
  <c r="A35" i="1"/>
  <c r="H32" i="1"/>
  <c r="D32" i="1"/>
  <c r="C32" i="1"/>
  <c r="H31" i="1"/>
  <c r="H30" i="1"/>
  <c r="D30" i="1"/>
  <c r="H28" i="1"/>
  <c r="F28" i="1"/>
  <c r="E28" i="1"/>
  <c r="C28" i="1"/>
  <c r="I27" i="1"/>
  <c r="H27" i="1"/>
  <c r="G27" i="1"/>
  <c r="F27" i="1"/>
  <c r="E27" i="1"/>
  <c r="C27" i="1"/>
  <c r="E54" i="1" l="1"/>
  <c r="J72" i="1"/>
  <c r="F38" i="1"/>
  <c r="E38" i="1"/>
  <c r="D38" i="1"/>
  <c r="C38" i="1"/>
  <c r="J28" i="1"/>
  <c r="J71" i="1"/>
  <c r="J27" i="1"/>
  <c r="F54" i="1" l="1"/>
  <c r="F39" i="1"/>
  <c r="F40" i="1"/>
  <c r="E39" i="1"/>
  <c r="E40" i="1"/>
  <c r="D39" i="1"/>
  <c r="D40" i="1"/>
  <c r="C39" i="1"/>
  <c r="C40" i="1"/>
</calcChain>
</file>

<file path=xl/sharedStrings.xml><?xml version="1.0" encoding="utf-8"?>
<sst xmlns="http://schemas.openxmlformats.org/spreadsheetml/2006/main" count="184" uniqueCount="157">
  <si>
    <t>Servicios - Acreditación de Laboratorios
Instrucciones Evaluación de Medición de Calidad del Aire a OEC - Gases Automático</t>
  </si>
  <si>
    <r>
      <t xml:space="preserve">Código: </t>
    </r>
    <r>
      <rPr>
        <sz val="11"/>
        <color theme="1"/>
        <rFont val="Verdana"/>
        <family val="2"/>
      </rPr>
      <t>SAL-F047</t>
    </r>
  </si>
  <si>
    <r>
      <rPr>
        <b/>
        <sz val="11"/>
        <color theme="1"/>
        <rFont val="Verdana"/>
        <family val="2"/>
      </rPr>
      <t>Versión</t>
    </r>
    <r>
      <rPr>
        <sz val="11"/>
        <color theme="1"/>
        <rFont val="Verdana"/>
        <family val="2"/>
      </rPr>
      <t>: 04</t>
    </r>
  </si>
  <si>
    <t xml:space="preserve"> </t>
  </si>
  <si>
    <t>INSTRUCCIONES DE DILIGENCIAMIENTO</t>
  </si>
  <si>
    <t xml:space="preserve">A continuación encontrará las instrucciones para el diligenciamiento del formato "Evaluación de Medición de Calidad del Aire a OEC - Gases Automático", el cual consta de una única pestaña, favor seguir las instrucciones correspondientes. </t>
  </si>
  <si>
    <t>INDICACIONES DE DILIGENCIAMIENTO</t>
  </si>
  <si>
    <r>
      <t xml:space="preserve">1. Diligencie el formato registrando la información correspondiente en cada casilla; en los casos en que no aplique, escriba "No Aplica".
2. Las fechas deben consignarse en formato dd/mm/aaaa.
3. En el encabezado, registre la identificación del OEC, la fecha de evaluación, la variable evaluada, el nombre de la estación, el método de referencia, el procedimiento interno y el método equivalente aplicable.
4. En la sección </t>
    </r>
    <r>
      <rPr>
        <i/>
        <sz val="11"/>
        <color theme="1"/>
        <rFont val="Verdana"/>
        <family val="2"/>
      </rPr>
      <t>Equipos</t>
    </r>
    <r>
      <rPr>
        <sz val="11"/>
        <color theme="1"/>
        <rFont val="Verdana"/>
        <family val="2"/>
      </rPr>
      <t xml:space="preserve">, registre la información de cada equipo utilizado (analizador, fotómetro de ozono, termohigrómetro del shelter, generador de aire cero y demás equipos que considere), indicando marca, modelo, serie, número interno y fecha de calibración. Para los gases patrón, registre la concentración, fecha de vencimiento, lote, trazabilidad e incertidumbre.
5. En la sección </t>
    </r>
    <r>
      <rPr>
        <i/>
        <sz val="11"/>
        <color theme="1"/>
        <rFont val="Verdana"/>
        <family val="2"/>
      </rPr>
      <t>Confirmación / Validación del método</t>
    </r>
    <r>
      <rPr>
        <sz val="11"/>
        <color theme="1"/>
        <rFont val="Verdana"/>
        <family val="2"/>
      </rPr>
      <t xml:space="preserve">, registre el documento de confirmación aplicable y marque los parámetros verificados: repetibilidad, reproducibilidad, linealidad, exactitud, límite de detección, robustez, selectividad, incertidumbre u otro.
6. En la sección </t>
    </r>
    <r>
      <rPr>
        <i/>
        <sz val="11"/>
        <color theme="1"/>
        <rFont val="Verdana"/>
        <family val="2"/>
      </rPr>
      <t>Verificación Zero / Span antes de la medición</t>
    </r>
    <r>
      <rPr>
        <sz val="11"/>
        <color theme="1"/>
        <rFont val="Verdana"/>
        <family val="2"/>
      </rPr>
      <t xml:space="preserve">, registre la concentración del Zero y el Span. El formato calculará automáticamente la diferencia y el porcentaje, y verificará el cumplimiento frente al criterio de aceptación; no modifique estas celdas.
7. En la sección </t>
    </r>
    <r>
      <rPr>
        <i/>
        <sz val="11"/>
        <color theme="1"/>
        <rFont val="Verdana"/>
        <family val="2"/>
      </rPr>
      <t>Verificación Multipunto</t>
    </r>
    <r>
      <rPr>
        <sz val="11"/>
        <color theme="1"/>
        <rFont val="Verdana"/>
        <family val="2"/>
      </rPr>
      <t xml:space="preserve">, registre la escala de calibración y los valores para cada punto (Zero, Conc 1 a Conc 4). Los cálculos de Best Fit, porcentaje de diferencia, pendiente, intercepto y coeficiente de correlación son automáticos; no modifique esas celdas. Indique si la verificación fue aprobada o no aprobada.
8. En la sección </t>
    </r>
    <r>
      <rPr>
        <i/>
        <sz val="11"/>
        <color theme="1"/>
        <rFont val="Verdana"/>
        <family val="2"/>
      </rPr>
      <t>Eficiencia de Conversión</t>
    </r>
    <r>
      <rPr>
        <sz val="11"/>
        <color theme="1"/>
        <rFont val="Verdana"/>
        <family val="2"/>
      </rPr>
      <t xml:space="preserve">, diligencie los valores de NOx original, NOx remanente, NO2 out y NO2 convertido para cada punto de concentración. El resultado de eficiencia y su cumplimiento serán calculados automáticamente. Para olores ofensivos (H2S, TRS, NH3), registre el resultado de eficiencia de conversión e indique el cumplimiento frente al criterio de aceptación.
9. En la sección </t>
    </r>
    <r>
      <rPr>
        <i/>
        <sz val="11"/>
        <color theme="1"/>
        <rFont val="Verdana"/>
        <family val="2"/>
      </rPr>
      <t>Condiciones de medición</t>
    </r>
    <r>
      <rPr>
        <sz val="11"/>
        <color theme="1"/>
        <rFont val="Verdana"/>
        <family val="2"/>
      </rPr>
      <t>, registre la hora inicial y final de la evaluación, el rango de temperatura del shelter y la temperatura promedio horaria. El formato verificará automáticamente el cumplimiento frente al criterio de desviación estándar establecido.
10. En la sección</t>
    </r>
    <r>
      <rPr>
        <i/>
        <sz val="11"/>
        <color theme="1"/>
        <rFont val="Verdana"/>
        <family val="2"/>
      </rPr>
      <t xml:space="preserve"> Criterios de ubicación</t>
    </r>
    <r>
      <rPr>
        <sz val="11"/>
        <color theme="1"/>
        <rFont val="Verdana"/>
        <family val="2"/>
      </rPr>
      <t>, indique el tipo de SVCA, la fecha de la última revisión del diseño y el cumplimiento de cada componente meteorológico. Registre también la altura de toma de muestra, la distancia a árboles cercanos y la distancia respecto a vías.</t>
    </r>
  </si>
  <si>
    <t>11. En la sección Verificación Zero / Span después de la medición, diligencie los mismos campos que en el punto 6, correspondientes a la verificación realizada al finalizar la evaluación.
12. Al finalizar, registre las observaciones generales que correspondan y consigne el nombre del responsable del OEC y del evaluador.</t>
  </si>
  <si>
    <t>FORMATO</t>
  </si>
  <si>
    <t>Servicios - Acreditación de Laboratorios
Evaluación de Medición de Calidad del Aire a OEC - Gases Automático</t>
  </si>
  <si>
    <r>
      <t xml:space="preserve">Código: </t>
    </r>
    <r>
      <rPr>
        <sz val="11"/>
        <rFont val="Verdana"/>
        <family val="2"/>
      </rPr>
      <t>SAL</t>
    </r>
    <r>
      <rPr>
        <b/>
        <sz val="11"/>
        <rFont val="Verdana"/>
        <family val="2"/>
      </rPr>
      <t>-</t>
    </r>
    <r>
      <rPr>
        <sz val="11"/>
        <rFont val="Verdana"/>
        <family val="2"/>
      </rPr>
      <t>F047</t>
    </r>
  </si>
  <si>
    <r>
      <rPr>
        <b/>
        <sz val="11"/>
        <rFont val="Verdana"/>
        <family val="2"/>
      </rPr>
      <t>Versión</t>
    </r>
    <r>
      <rPr>
        <sz val="11"/>
        <rFont val="Verdana"/>
        <family val="2"/>
      </rPr>
      <t>: 04</t>
    </r>
  </si>
  <si>
    <t>IDENTIFICACION DEL OEC:</t>
  </si>
  <si>
    <t>FECHA:</t>
  </si>
  <si>
    <t>Dióxido de Nitrógeno - NO2</t>
  </si>
  <si>
    <t>U.S. EPA CFR Título 40, Capítulo I, Subcapítulo C, Parte 50,  Apéndice F.  Quimioluminiscencia en Fase Gaseosa.</t>
  </si>
  <si>
    <t>Variable:</t>
  </si>
  <si>
    <t>Nombre de la Estación:</t>
  </si>
  <si>
    <t>Dióxido de Azufre - SO2</t>
  </si>
  <si>
    <t xml:space="preserve">U.S. EPA CFR Título 40, Capítulo I, Subcapítulo C, Parte 50,  Apéndice A-1. Método de Fluorescencia Ultravioleta. </t>
  </si>
  <si>
    <t>Método de referencia:</t>
  </si>
  <si>
    <t>Ozono - O3</t>
  </si>
  <si>
    <t xml:space="preserve">U.S. EPA CFR Título 40, Capítulo I, Subcapítulo C, Parte 50,  Apéndice D. </t>
  </si>
  <si>
    <t>Procedimiento Interno:</t>
  </si>
  <si>
    <t>Método Equivalente:</t>
  </si>
  <si>
    <t>Monóxido de Carbono - CO</t>
  </si>
  <si>
    <t xml:space="preserve">U.S. EPA CFR Título 40, Capítulo I, Subcapítulo C, Parte 50,  Apéndice C. Fotometría Infrarroja No Dispersiva. </t>
  </si>
  <si>
    <t>Sulfuro de Hidrógeno - H2S</t>
  </si>
  <si>
    <t>U.S. EPA CFR Título 40, Capítulo I, Subcapítulo C, Parte 50,  Apéndice A-1. Oxidación Termocatalítica - Método de Fluorescencia Ultravioleta, Modificado</t>
  </si>
  <si>
    <t>EQUIPOS</t>
  </si>
  <si>
    <t>GASES DE REFERENCIA</t>
  </si>
  <si>
    <t>Amoniaco - HN3</t>
  </si>
  <si>
    <t>U.S. EPA CFR Título 40, Capítulo I, Subcapítulo C, Parte 50,  Apéndice F. Oxidación Termocatalítica - Quimioluminiscencia en Fase Gaseosa, Modificado</t>
  </si>
  <si>
    <t>Equipo</t>
  </si>
  <si>
    <t>Marca</t>
  </si>
  <si>
    <t>Modelo</t>
  </si>
  <si>
    <t>Serie</t>
  </si>
  <si>
    <t>No. Interno</t>
  </si>
  <si>
    <t>Fecha Calibración</t>
  </si>
  <si>
    <t>Concentración</t>
  </si>
  <si>
    <t>Fecha Vencimiento</t>
  </si>
  <si>
    <t>Lote</t>
  </si>
  <si>
    <t>Trazable a</t>
  </si>
  <si>
    <t>Incertidumbre</t>
  </si>
  <si>
    <t>Azufre Total Reducido - TRS</t>
  </si>
  <si>
    <t>Analizador</t>
  </si>
  <si>
    <t>Hidrocarburos Totales - HCT</t>
  </si>
  <si>
    <t xml:space="preserve">Method 108: Flame Ionization Method. Methods of Air Sampling and Analysis. (3rd ed.) CRC Press. Lodge Jr, J. P. (1988). </t>
  </si>
  <si>
    <t>Fotómetro de Ozono</t>
  </si>
  <si>
    <t>Otro:</t>
  </si>
  <si>
    <t>Termohigrómetro Shleter</t>
  </si>
  <si>
    <t>Generador de Aire Cero</t>
  </si>
  <si>
    <t>CONFIRMACIÓN / VALIDACIÓN DEL MÉTODO</t>
  </si>
  <si>
    <t>Documento de Confirmación:</t>
  </si>
  <si>
    <t>Repetibilidad:</t>
  </si>
  <si>
    <t>Linealidad:</t>
  </si>
  <si>
    <t>Limite Detección:</t>
  </si>
  <si>
    <t>Selectividad:</t>
  </si>
  <si>
    <t>Reproducibilidad:</t>
  </si>
  <si>
    <t>Exactitud:</t>
  </si>
  <si>
    <t>Robustez:</t>
  </si>
  <si>
    <t>Incertidumbre:</t>
  </si>
  <si>
    <t>VERIFICACIÓN ZERO / SPAN ANTES DE LA MEDICIÓN</t>
  </si>
  <si>
    <t>CHECK</t>
  </si>
  <si>
    <t>Concentración Patrón</t>
  </si>
  <si>
    <t>Concentración Analizador</t>
  </si>
  <si>
    <t>Zero=Diferencia / Span=%</t>
  </si>
  <si>
    <t>Criterio Aceptación</t>
  </si>
  <si>
    <t>Cumplimiento</t>
  </si>
  <si>
    <t>ZERO</t>
  </si>
  <si>
    <t>SPAN (____)</t>
  </si>
  <si>
    <t>%</t>
  </si>
  <si>
    <t>VERIFICACIÓN MULTIPUNTO</t>
  </si>
  <si>
    <t>Escala de Calibración:</t>
  </si>
  <si>
    <t>r :</t>
  </si>
  <si>
    <t>Criterio Aceptación Porcentual:</t>
  </si>
  <si>
    <t>Pendiente:</t>
  </si>
  <si>
    <t>Criterio Aceptación Diferencia:</t>
  </si>
  <si>
    <t>Intercepto:</t>
  </si>
  <si>
    <t>Zero</t>
  </si>
  <si>
    <t>Conc 1</t>
  </si>
  <si>
    <t>Conc 2</t>
  </si>
  <si>
    <t>Conc 3</t>
  </si>
  <si>
    <t>Conc 4</t>
  </si>
  <si>
    <t>Best Fit</t>
  </si>
  <si>
    <t>Porcentaje Diferencia (%)</t>
  </si>
  <si>
    <t>Verificación Aprobada</t>
  </si>
  <si>
    <t>Verificación No Aprobada</t>
  </si>
  <si>
    <t>EFICIENCIA DE CONVERSIÓN</t>
  </si>
  <si>
    <t>NO2</t>
  </si>
  <si>
    <t>OLORES OFENSIVOS</t>
  </si>
  <si>
    <t>Contaminante</t>
  </si>
  <si>
    <t>Efi. Conversión (%)</t>
  </si>
  <si>
    <t>NOx Original (antes de adición de O3)</t>
  </si>
  <si>
    <t>H2S</t>
  </si>
  <si>
    <t>NOx Remanente (despues de adición de O3)</t>
  </si>
  <si>
    <t>NO2 Out (salida del calibrador)</t>
  </si>
  <si>
    <t>TRS</t>
  </si>
  <si>
    <t>NO2 Convertido</t>
  </si>
  <si>
    <t>Resultado (%)</t>
  </si>
  <si>
    <t>NH3</t>
  </si>
  <si>
    <t>EFICIENCIA DE CONVERSIÓN NO2</t>
  </si>
  <si>
    <r>
      <rPr>
        <b/>
        <u/>
        <sz val="11"/>
        <color indexed="8"/>
        <rFont val="Verdana"/>
        <family val="2"/>
      </rPr>
      <t>&gt;</t>
    </r>
    <r>
      <rPr>
        <b/>
        <sz val="11"/>
        <color indexed="8"/>
        <rFont val="Verdana"/>
        <family val="2"/>
      </rPr>
      <t xml:space="preserve"> 96%</t>
    </r>
  </si>
  <si>
    <t>CONDICIONES DE MEDICIÓN</t>
  </si>
  <si>
    <t>Hora Inicial:</t>
  </si>
  <si>
    <t>Rango de Temperatura del Shelter (ºC):</t>
  </si>
  <si>
    <t>SD Temperatura de Control del Shelter Diario</t>
  </si>
  <si>
    <t>Resultado SD ºC</t>
  </si>
  <si>
    <t>Criterio de Aceptación</t>
  </si>
  <si>
    <t>Hora Final:</t>
  </si>
  <si>
    <t>Temperatura Promedio Horaria Shelter: (ºC)</t>
  </si>
  <si>
    <t>&lt; 2,1 ºC SD</t>
  </si>
  <si>
    <t>CRITERIOS DE UBICACIÓN (PROTOCOLO CALIDAD DEL AIRE)</t>
  </si>
  <si>
    <t>Tipo de SVCA</t>
  </si>
  <si>
    <t>Fecha última revisión diseño SVCA</t>
  </si>
  <si>
    <t>Tipo I: Indicativo</t>
  </si>
  <si>
    <t>Microlocalización</t>
  </si>
  <si>
    <t>Componente de Meteorología</t>
  </si>
  <si>
    <t>Tipo II: Básico</t>
  </si>
  <si>
    <t>Velocidad y Dirección del viento</t>
  </si>
  <si>
    <t>Altura de toma de muestra respecto al suelo (m):</t>
  </si>
  <si>
    <t>Tipo III: Intermedio</t>
  </si>
  <si>
    <t>Pluviometría</t>
  </si>
  <si>
    <t>Tipo IV: Avanzado</t>
  </si>
  <si>
    <t>Temperatura</t>
  </si>
  <si>
    <t>Distancia a arboles cercanos (m):</t>
  </si>
  <si>
    <t>Especial</t>
  </si>
  <si>
    <t>Radiación Solar</t>
  </si>
  <si>
    <t>Humedad Relativa (%)</t>
  </si>
  <si>
    <t>Distancia respecto a vías (m):</t>
  </si>
  <si>
    <t>Presión Barométrica</t>
  </si>
  <si>
    <t>Industrial</t>
  </si>
  <si>
    <t>VERIFICACIÓN ZERO / SPAN DESPUES DE LA MEDICIÓN</t>
  </si>
  <si>
    <t>OBSERVACIONES</t>
  </si>
  <si>
    <t>NOMBRE RESPONSABLE OEC:</t>
  </si>
  <si>
    <t>NOMBRE EVALUADOR:</t>
  </si>
  <si>
    <t xml:space="preserve">
Evaluación de Medición de Calidad del Aire a OEC - 
Gases Automático</t>
  </si>
  <si>
    <r>
      <t xml:space="preserve">Código: </t>
    </r>
    <r>
      <rPr>
        <sz val="11"/>
        <color indexed="8"/>
        <rFont val="Verdana"/>
        <family val="2"/>
      </rPr>
      <t>SAL-F047</t>
    </r>
  </si>
  <si>
    <r>
      <t>Versión:</t>
    </r>
    <r>
      <rPr>
        <sz val="11"/>
        <color indexed="8"/>
        <rFont val="Verdana"/>
        <family val="2"/>
      </rPr>
      <t xml:space="preserve"> 04</t>
    </r>
  </si>
  <si>
    <t>Proceso: Servicios - Acreditación de Laboratorios</t>
  </si>
  <si>
    <t>CONTROL DE CAMBIOS</t>
  </si>
  <si>
    <t>Versión</t>
  </si>
  <si>
    <t>Fecha</t>
  </si>
  <si>
    <t xml:space="preserve">Cambios Realizados </t>
  </si>
  <si>
    <t>01</t>
  </si>
  <si>
    <t xml:space="preserve">Creación del documento </t>
  </si>
  <si>
    <t>02</t>
  </si>
  <si>
    <t>Cambio de código por reasignación del Grupo de Acreditación al proceso de Servicios</t>
  </si>
  <si>
    <t>03</t>
  </si>
  <si>
    <t>11/04/2024</t>
  </si>
  <si>
    <t>Se actualiza el Formato de acuerdo con el memorando enviado por la OAP memorando 20251100097283 lineamientos para la actualización documental en el marco de la implementación del aplicativo suite visión. El código pasa de M-S-A-F048 a SAL-F048.</t>
  </si>
  <si>
    <t>04</t>
  </si>
  <si>
    <t>Se ajusta el tipo y tamaño de letra, y se aplica el color institucional conforme a los lineamientos establecidos en el procedimiento SGI-P001 para la elaboración y control de documentos.</t>
  </si>
  <si>
    <r>
      <t>Fecha:</t>
    </r>
    <r>
      <rPr>
        <sz val="11"/>
        <color rgb="FF505050"/>
        <rFont val="Verdana"/>
        <family val="2"/>
      </rPr>
      <t xml:space="preserve"> 25/05/2026</t>
    </r>
  </si>
  <si>
    <r>
      <t xml:space="preserve">Fecha: </t>
    </r>
    <r>
      <rPr>
        <sz val="11"/>
        <rFont val="Verdana"/>
        <family val="2"/>
      </rPr>
      <t>25/05/2026</t>
    </r>
  </si>
  <si>
    <r>
      <t>Vigencia:</t>
    </r>
    <r>
      <rPr>
        <b/>
        <sz val="11"/>
        <rFont val="Verdana"/>
        <family val="2"/>
      </rPr>
      <t xml:space="preserve"> </t>
    </r>
    <r>
      <rPr>
        <sz val="11"/>
        <rFont val="Verdana"/>
        <family val="2"/>
      </rPr>
      <t>25/05/2026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</si>
</sst>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0.00000%"/>
    <numFmt numFmtId="166" formatCode="0.0%"/>
    <numFmt numFmtId="167" formatCode="[$-F400]h:mm:ss\ AM/PM"/>
  </numFmts>
  <fonts count="19" x14ac:knownFonts="1">
    <font>
      <sz val="12"/>
      <color theme="1"/>
      <name val="Aptos Narrow"/>
      <family val="2"/>
      <scheme val="minor"/>
    </font>
    <font>
      <sz val="12"/>
      <color theme="1"/>
      <name val="Aptos Narrow"/>
      <family val="2"/>
      <scheme val="minor"/>
    </font>
    <font>
      <sz val="10"/>
      <name val="Arial"/>
      <family val="2"/>
    </font>
    <font>
      <sz val="11"/>
      <color theme="1"/>
      <name val="Aptos Narrow"/>
      <family val="2"/>
      <scheme val="minor"/>
    </font>
    <font>
      <b/>
      <sz val="11"/>
      <color theme="1"/>
      <name val="Verdana"/>
      <family val="2"/>
    </font>
    <font>
      <sz val="11"/>
      <color theme="1"/>
      <name val="Verdana"/>
      <family val="2"/>
    </font>
    <font>
      <b/>
      <sz val="11"/>
      <name val="Verdana"/>
      <family val="2"/>
    </font>
    <font>
      <sz val="11"/>
      <name val="Verdana"/>
      <family val="2"/>
    </font>
    <font>
      <b/>
      <sz val="11"/>
      <color theme="2" tint="-0.499984740745262"/>
      <name val="Verdana"/>
      <family val="2"/>
    </font>
    <font>
      <sz val="11"/>
      <color theme="2" tint="-0.499984740745262"/>
      <name val="Verdana"/>
      <family val="2"/>
    </font>
    <font>
      <sz val="11"/>
      <color theme="0" tint="-0.14999847407452621"/>
      <name val="Verdana"/>
      <family val="2"/>
    </font>
    <font>
      <sz val="11"/>
      <color indexed="8"/>
      <name val="Verdana"/>
      <family val="2"/>
    </font>
    <font>
      <b/>
      <u/>
      <sz val="11"/>
      <color indexed="8"/>
      <name val="Verdana"/>
      <family val="2"/>
    </font>
    <font>
      <b/>
      <sz val="11"/>
      <color indexed="8"/>
      <name val="Verdana"/>
      <family val="2"/>
    </font>
    <font>
      <sz val="11"/>
      <color rgb="FF000000"/>
      <name val="Verdana"/>
      <family val="2"/>
    </font>
    <font>
      <i/>
      <sz val="11"/>
      <color theme="1"/>
      <name val="Verdana"/>
      <family val="2"/>
    </font>
    <font>
      <b/>
      <sz val="11"/>
      <color rgb="FF000000"/>
      <name val="Verdana"/>
      <family val="2"/>
    </font>
    <font>
      <b/>
      <sz val="11"/>
      <color rgb="FF505050"/>
      <name val="Verdana"/>
      <family val="2"/>
    </font>
    <font>
      <sz val="11"/>
      <color rgb="FF505050"/>
      <name val="Verdana"/>
      <family val="2"/>
    </font>
  </fonts>
  <fills count="9">
    <fill>
      <patternFill patternType="none"/>
    </fill>
    <fill>
      <patternFill patternType="gray125"/>
    </fill>
    <fill>
      <patternFill patternType="solid">
        <fgColor theme="0"/>
        <bgColor indexed="64"/>
      </patternFill>
    </fill>
    <fill>
      <patternFill patternType="solid">
        <fgColor rgb="FFA6A6A6"/>
        <bgColor indexed="64"/>
      </patternFill>
    </fill>
    <fill>
      <patternFill patternType="solid">
        <fgColor rgb="FFFFFFFF"/>
        <bgColor rgb="FFFFFFFF"/>
      </patternFill>
    </fill>
    <fill>
      <patternFill patternType="solid">
        <fgColor theme="0"/>
        <bgColor rgb="FF000000"/>
      </patternFill>
    </fill>
    <fill>
      <patternFill patternType="solid">
        <fgColor rgb="FFFFFFFF"/>
        <bgColor rgb="FFDEEAF6"/>
      </patternFill>
    </fill>
    <fill>
      <patternFill patternType="solid">
        <fgColor rgb="FF00C69B"/>
        <bgColor rgb="FF000000"/>
      </patternFill>
    </fill>
    <fill>
      <patternFill patternType="solid">
        <fgColor rgb="FFA6A6A6"/>
        <bgColor rgb="FF000000"/>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top style="thin">
        <color indexed="64"/>
      </top>
      <bottom style="thin">
        <color indexed="64"/>
      </bottom>
      <diagonal/>
    </border>
    <border>
      <left style="thin">
        <color rgb="FF000000"/>
      </left>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top/>
      <bottom/>
      <diagonal/>
    </border>
    <border>
      <left/>
      <right style="thin">
        <color rgb="FF000000"/>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style="thin">
        <color theme="1"/>
      </right>
      <top/>
      <bottom style="thin">
        <color theme="1"/>
      </bottom>
      <diagonal/>
    </border>
    <border>
      <left/>
      <right/>
      <top style="thin">
        <color theme="1"/>
      </top>
      <bottom/>
      <diagonal/>
    </border>
  </borders>
  <cellStyleXfs count="4">
    <xf numFmtId="0" fontId="0" fillId="0" borderId="0"/>
    <xf numFmtId="43" fontId="1" fillId="0" borderId="0" applyFont="0" applyFill="0" applyBorder="0" applyAlignment="0" applyProtection="0"/>
    <xf numFmtId="0" fontId="2" fillId="0" borderId="0"/>
    <xf numFmtId="0" fontId="2" fillId="0" borderId="0"/>
  </cellStyleXfs>
  <cellXfs count="309">
    <xf numFmtId="0" fontId="0" fillId="0" borderId="0" xfId="0"/>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4"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5" fillId="2" borderId="37" xfId="0" applyFont="1" applyFill="1" applyBorder="1" applyAlignment="1" applyProtection="1">
      <alignment vertical="center" wrapText="1"/>
      <protection locked="0"/>
    </xf>
    <xf numFmtId="0" fontId="5" fillId="2" borderId="32" xfId="0"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horizontal="left"/>
      <protection locked="0"/>
    </xf>
    <xf numFmtId="0" fontId="4" fillId="2" borderId="5" xfId="0" applyFont="1" applyFill="1" applyBorder="1" applyAlignment="1" applyProtection="1">
      <alignment horizontal="right"/>
      <protection locked="0"/>
    </xf>
    <xf numFmtId="0" fontId="5" fillId="2" borderId="9" xfId="0" applyFont="1" applyFill="1" applyBorder="1" applyProtection="1">
      <protection locked="0"/>
    </xf>
    <xf numFmtId="0" fontId="5" fillId="2" borderId="25" xfId="0" applyFont="1" applyFill="1" applyBorder="1" applyProtection="1">
      <protection locked="0"/>
    </xf>
    <xf numFmtId="0" fontId="5" fillId="2" borderId="0" xfId="0" applyFont="1" applyFill="1" applyProtection="1">
      <protection locked="0"/>
    </xf>
    <xf numFmtId="0" fontId="5" fillId="2" borderId="25" xfId="0" applyFont="1" applyFill="1" applyBorder="1" applyAlignment="1" applyProtection="1">
      <alignment horizontal="left" wrapText="1"/>
      <protection locked="0"/>
    </xf>
    <xf numFmtId="0" fontId="5" fillId="2" borderId="9" xfId="0" applyFont="1" applyFill="1" applyBorder="1" applyAlignment="1" applyProtection="1">
      <alignment horizontal="left" wrapText="1"/>
      <protection locked="0"/>
    </xf>
    <xf numFmtId="0" fontId="5" fillId="2" borderId="26" xfId="0" applyFont="1" applyFill="1" applyBorder="1" applyAlignment="1" applyProtection="1">
      <alignment horizontal="left" wrapText="1"/>
      <protection locked="0"/>
    </xf>
    <xf numFmtId="0" fontId="5" fillId="0" borderId="0" xfId="0" applyFont="1" applyAlignment="1" applyProtection="1">
      <alignment horizontal="center"/>
      <protection locked="0"/>
    </xf>
    <xf numFmtId="0" fontId="4" fillId="2" borderId="12" xfId="0" applyFont="1" applyFill="1" applyBorder="1" applyAlignment="1" applyProtection="1">
      <alignment horizontal="right"/>
      <protection locked="0"/>
    </xf>
    <xf numFmtId="0" fontId="5" fillId="2" borderId="25" xfId="0" applyFont="1" applyFill="1" applyBorder="1" applyAlignment="1" applyProtection="1">
      <alignment horizontal="left"/>
      <protection locked="0"/>
    </xf>
    <xf numFmtId="0" fontId="5" fillId="2" borderId="27" xfId="0" applyFont="1" applyFill="1" applyBorder="1" applyProtection="1">
      <protection locked="0"/>
    </xf>
    <xf numFmtId="0" fontId="4" fillId="0" borderId="0" xfId="0" applyFont="1" applyAlignment="1" applyProtection="1">
      <alignment horizontal="center" wrapText="1"/>
      <protection locked="0"/>
    </xf>
    <xf numFmtId="0" fontId="5" fillId="2" borderId="15" xfId="0" applyFont="1" applyFill="1" applyBorder="1" applyAlignment="1" applyProtection="1">
      <alignment horizontal="center" vertical="center" wrapText="1"/>
      <protection locked="0"/>
    </xf>
    <xf numFmtId="0" fontId="4" fillId="2" borderId="28" xfId="0" applyFont="1" applyFill="1" applyBorder="1" applyAlignment="1" applyProtection="1">
      <alignment vertical="center"/>
      <protection locked="0"/>
    </xf>
    <xf numFmtId="0" fontId="4" fillId="2" borderId="19" xfId="0" applyFont="1" applyFill="1" applyBorder="1" applyAlignment="1" applyProtection="1">
      <alignment vertical="center"/>
      <protection locked="0"/>
    </xf>
    <xf numFmtId="0" fontId="5" fillId="2" borderId="35" xfId="0" applyFont="1" applyFill="1" applyBorder="1" applyAlignment="1" applyProtection="1">
      <alignment vertical="center" wrapText="1"/>
      <protection locked="0"/>
    </xf>
    <xf numFmtId="0" fontId="5" fillId="2" borderId="35" xfId="0" applyFont="1" applyFill="1" applyBorder="1" applyProtection="1">
      <protection locked="0"/>
    </xf>
    <xf numFmtId="0" fontId="9" fillId="2" borderId="16" xfId="0"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4" fillId="2" borderId="16" xfId="0" applyFont="1" applyFill="1" applyBorder="1" applyAlignment="1" applyProtection="1">
      <alignment vertical="center" wrapText="1"/>
      <protection locked="0"/>
    </xf>
    <xf numFmtId="0" fontId="5" fillId="2" borderId="35" xfId="0" applyFont="1" applyFill="1" applyBorder="1" applyAlignment="1" applyProtection="1">
      <alignment horizontal="center"/>
      <protection locked="0"/>
    </xf>
    <xf numFmtId="0" fontId="4" fillId="2" borderId="16" xfId="0" applyFont="1" applyFill="1" applyBorder="1" applyProtection="1">
      <protection locked="0"/>
    </xf>
    <xf numFmtId="0" fontId="5" fillId="2" borderId="38" xfId="0" applyFont="1" applyFill="1" applyBorder="1" applyAlignment="1" applyProtection="1">
      <alignment vertical="center" wrapText="1"/>
      <protection locked="0"/>
    </xf>
    <xf numFmtId="0" fontId="5" fillId="2" borderId="38" xfId="0" applyFont="1" applyFill="1" applyBorder="1" applyProtection="1">
      <protection locked="0"/>
    </xf>
    <xf numFmtId="0" fontId="4" fillId="2" borderId="37" xfId="0" applyFont="1" applyFill="1" applyBorder="1" applyAlignment="1" applyProtection="1">
      <alignment vertical="center" wrapText="1"/>
      <protection locked="0"/>
    </xf>
    <xf numFmtId="0" fontId="10" fillId="2" borderId="39" xfId="0" applyFont="1" applyFill="1" applyBorder="1" applyAlignment="1" applyProtection="1">
      <alignment horizontal="center" vertical="center" wrapText="1"/>
      <protection locked="0"/>
    </xf>
    <xf numFmtId="0" fontId="4" fillId="2" borderId="40" xfId="0" applyFont="1" applyFill="1" applyBorder="1" applyProtection="1">
      <protection locked="0"/>
    </xf>
    <xf numFmtId="0" fontId="5" fillId="2" borderId="21" xfId="0" applyFont="1" applyFill="1" applyBorder="1" applyAlignment="1" applyProtection="1">
      <alignment vertical="center" wrapText="1"/>
      <protection locked="0"/>
    </xf>
    <xf numFmtId="0" fontId="5" fillId="2" borderId="41" xfId="0" applyFont="1" applyFill="1" applyBorder="1" applyAlignment="1" applyProtection="1">
      <alignment vertical="center" wrapText="1"/>
      <protection locked="0"/>
    </xf>
    <xf numFmtId="0" fontId="5" fillId="2" borderId="41" xfId="0" applyFont="1" applyFill="1" applyBorder="1" applyProtection="1">
      <protection locked="0"/>
    </xf>
    <xf numFmtId="0" fontId="9" fillId="2" borderId="23" xfId="0" applyFont="1" applyFill="1" applyBorder="1" applyAlignment="1" applyProtection="1">
      <alignment horizontal="center" vertical="center" wrapText="1"/>
      <protection locked="0"/>
    </xf>
    <xf numFmtId="0" fontId="5" fillId="2" borderId="21" xfId="0" applyFont="1" applyFill="1" applyBorder="1" applyProtection="1">
      <protection locked="0"/>
    </xf>
    <xf numFmtId="0" fontId="9" fillId="2" borderId="42" xfId="0" applyFont="1" applyFill="1" applyBorder="1" applyAlignment="1" applyProtection="1">
      <alignment horizontal="center" vertical="center" wrapText="1"/>
      <protection locked="0"/>
    </xf>
    <xf numFmtId="0" fontId="10" fillId="2" borderId="42" xfId="0" applyFont="1" applyFill="1" applyBorder="1" applyAlignment="1" applyProtection="1">
      <alignment horizontal="center" vertical="center" wrapText="1"/>
      <protection locked="0"/>
    </xf>
    <xf numFmtId="0" fontId="4" fillId="2" borderId="23" xfId="0" applyFont="1" applyFill="1" applyBorder="1" applyProtection="1">
      <protection locked="0"/>
    </xf>
    <xf numFmtId="0" fontId="5" fillId="2" borderId="5" xfId="0" applyFont="1" applyFill="1" applyBorder="1" applyAlignment="1" applyProtection="1">
      <alignment horizontal="centerContinuous"/>
      <protection locked="0"/>
    </xf>
    <xf numFmtId="0" fontId="5" fillId="2" borderId="6" xfId="0" applyFont="1" applyFill="1" applyBorder="1" applyAlignment="1" applyProtection="1">
      <alignment horizontal="centerContinuous"/>
      <protection locked="0"/>
    </xf>
    <xf numFmtId="0" fontId="5" fillId="2" borderId="12" xfId="0" applyFont="1" applyFill="1" applyBorder="1" applyAlignment="1" applyProtection="1">
      <alignment horizontal="right"/>
      <protection locked="0"/>
    </xf>
    <xf numFmtId="0" fontId="5" fillId="2" borderId="0" xfId="0" applyFont="1" applyFill="1" applyAlignment="1" applyProtection="1">
      <alignment horizontal="right"/>
      <protection locked="0"/>
    </xf>
    <xf numFmtId="0" fontId="4" fillId="2" borderId="0" xfId="0" applyFont="1" applyFill="1" applyAlignment="1" applyProtection="1">
      <alignment horizontal="center"/>
      <protection locked="0"/>
    </xf>
    <xf numFmtId="0" fontId="4" fillId="2" borderId="13" xfId="0" applyFont="1" applyFill="1" applyBorder="1" applyAlignment="1" applyProtection="1">
      <alignment horizontal="center"/>
      <protection locked="0"/>
    </xf>
    <xf numFmtId="0" fontId="4" fillId="2" borderId="25" xfId="0" applyFont="1" applyFill="1" applyBorder="1" applyProtection="1">
      <protection locked="0"/>
    </xf>
    <xf numFmtId="0" fontId="5" fillId="2" borderId="13" xfId="0" applyFont="1" applyFill="1" applyBorder="1" applyProtection="1">
      <protection locked="0"/>
    </xf>
    <xf numFmtId="0" fontId="5" fillId="2" borderId="18" xfId="0" applyFont="1" applyFill="1" applyBorder="1" applyProtection="1">
      <protection locked="0"/>
    </xf>
    <xf numFmtId="0" fontId="5" fillId="2" borderId="19" xfId="0" applyFont="1" applyFill="1" applyBorder="1" applyProtection="1">
      <protection locked="0"/>
    </xf>
    <xf numFmtId="0" fontId="5" fillId="2" borderId="20" xfId="0" applyFont="1" applyFill="1" applyBorder="1" applyProtection="1">
      <protection locked="0"/>
    </xf>
    <xf numFmtId="0" fontId="4" fillId="0" borderId="8"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5" fillId="0" borderId="35" xfId="0" applyFont="1" applyBorder="1" applyAlignment="1">
      <alignment horizontal="center" vertical="center"/>
    </xf>
    <xf numFmtId="0" fontId="4" fillId="0" borderId="21" xfId="0" applyFont="1" applyBorder="1" applyAlignment="1" applyProtection="1">
      <alignment horizontal="center" vertical="center"/>
      <protection locked="0"/>
    </xf>
    <xf numFmtId="0" fontId="5" fillId="0" borderId="41" xfId="0" applyFont="1" applyBorder="1" applyAlignment="1">
      <alignment horizontal="center" vertical="center"/>
    </xf>
    <xf numFmtId="2" fontId="5" fillId="0" borderId="41" xfId="0" applyNumberFormat="1" applyFont="1" applyBorder="1" applyAlignment="1">
      <alignment horizontal="center" vertical="center"/>
    </xf>
    <xf numFmtId="0" fontId="5" fillId="2" borderId="25" xfId="0" applyFont="1" applyFill="1" applyBorder="1" applyAlignment="1">
      <alignment horizontal="center" vertical="center"/>
    </xf>
    <xf numFmtId="164" fontId="5" fillId="2" borderId="25" xfId="0" applyNumberFormat="1" applyFont="1" applyFill="1" applyBorder="1" applyAlignment="1">
      <alignment horizontal="center" vertical="center"/>
    </xf>
    <xf numFmtId="0" fontId="5" fillId="2" borderId="12" xfId="0" applyFont="1" applyFill="1" applyBorder="1" applyAlignment="1" applyProtection="1">
      <alignment horizontal="centerContinuous"/>
      <protection locked="0"/>
    </xf>
    <xf numFmtId="0" fontId="5" fillId="2" borderId="0" xfId="0" applyFont="1" applyFill="1" applyAlignment="1" applyProtection="1">
      <alignment horizontal="centerContinuous"/>
      <protection locked="0"/>
    </xf>
    <xf numFmtId="0" fontId="5" fillId="2" borderId="15" xfId="0" applyFont="1" applyFill="1" applyBorder="1" applyAlignment="1">
      <alignment horizontal="center" vertical="center"/>
    </xf>
    <xf numFmtId="164" fontId="5" fillId="2" borderId="15" xfId="0" applyNumberFormat="1" applyFont="1" applyFill="1" applyBorder="1" applyAlignment="1">
      <alignment horizontal="center" vertical="center"/>
    </xf>
    <xf numFmtId="0" fontId="5" fillId="2" borderId="12" xfId="0" applyFont="1" applyFill="1" applyBorder="1" applyProtection="1">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vertical="center"/>
      <protection locked="0"/>
    </xf>
    <xf numFmtId="2" fontId="5" fillId="2" borderId="35" xfId="0" applyNumberFormat="1" applyFont="1" applyFill="1" applyBorder="1" applyAlignment="1">
      <alignment horizontal="center" vertical="center"/>
    </xf>
    <xf numFmtId="2" fontId="4" fillId="2" borderId="35" xfId="0" applyNumberFormat="1" applyFont="1" applyFill="1" applyBorder="1" applyAlignment="1">
      <alignment horizontal="center" vertical="center"/>
    </xf>
    <xf numFmtId="165" fontId="5" fillId="2" borderId="0" xfId="0" applyNumberFormat="1" applyFont="1" applyFill="1" applyProtection="1">
      <protection locked="0"/>
    </xf>
    <xf numFmtId="0" fontId="5" fillId="2" borderId="25" xfId="0" applyFont="1" applyFill="1" applyBorder="1" applyAlignment="1" applyProtection="1">
      <alignment horizontal="center"/>
      <protection locked="0"/>
    </xf>
    <xf numFmtId="0" fontId="4"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4" fillId="2" borderId="31" xfId="0" applyFont="1" applyFill="1" applyBorder="1" applyAlignment="1" applyProtection="1">
      <alignment horizontal="center" vertical="center"/>
      <protection locked="0"/>
    </xf>
    <xf numFmtId="0" fontId="4" fillId="2" borderId="35" xfId="0" applyFont="1" applyFill="1" applyBorder="1" applyAlignment="1" applyProtection="1">
      <alignment horizontal="centerContinuous" vertical="center"/>
      <protection locked="0"/>
    </xf>
    <xf numFmtId="0" fontId="4" fillId="2" borderId="35"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2" borderId="42" xfId="0" applyFont="1" applyFill="1" applyBorder="1" applyAlignment="1" applyProtection="1">
      <alignment horizontal="centerContinuous" vertical="center"/>
      <protection locked="0"/>
    </xf>
    <xf numFmtId="0" fontId="4" fillId="2" borderId="48" xfId="0" applyFont="1" applyFill="1" applyBorder="1" applyAlignment="1" applyProtection="1">
      <alignment horizontal="centerContinuous" vertical="center"/>
      <protection locked="0"/>
    </xf>
    <xf numFmtId="9" fontId="4" fillId="2" borderId="41" xfId="0" applyNumberFormat="1" applyFont="1" applyFill="1" applyBorder="1" applyAlignment="1">
      <alignment horizontal="center" vertical="center"/>
    </xf>
    <xf numFmtId="0" fontId="4" fillId="2" borderId="42" xfId="0" applyFont="1" applyFill="1" applyBorder="1" applyAlignment="1">
      <alignment horizontal="center" vertical="center"/>
    </xf>
    <xf numFmtId="0" fontId="4" fillId="2" borderId="55"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5" fillId="2" borderId="12" xfId="0" applyFont="1" applyFill="1" applyBorder="1" applyAlignment="1" applyProtection="1">
      <alignment horizontal="right" vertical="center"/>
      <protection locked="0"/>
    </xf>
    <xf numFmtId="167" fontId="5" fillId="2" borderId="25" xfId="0" applyNumberFormat="1" applyFont="1" applyFill="1" applyBorder="1" applyAlignment="1" applyProtection="1">
      <alignment horizontal="center" vertical="center"/>
      <protection locked="0"/>
    </xf>
    <xf numFmtId="167" fontId="5" fillId="2" borderId="15" xfId="0" applyNumberFormat="1" applyFont="1" applyFill="1" applyBorder="1" applyAlignment="1" applyProtection="1">
      <alignment horizontal="center" vertical="center"/>
      <protection locked="0"/>
    </xf>
    <xf numFmtId="0" fontId="5" fillId="2" borderId="15" xfId="0" applyFont="1" applyFill="1" applyBorder="1" applyProtection="1">
      <protection locked="0"/>
    </xf>
    <xf numFmtId="0" fontId="5" fillId="2" borderId="40" xfId="0" applyFont="1" applyFill="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5" fillId="2" borderId="13" xfId="0" applyFont="1" applyFill="1" applyBorder="1" applyAlignment="1" applyProtection="1">
      <alignment horizontal="center" vertical="center"/>
      <protection locked="0"/>
    </xf>
    <xf numFmtId="0" fontId="4" fillId="2" borderId="0" xfId="0" applyFont="1" applyFill="1" applyAlignment="1" applyProtection="1">
      <alignment horizontal="centerContinuous" vertical="center"/>
      <protection locked="0"/>
    </xf>
    <xf numFmtId="0" fontId="5" fillId="2" borderId="51" xfId="0" applyFont="1" applyFill="1" applyBorder="1" applyProtection="1">
      <protection locked="0"/>
    </xf>
    <xf numFmtId="0" fontId="5" fillId="2" borderId="52" xfId="0" applyFont="1" applyFill="1" applyBorder="1" applyAlignment="1" applyProtection="1">
      <alignment horizontal="center"/>
      <protection locked="0"/>
    </xf>
    <xf numFmtId="0" fontId="5" fillId="2" borderId="27" xfId="0" applyFont="1" applyFill="1" applyBorder="1" applyAlignment="1" applyProtection="1">
      <alignment horizontal="center"/>
      <protection locked="0"/>
    </xf>
    <xf numFmtId="0" fontId="4" fillId="3" borderId="1" xfId="0" applyFont="1" applyFill="1" applyBorder="1" applyAlignment="1" applyProtection="1">
      <alignment horizontal="centerContinuous" vertical="center" wrapText="1"/>
      <protection locked="0"/>
    </xf>
    <xf numFmtId="0" fontId="4" fillId="3" borderId="2" xfId="0" applyFont="1" applyFill="1" applyBorder="1" applyAlignment="1" applyProtection="1">
      <alignment horizontal="centerContinuous" vertical="center" wrapText="1"/>
      <protection locked="0"/>
    </xf>
    <xf numFmtId="0" fontId="4" fillId="3" borderId="3" xfId="0" applyFont="1" applyFill="1" applyBorder="1" applyAlignment="1" applyProtection="1">
      <alignment horizontal="centerContinuous" vertical="center" wrapText="1"/>
      <protection locked="0"/>
    </xf>
    <xf numFmtId="0" fontId="4" fillId="3" borderId="5" xfId="0" applyFont="1" applyFill="1" applyBorder="1" applyAlignment="1" applyProtection="1">
      <alignment horizontal="centerContinuous" vertical="center" wrapText="1"/>
      <protection locked="0"/>
    </xf>
    <xf numFmtId="0" fontId="4" fillId="3" borderId="6" xfId="0" applyFont="1" applyFill="1" applyBorder="1" applyAlignment="1" applyProtection="1">
      <alignment horizontal="centerContinuous" vertical="center" wrapText="1"/>
      <protection locked="0"/>
    </xf>
    <xf numFmtId="0" fontId="4" fillId="3" borderId="7" xfId="0" applyFont="1" applyFill="1" applyBorder="1" applyAlignment="1" applyProtection="1">
      <alignment horizontal="centerContinuous" vertical="center" wrapText="1"/>
      <protection locked="0"/>
    </xf>
    <xf numFmtId="0" fontId="4" fillId="3" borderId="2" xfId="0" applyFont="1" applyFill="1" applyBorder="1" applyAlignment="1" applyProtection="1">
      <alignment horizontal="centerContinuous"/>
      <protection locked="0"/>
    </xf>
    <xf numFmtId="0" fontId="4" fillId="3" borderId="3" xfId="0" applyFont="1" applyFill="1" applyBorder="1" applyAlignment="1" applyProtection="1">
      <alignment horizontal="centerContinuous"/>
      <protection locked="0"/>
    </xf>
    <xf numFmtId="0" fontId="4" fillId="2" borderId="14" xfId="0" applyFont="1" applyFill="1" applyBorder="1" applyProtection="1">
      <protection locked="0"/>
    </xf>
    <xf numFmtId="0" fontId="5" fillId="0" borderId="35"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5"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4" fillId="3" borderId="1" xfId="0" applyFont="1" applyFill="1" applyBorder="1" applyAlignment="1" applyProtection="1">
      <alignment horizontal="centerContinuous" vertical="center"/>
      <protection locked="0"/>
    </xf>
    <xf numFmtId="0" fontId="4" fillId="3" borderId="2" xfId="0" applyFont="1" applyFill="1" applyBorder="1" applyAlignment="1" applyProtection="1">
      <alignment horizontal="centerContinuous" vertical="center"/>
      <protection locked="0"/>
    </xf>
    <xf numFmtId="0" fontId="4" fillId="3" borderId="3" xfId="0" applyFont="1" applyFill="1" applyBorder="1" applyAlignment="1" applyProtection="1">
      <alignment horizontal="centerContinuous" vertical="center"/>
      <protection locked="0"/>
    </xf>
    <xf numFmtId="0" fontId="4" fillId="3" borderId="19" xfId="0" applyFont="1" applyFill="1" applyBorder="1" applyAlignment="1" applyProtection="1">
      <alignment horizontal="centerContinuous" vertical="center"/>
      <protection locked="0"/>
    </xf>
    <xf numFmtId="0" fontId="4" fillId="3" borderId="20" xfId="0" applyFont="1" applyFill="1" applyBorder="1" applyAlignment="1" applyProtection="1">
      <alignment horizontal="centerContinuous" vertical="center"/>
      <protection locked="0"/>
    </xf>
    <xf numFmtId="0" fontId="4" fillId="3" borderId="12" xfId="0" applyFont="1" applyFill="1" applyBorder="1" applyAlignment="1" applyProtection="1">
      <alignment horizontal="centerContinuous" vertical="center"/>
      <protection locked="0"/>
    </xf>
    <xf numFmtId="0" fontId="4" fillId="3" borderId="0" xfId="0" applyFont="1" applyFill="1" applyAlignment="1" applyProtection="1">
      <alignment horizontal="centerContinuous" vertical="center"/>
      <protection locked="0"/>
    </xf>
    <xf numFmtId="0" fontId="4" fillId="3" borderId="6" xfId="0" applyFont="1" applyFill="1" applyBorder="1" applyAlignment="1" applyProtection="1">
      <alignment horizontal="centerContinuous" vertical="center"/>
      <protection locked="0"/>
    </xf>
    <xf numFmtId="0" fontId="4" fillId="3" borderId="7" xfId="0" applyFont="1" applyFill="1" applyBorder="1" applyAlignment="1" applyProtection="1">
      <alignment horizontal="centerContinuous" vertical="center"/>
      <protection locked="0"/>
    </xf>
    <xf numFmtId="0" fontId="5" fillId="0" borderId="12" xfId="0" applyFont="1" applyBorder="1" applyProtection="1">
      <protection locked="0"/>
    </xf>
    <xf numFmtId="0" fontId="4" fillId="0" borderId="3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3" fillId="0" borderId="0" xfId="0" applyFont="1"/>
    <xf numFmtId="0" fontId="6" fillId="3" borderId="1"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14" fillId="2" borderId="1" xfId="0" applyFont="1" applyFill="1" applyBorder="1" applyAlignment="1">
      <alignment horizontal="centerContinuous" vertical="center" wrapText="1"/>
    </xf>
    <xf numFmtId="0" fontId="14" fillId="2" borderId="2" xfId="0" applyFont="1" applyFill="1" applyBorder="1" applyAlignment="1">
      <alignment horizontal="centerContinuous" vertical="center" wrapText="1"/>
    </xf>
    <xf numFmtId="0" fontId="14" fillId="2" borderId="3" xfId="0" applyFont="1" applyFill="1" applyBorder="1" applyAlignment="1">
      <alignment horizontal="centerContinuous" vertical="center" wrapText="1"/>
    </xf>
    <xf numFmtId="0" fontId="6" fillId="3" borderId="54" xfId="0" applyFont="1" applyFill="1" applyBorder="1" applyAlignment="1">
      <alignment horizontal="centerContinuous" vertical="center"/>
    </xf>
    <xf numFmtId="0" fontId="6" fillId="3" borderId="22" xfId="0" applyFont="1" applyFill="1" applyBorder="1" applyAlignment="1">
      <alignment horizontal="centerContinuous" vertical="center"/>
    </xf>
    <xf numFmtId="0" fontId="6" fillId="3" borderId="30" xfId="0" applyFont="1" applyFill="1" applyBorder="1" applyAlignment="1">
      <alignment horizontal="centerContinuous" vertical="center"/>
    </xf>
    <xf numFmtId="0" fontId="5" fillId="0" borderId="5" xfId="0" applyFont="1" applyBorder="1" applyAlignment="1">
      <alignment horizontal="centerContinuous" vertical="center" wrapText="1"/>
    </xf>
    <xf numFmtId="0" fontId="14" fillId="2" borderId="6" xfId="0" applyFont="1" applyFill="1" applyBorder="1" applyAlignment="1">
      <alignment horizontal="centerContinuous" vertical="center" wrapText="1"/>
    </xf>
    <xf numFmtId="0" fontId="14" fillId="2" borderId="7" xfId="0" applyFont="1" applyFill="1" applyBorder="1" applyAlignment="1">
      <alignment horizontal="centerContinuous" vertical="center" wrapText="1"/>
    </xf>
    <xf numFmtId="0" fontId="0" fillId="0" borderId="12" xfId="0" applyBorder="1"/>
    <xf numFmtId="0" fontId="5" fillId="0" borderId="18" xfId="0" applyFont="1" applyBorder="1" applyAlignment="1">
      <alignment horizontal="centerContinuous" vertical="center" wrapText="1"/>
    </xf>
    <xf numFmtId="0" fontId="6" fillId="3" borderId="1" xfId="2" applyFont="1" applyFill="1" applyBorder="1" applyAlignment="1" applyProtection="1">
      <alignment horizontal="centerContinuous" vertical="center" wrapText="1"/>
      <protection locked="0"/>
    </xf>
    <xf numFmtId="0" fontId="6" fillId="3" borderId="3" xfId="2" applyFont="1" applyFill="1" applyBorder="1" applyAlignment="1" applyProtection="1">
      <alignment horizontal="centerContinuous" vertical="center" wrapText="1"/>
      <protection locked="0"/>
    </xf>
    <xf numFmtId="0" fontId="6" fillId="3" borderId="24" xfId="2" applyFont="1" applyFill="1" applyBorder="1" applyAlignment="1" applyProtection="1">
      <alignment horizontal="center" vertical="center"/>
      <protection locked="0"/>
    </xf>
    <xf numFmtId="0" fontId="7" fillId="0" borderId="0" xfId="0" applyFont="1"/>
    <xf numFmtId="0" fontId="16" fillId="4" borderId="47" xfId="0" applyFont="1" applyFill="1" applyBorder="1" applyAlignment="1">
      <alignment vertical="center" wrapText="1"/>
    </xf>
    <xf numFmtId="0" fontId="6" fillId="7" borderId="46" xfId="0" applyFont="1" applyFill="1" applyBorder="1" applyAlignment="1">
      <alignment horizontal="centerContinuous"/>
    </xf>
    <xf numFmtId="0" fontId="6" fillId="7" borderId="25" xfId="0" applyFont="1" applyFill="1" applyBorder="1" applyAlignment="1">
      <alignment horizontal="centerContinuous"/>
    </xf>
    <xf numFmtId="0" fontId="6" fillId="7" borderId="70" xfId="0" applyFont="1" applyFill="1" applyBorder="1" applyAlignment="1">
      <alignment horizontal="centerContinuous"/>
    </xf>
    <xf numFmtId="0" fontId="16" fillId="8" borderId="32" xfId="0" applyFont="1" applyFill="1" applyBorder="1" applyAlignment="1">
      <alignment horizontal="center"/>
    </xf>
    <xf numFmtId="0" fontId="16" fillId="8" borderId="47" xfId="0" applyFont="1" applyFill="1" applyBorder="1" applyAlignment="1">
      <alignment horizontal="center"/>
    </xf>
    <xf numFmtId="49" fontId="7" fillId="0" borderId="35" xfId="1" applyNumberFormat="1" applyFont="1" applyBorder="1" applyAlignment="1">
      <alignment horizontal="center" vertical="center" wrapText="1"/>
    </xf>
    <xf numFmtId="14" fontId="7" fillId="0" borderId="38" xfId="0" applyNumberFormat="1" applyFont="1" applyBorder="1" applyAlignment="1">
      <alignment horizontal="center" vertical="center" wrapText="1"/>
    </xf>
    <xf numFmtId="49" fontId="7" fillId="0" borderId="75" xfId="1" applyNumberFormat="1" applyFont="1" applyBorder="1" applyAlignment="1">
      <alignment horizontal="center" vertical="center" wrapText="1"/>
    </xf>
    <xf numFmtId="14" fontId="7" fillId="0" borderId="76" xfId="0" applyNumberFormat="1" applyFont="1" applyBorder="1" applyAlignment="1">
      <alignment horizontal="center" vertical="center"/>
    </xf>
    <xf numFmtId="0" fontId="7" fillId="0" borderId="79" xfId="0" applyFont="1" applyBorder="1"/>
    <xf numFmtId="0" fontId="14" fillId="2" borderId="19" xfId="0" applyFont="1" applyFill="1" applyBorder="1" applyAlignment="1">
      <alignment horizontal="centerContinuous" vertical="center" wrapText="1"/>
    </xf>
    <xf numFmtId="0" fontId="14" fillId="2" borderId="20" xfId="0" applyFont="1" applyFill="1" applyBorder="1" applyAlignment="1">
      <alignment horizontal="centerContinuous" vertical="center" wrapText="1"/>
    </xf>
    <xf numFmtId="0" fontId="14" fillId="0" borderId="77" xfId="0" applyFont="1" applyBorder="1" applyAlignment="1">
      <alignment horizontal="left" vertical="center" wrapText="1"/>
    </xf>
    <xf numFmtId="0" fontId="14" fillId="0" borderId="15" xfId="0" applyFont="1" applyBorder="1" applyAlignment="1">
      <alignment horizontal="left" vertical="center" wrapText="1"/>
    </xf>
    <xf numFmtId="0" fontId="14" fillId="0" borderId="74" xfId="0" applyFont="1" applyBorder="1" applyAlignment="1">
      <alignment horizontal="left" vertical="center" wrapText="1"/>
    </xf>
    <xf numFmtId="0" fontId="14" fillId="0" borderId="36" xfId="0" applyFont="1" applyBorder="1" applyAlignment="1">
      <alignment horizontal="left" vertical="center" wrapText="1"/>
    </xf>
    <xf numFmtId="0" fontId="14" fillId="4" borderId="59" xfId="0" applyFont="1" applyFill="1" applyBorder="1" applyAlignment="1">
      <alignment horizontal="center" wrapText="1"/>
    </xf>
    <xf numFmtId="0" fontId="14" fillId="4" borderId="60" xfId="0" applyFont="1" applyFill="1" applyBorder="1" applyAlignment="1">
      <alignment horizontal="center" wrapText="1"/>
    </xf>
    <xf numFmtId="0" fontId="14" fillId="4" borderId="61" xfId="0" applyFont="1" applyFill="1" applyBorder="1" applyAlignment="1">
      <alignment horizontal="center" wrapText="1"/>
    </xf>
    <xf numFmtId="0" fontId="14" fillId="4" borderId="65" xfId="0" applyFont="1" applyFill="1" applyBorder="1" applyAlignment="1">
      <alignment horizontal="center" wrapText="1"/>
    </xf>
    <xf numFmtId="0" fontId="14" fillId="4" borderId="0" xfId="0" applyFont="1" applyFill="1" applyAlignment="1">
      <alignment horizontal="center" wrapText="1"/>
    </xf>
    <xf numFmtId="0" fontId="14" fillId="4" borderId="66" xfId="0" applyFont="1" applyFill="1" applyBorder="1" applyAlignment="1">
      <alignment horizontal="center" wrapText="1"/>
    </xf>
    <xf numFmtId="0" fontId="14" fillId="4" borderId="71" xfId="0" applyFont="1" applyFill="1" applyBorder="1" applyAlignment="1">
      <alignment horizontal="center" wrapText="1"/>
    </xf>
    <xf numFmtId="0" fontId="14" fillId="4" borderId="72" xfId="0" applyFont="1" applyFill="1" applyBorder="1" applyAlignment="1">
      <alignment horizontal="center" wrapText="1"/>
    </xf>
    <xf numFmtId="0" fontId="14" fillId="4" borderId="73" xfId="0" applyFont="1" applyFill="1" applyBorder="1" applyAlignment="1">
      <alignment horizontal="center" wrapText="1"/>
    </xf>
    <xf numFmtId="0" fontId="16" fillId="5" borderId="62"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63" xfId="0" applyFont="1" applyFill="1" applyBorder="1" applyAlignment="1">
      <alignment horizontal="center" vertical="center" wrapText="1"/>
    </xf>
    <xf numFmtId="0" fontId="16" fillId="5" borderId="65"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66" xfId="0" applyFont="1" applyFill="1" applyBorder="1" applyAlignment="1">
      <alignment horizontal="center" vertical="center" wrapText="1"/>
    </xf>
    <xf numFmtId="0" fontId="16" fillId="5" borderId="69"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6" fillId="5" borderId="70" xfId="0" applyFont="1" applyFill="1" applyBorder="1" applyAlignment="1">
      <alignment horizontal="center" vertical="center" wrapText="1"/>
    </xf>
    <xf numFmtId="0" fontId="16" fillId="4" borderId="64" xfId="0" applyFont="1" applyFill="1" applyBorder="1" applyAlignment="1">
      <alignment vertical="center" wrapText="1"/>
    </xf>
    <xf numFmtId="0" fontId="16" fillId="4" borderId="67" xfId="0" applyFont="1" applyFill="1" applyBorder="1" applyAlignment="1">
      <alignment vertical="center" wrapText="1"/>
    </xf>
    <xf numFmtId="0" fontId="16" fillId="4" borderId="68" xfId="0" applyFont="1" applyFill="1" applyBorder="1" applyAlignment="1">
      <alignment vertical="center" wrapText="1"/>
    </xf>
    <xf numFmtId="0" fontId="16" fillId="6" borderId="57" xfId="0" applyFont="1" applyFill="1" applyBorder="1" applyAlignment="1">
      <alignment horizontal="center" vertical="center"/>
    </xf>
    <xf numFmtId="0" fontId="16" fillId="6" borderId="15" xfId="0" applyFont="1" applyFill="1" applyBorder="1" applyAlignment="1">
      <alignment horizontal="center" vertical="center"/>
    </xf>
    <xf numFmtId="0" fontId="16" fillId="6" borderId="74" xfId="0" applyFont="1" applyFill="1" applyBorder="1" applyAlignment="1">
      <alignment horizontal="center" vertical="center"/>
    </xf>
    <xf numFmtId="0" fontId="16" fillId="8" borderId="36" xfId="0" applyFont="1" applyFill="1" applyBorder="1" applyAlignment="1">
      <alignment horizontal="center"/>
    </xf>
    <xf numFmtId="0" fontId="16" fillId="8" borderId="15" xfId="0" applyFont="1" applyFill="1" applyBorder="1" applyAlignment="1">
      <alignment horizontal="center"/>
    </xf>
    <xf numFmtId="0" fontId="16" fillId="8" borderId="74" xfId="0" applyFont="1" applyFill="1" applyBorder="1" applyAlignment="1">
      <alignment horizontal="center"/>
    </xf>
    <xf numFmtId="0" fontId="5" fillId="2" borderId="38" xfId="0" applyFont="1" applyFill="1" applyBorder="1" applyAlignment="1">
      <alignment horizontal="center"/>
    </xf>
    <xf numFmtId="0" fontId="5" fillId="2" borderId="49" xfId="0" applyFont="1" applyFill="1" applyBorder="1" applyAlignment="1">
      <alignment horizontal="center"/>
    </xf>
    <xf numFmtId="0" fontId="4" fillId="2" borderId="3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7"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6" fillId="3" borderId="1" xfId="2" applyFont="1" applyFill="1" applyBorder="1" applyAlignment="1" applyProtection="1">
      <alignment horizontal="center" vertical="center"/>
      <protection locked="0"/>
    </xf>
    <xf numFmtId="0" fontId="6" fillId="3" borderId="2" xfId="2" applyFont="1" applyFill="1" applyBorder="1" applyAlignment="1" applyProtection="1">
      <alignment horizontal="center" vertical="center"/>
      <protection locked="0"/>
    </xf>
    <xf numFmtId="0" fontId="6" fillId="3" borderId="3" xfId="2" applyFont="1" applyFill="1" applyBorder="1" applyAlignment="1" applyProtection="1">
      <alignment horizontal="center" vertical="center"/>
      <protection locked="0"/>
    </xf>
    <xf numFmtId="0" fontId="7" fillId="0" borderId="4" xfId="3" applyFont="1" applyBorder="1" applyAlignment="1" applyProtection="1">
      <alignment horizontal="center"/>
      <protection locked="0"/>
    </xf>
    <xf numFmtId="0" fontId="7" fillId="0" borderId="11" xfId="3" applyFont="1" applyBorder="1" applyAlignment="1" applyProtection="1">
      <alignment horizontal="center"/>
      <protection locked="0"/>
    </xf>
    <xf numFmtId="0" fontId="7" fillId="0" borderId="17" xfId="3" applyFont="1" applyBorder="1" applyAlignment="1" applyProtection="1">
      <alignment horizontal="center"/>
      <protection locked="0"/>
    </xf>
    <xf numFmtId="0" fontId="6" fillId="0" borderId="5" xfId="2" applyFont="1" applyBorder="1" applyAlignment="1" applyProtection="1">
      <alignment horizontal="center" vertical="center" wrapText="1"/>
      <protection locked="0"/>
    </xf>
    <xf numFmtId="0" fontId="6" fillId="0" borderId="6" xfId="2" applyFont="1" applyBorder="1" applyAlignment="1" applyProtection="1">
      <alignment horizontal="center" vertical="center" wrapText="1"/>
      <protection locked="0"/>
    </xf>
    <xf numFmtId="0" fontId="6" fillId="0" borderId="7"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3" xfId="2" applyFont="1" applyBorder="1" applyAlignment="1" applyProtection="1">
      <alignment horizontal="center" vertical="center" wrapText="1"/>
      <protection locked="0"/>
    </xf>
    <xf numFmtId="0" fontId="6" fillId="0" borderId="18" xfId="2" applyFont="1" applyBorder="1" applyAlignment="1" applyProtection="1">
      <alignment horizontal="center" vertical="center" wrapText="1"/>
      <protection locked="0"/>
    </xf>
    <xf numFmtId="0" fontId="6" fillId="0" borderId="19" xfId="2" applyFont="1" applyBorder="1" applyAlignment="1" applyProtection="1">
      <alignment horizontal="center" vertical="center" wrapText="1"/>
      <protection locked="0"/>
    </xf>
    <xf numFmtId="0" fontId="6" fillId="0" borderId="20" xfId="2" applyFont="1" applyBorder="1" applyAlignment="1" applyProtection="1">
      <alignment horizontal="center" vertical="center" wrapText="1"/>
      <protection locked="0"/>
    </xf>
    <xf numFmtId="0" fontId="6" fillId="0" borderId="8" xfId="2" applyFont="1" applyBorder="1" applyAlignment="1" applyProtection="1">
      <alignment horizontal="left" vertical="center"/>
      <protection locked="0"/>
    </xf>
    <xf numFmtId="0" fontId="6" fillId="0" borderId="9" xfId="2" applyFont="1" applyBorder="1" applyAlignment="1" applyProtection="1">
      <alignment horizontal="left" vertical="center"/>
      <protection locked="0"/>
    </xf>
    <xf numFmtId="0" fontId="6" fillId="0" borderId="10" xfId="2" applyFont="1" applyBorder="1" applyAlignment="1" applyProtection="1">
      <alignment horizontal="left" vertical="center"/>
      <protection locked="0"/>
    </xf>
    <xf numFmtId="0" fontId="7" fillId="0" borderId="14" xfId="2" applyFont="1" applyBorder="1" applyAlignment="1" applyProtection="1">
      <alignment horizontal="left" vertical="center"/>
      <protection locked="0"/>
    </xf>
    <xf numFmtId="0" fontId="7" fillId="0" borderId="15" xfId="2" applyFont="1" applyBorder="1" applyAlignment="1" applyProtection="1">
      <alignment horizontal="left" vertical="center"/>
      <protection locked="0"/>
    </xf>
    <xf numFmtId="0" fontId="7" fillId="0" borderId="16" xfId="2" applyFont="1" applyBorder="1" applyAlignment="1" applyProtection="1">
      <alignment horizontal="left" vertical="center"/>
      <protection locked="0"/>
    </xf>
    <xf numFmtId="0" fontId="6" fillId="0" borderId="14" xfId="2" applyFont="1" applyBorder="1" applyAlignment="1" applyProtection="1">
      <alignment horizontal="left" vertical="center"/>
      <protection locked="0"/>
    </xf>
    <xf numFmtId="0" fontId="6" fillId="0" borderId="15" xfId="2" applyFont="1" applyBorder="1" applyAlignment="1" applyProtection="1">
      <alignment horizontal="left" vertical="center"/>
      <protection locked="0"/>
    </xf>
    <xf numFmtId="0" fontId="6" fillId="0" borderId="16" xfId="2" applyFont="1" applyBorder="1" applyAlignment="1" applyProtection="1">
      <alignment horizontal="left" vertical="center"/>
      <protection locked="0"/>
    </xf>
    <xf numFmtId="0" fontId="4" fillId="2" borderId="9" xfId="0" applyFont="1" applyFill="1" applyBorder="1" applyAlignment="1" applyProtection="1">
      <alignment horizontal="center"/>
      <protection locked="0"/>
    </xf>
    <xf numFmtId="0" fontId="4" fillId="2" borderId="26" xfId="0" applyFont="1" applyFill="1" applyBorder="1" applyAlignment="1" applyProtection="1">
      <alignment horizontal="center"/>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8" fillId="3" borderId="1" xfId="2" applyFont="1" applyFill="1" applyBorder="1" applyAlignment="1" applyProtection="1">
      <alignment horizontal="center" vertical="center"/>
      <protection locked="0"/>
    </xf>
    <xf numFmtId="0" fontId="8" fillId="3" borderId="2" xfId="2" applyFont="1" applyFill="1" applyBorder="1" applyAlignment="1" applyProtection="1">
      <alignment horizontal="center" vertical="center"/>
      <protection locked="0"/>
    </xf>
    <xf numFmtId="0" fontId="8" fillId="3" borderId="3" xfId="2" applyFont="1" applyFill="1" applyBorder="1" applyAlignment="1" applyProtection="1">
      <alignment horizontal="center" vertical="center"/>
      <protection locked="0"/>
    </xf>
    <xf numFmtId="0" fontId="4" fillId="2" borderId="0" xfId="0" applyFont="1" applyFill="1" applyAlignment="1" applyProtection="1">
      <alignment horizontal="right" wrapText="1"/>
      <protection locked="0"/>
    </xf>
    <xf numFmtId="0" fontId="4" fillId="2" borderId="12" xfId="0" applyFont="1" applyFill="1" applyBorder="1" applyAlignment="1" applyProtection="1">
      <alignment horizontal="right" vertical="center" wrapText="1"/>
      <protection locked="0"/>
    </xf>
    <xf numFmtId="0" fontId="4" fillId="2" borderId="18" xfId="0" applyFont="1" applyFill="1" applyBorder="1" applyAlignment="1" applyProtection="1">
      <alignment horizontal="right" vertical="center" wrapText="1"/>
      <protection locked="0"/>
    </xf>
    <xf numFmtId="0" fontId="5" fillId="2" borderId="15"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0" borderId="42" xfId="0" applyFont="1" applyBorder="1" applyAlignment="1">
      <alignment horizontal="center" vertical="center"/>
    </xf>
    <xf numFmtId="0" fontId="5" fillId="0" borderId="30" xfId="0" applyFont="1" applyBorder="1" applyAlignment="1">
      <alignment horizontal="center" vertical="center"/>
    </xf>
    <xf numFmtId="0" fontId="5" fillId="2" borderId="12" xfId="0" applyFont="1" applyFill="1" applyBorder="1" applyAlignment="1" applyProtection="1">
      <alignment horizontal="right"/>
      <protection locked="0"/>
    </xf>
    <xf numFmtId="0" fontId="5" fillId="2" borderId="45" xfId="0" applyFont="1" applyFill="1" applyBorder="1" applyAlignment="1" applyProtection="1">
      <alignment horizontal="right"/>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5" fillId="0" borderId="36" xfId="0" applyFont="1" applyBorder="1" applyAlignment="1">
      <alignment horizontal="center" vertical="center"/>
    </xf>
    <xf numFmtId="0" fontId="5" fillId="0" borderId="29" xfId="0" applyFont="1" applyBorder="1" applyAlignment="1">
      <alignment horizontal="center" vertical="center"/>
    </xf>
    <xf numFmtId="0" fontId="4" fillId="2" borderId="12" xfId="0" applyFont="1" applyFill="1" applyBorder="1" applyAlignment="1" applyProtection="1">
      <alignment horizontal="right"/>
      <protection locked="0"/>
    </xf>
    <xf numFmtId="0" fontId="4" fillId="2" borderId="45" xfId="0" applyFont="1" applyFill="1" applyBorder="1" applyAlignment="1" applyProtection="1">
      <alignment horizontal="right"/>
      <protection locked="0"/>
    </xf>
    <xf numFmtId="0" fontId="5" fillId="2" borderId="0" xfId="0" applyFont="1" applyFill="1" applyAlignment="1" applyProtection="1">
      <alignment horizontal="right"/>
      <protection locked="0"/>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2" borderId="14" xfId="0" applyFont="1" applyFill="1" applyBorder="1" applyAlignment="1" applyProtection="1">
      <alignment horizontal="right"/>
      <protection locked="0"/>
    </xf>
    <xf numFmtId="0" fontId="5" fillId="2" borderId="35" xfId="0" applyFont="1" applyFill="1" applyBorder="1" applyAlignment="1" applyProtection="1">
      <alignment horizontal="right"/>
      <protection locked="0"/>
    </xf>
    <xf numFmtId="0" fontId="5" fillId="2" borderId="3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2" borderId="14" xfId="0" applyFont="1" applyFill="1" applyBorder="1" applyAlignment="1" applyProtection="1">
      <alignment horizontal="center" vertical="top"/>
      <protection locked="0"/>
    </xf>
    <xf numFmtId="9" fontId="11" fillId="2" borderId="35" xfId="0" applyNumberFormat="1" applyFont="1" applyFill="1" applyBorder="1" applyAlignment="1" applyProtection="1">
      <alignment horizontal="center" vertical="center"/>
      <protection locked="0"/>
    </xf>
    <xf numFmtId="166" fontId="4" fillId="2" borderId="35" xfId="0" applyNumberFormat="1" applyFont="1" applyFill="1" applyBorder="1" applyAlignment="1" applyProtection="1">
      <alignment horizontal="center" vertical="center"/>
      <protection locked="0"/>
    </xf>
    <xf numFmtId="166" fontId="4" fillId="2" borderId="16" xfId="0" applyNumberFormat="1" applyFont="1" applyFill="1" applyBorder="1" applyAlignment="1" applyProtection="1">
      <alignment horizontal="center" vertical="center"/>
      <protection locked="0"/>
    </xf>
    <xf numFmtId="0" fontId="4" fillId="2" borderId="50"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5" fillId="2" borderId="0" xfId="0" applyFont="1" applyFill="1" applyAlignment="1" applyProtection="1">
      <alignment horizontal="right" vertical="center"/>
      <protection locked="0"/>
    </xf>
    <xf numFmtId="0" fontId="5" fillId="2" borderId="41"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4" fillId="2" borderId="21" xfId="0" applyFont="1" applyFill="1" applyBorder="1" applyAlignment="1" applyProtection="1">
      <alignment horizontal="right"/>
      <protection locked="0"/>
    </xf>
    <xf numFmtId="0" fontId="4" fillId="2" borderId="41" xfId="0" applyFont="1" applyFill="1" applyBorder="1" applyAlignment="1" applyProtection="1">
      <alignment horizontal="right"/>
      <protection locked="0"/>
    </xf>
    <xf numFmtId="0" fontId="5" fillId="2" borderId="25"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protection locked="0"/>
    </xf>
    <xf numFmtId="0" fontId="5" fillId="2" borderId="25" xfId="0" applyFont="1" applyFill="1" applyBorder="1" applyAlignment="1" applyProtection="1">
      <alignment horizontal="center"/>
      <protection locked="0"/>
    </xf>
    <xf numFmtId="0" fontId="5" fillId="2" borderId="53" xfId="0" applyFont="1" applyFill="1" applyBorder="1" applyAlignment="1" applyProtection="1">
      <alignment horizontal="center"/>
      <protection locked="0"/>
    </xf>
    <xf numFmtId="0" fontId="5" fillId="2" borderId="15" xfId="0" applyFont="1" applyFill="1" applyBorder="1" applyAlignment="1" applyProtection="1">
      <alignment horizontal="center"/>
      <protection locked="0"/>
    </xf>
    <xf numFmtId="0" fontId="5" fillId="2" borderId="29" xfId="0" applyFont="1" applyFill="1" applyBorder="1" applyAlignment="1" applyProtection="1">
      <alignment horizontal="center"/>
      <protection locked="0"/>
    </xf>
    <xf numFmtId="0" fontId="6" fillId="0" borderId="1" xfId="3" applyFont="1" applyBorder="1" applyAlignment="1" applyProtection="1">
      <alignment horizontal="left" vertical="center"/>
      <protection locked="0"/>
    </xf>
    <xf numFmtId="0" fontId="6" fillId="0" borderId="3" xfId="3" applyFont="1" applyBorder="1" applyAlignment="1" applyProtection="1">
      <alignment horizontal="left" vertical="center"/>
      <protection locked="0"/>
    </xf>
    <xf numFmtId="0" fontId="7" fillId="0" borderId="1" xfId="3" applyFont="1" applyBorder="1" applyAlignment="1" applyProtection="1">
      <alignment horizontal="left" vertical="center"/>
      <protection locked="0"/>
    </xf>
    <xf numFmtId="0" fontId="7" fillId="0" borderId="2" xfId="3" applyFont="1" applyBorder="1" applyAlignment="1" applyProtection="1">
      <alignment horizontal="left" vertical="center"/>
      <protection locked="0"/>
    </xf>
    <xf numFmtId="0" fontId="7" fillId="0" borderId="3" xfId="3" applyFont="1" applyBorder="1" applyAlignment="1" applyProtection="1">
      <alignment horizontal="left" vertical="center"/>
      <protection locked="0"/>
    </xf>
    <xf numFmtId="0" fontId="6" fillId="0" borderId="2" xfId="3" applyFont="1" applyBorder="1" applyAlignment="1" applyProtection="1">
      <alignment horizontal="left" vertical="center"/>
      <protection locked="0"/>
    </xf>
    <xf numFmtId="0" fontId="5" fillId="2" borderId="54" xfId="0" applyFont="1" applyFill="1" applyBorder="1" applyAlignment="1" applyProtection="1">
      <alignment horizontal="center"/>
      <protection locked="0"/>
    </xf>
    <xf numFmtId="0" fontId="5" fillId="2" borderId="22" xfId="0" applyFont="1" applyFill="1" applyBorder="1" applyAlignment="1" applyProtection="1">
      <alignment horizontal="center"/>
      <protection locked="0"/>
    </xf>
    <xf numFmtId="0" fontId="5" fillId="2" borderId="30" xfId="0" applyFont="1" applyFill="1" applyBorder="1" applyAlignment="1" applyProtection="1">
      <alignment horizontal="center"/>
      <protection locked="0"/>
    </xf>
    <xf numFmtId="14" fontId="7" fillId="0" borderId="78" xfId="0" applyNumberFormat="1" applyFont="1" applyBorder="1" applyAlignment="1">
      <alignment horizontal="center" vertical="center"/>
    </xf>
  </cellXfs>
  <cellStyles count="4">
    <cellStyle name="Millares" xfId="1" builtinId="3"/>
    <cellStyle name="Normal" xfId="0" builtinId="0"/>
    <cellStyle name="Normal 2" xfId="2" xr:uid="{181B30C6-65F4-DE44-AFE8-0A00E0A30173}"/>
    <cellStyle name="Normal 3" xfId="3" xr:uid="{AFC2C68B-B5C1-6A41-B63F-B6EE8DC2F556}"/>
  </cellStyles>
  <dxfs count="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spPr>
            <a:ln w="12700">
              <a:solidFill>
                <a:srgbClr val="666699"/>
              </a:solidFill>
              <a:prstDash val="solid"/>
            </a:ln>
          </c:spPr>
          <c:marker>
            <c:symbol val="diamond"/>
            <c:size val="6"/>
            <c:spPr>
              <a:solidFill>
                <a:srgbClr val="4F81BD"/>
              </a:solidFill>
              <a:ln>
                <a:solidFill>
                  <a:srgbClr val="666699"/>
                </a:solidFill>
                <a:prstDash val="solid"/>
              </a:ln>
            </c:spPr>
          </c:marker>
          <c:trendline>
            <c:spPr>
              <a:ln w="3175">
                <a:solidFill>
                  <a:srgbClr val="666699"/>
                </a:solidFill>
                <a:prstDash val="solid"/>
              </a:ln>
            </c:spPr>
            <c:trendlineType val="linear"/>
            <c:dispRSqr val="1"/>
            <c:dispEq val="1"/>
            <c:trendlineLbl>
              <c:layout>
                <c:manualLayout>
                  <c:x val="-0.43951924759405075"/>
                  <c:y val="-9.2592592592592587E-3"/>
                </c:manualLayout>
              </c:layout>
              <c:numFmt formatCode="General" sourceLinked="0"/>
              <c:spPr>
                <a:noFill/>
                <a:ln w="25400">
                  <a:noFill/>
                </a:ln>
              </c:spPr>
              <c:txPr>
                <a:bodyPr/>
                <a:lstStyle/>
                <a:p>
                  <a:pPr>
                    <a:defRPr sz="800" b="0" i="0" u="none" strike="noStrike" baseline="0">
                      <a:solidFill>
                        <a:srgbClr val="333333"/>
                      </a:solidFill>
                      <a:latin typeface="Calibri"/>
                      <a:ea typeface="Calibri"/>
                      <a:cs typeface="Calibri"/>
                    </a:defRPr>
                  </a:pPr>
                  <a:endParaRPr lang="es-CO"/>
                </a:p>
              </c:txPr>
            </c:trendlineLbl>
          </c:trendline>
          <c:xVal>
            <c:strRef>
              <c:f>'[1]Calidad Aire - Gases'!$B$36:$F$36</c:f>
              <c:strCache>
                <c:ptCount val="5"/>
                <c:pt idx="0">
                  <c:v>#¡REF!</c:v>
                </c:pt>
                <c:pt idx="1">
                  <c:v>#¡REF!</c:v>
                </c:pt>
                <c:pt idx="2">
                  <c:v>#¡REF!</c:v>
                </c:pt>
                <c:pt idx="3">
                  <c:v>#¡REF!</c:v>
                </c:pt>
                <c:pt idx="4">
                  <c:v>#¡REF!</c:v>
                </c:pt>
              </c:strCache>
            </c:strRef>
          </c:xVal>
          <c:yVal>
            <c:numRef>
              <c:f>'[1]Calidad Aire - Gases'!$B$37:$F$37</c:f>
              <c:numCache>
                <c:formatCode>General</c:formatCode>
                <c:ptCount val="5"/>
              </c:numCache>
            </c:numRef>
          </c:yVal>
          <c:smooth val="1"/>
          <c:extLst>
            <c:ext xmlns:c16="http://schemas.microsoft.com/office/drawing/2014/chart" uri="{C3380CC4-5D6E-409C-BE32-E72D297353CC}">
              <c16:uniqueId val="{00000001-090B-7541-9602-6EDCBC6CF256}"/>
            </c:ext>
          </c:extLst>
        </c:ser>
        <c:dLbls>
          <c:showLegendKey val="0"/>
          <c:showVal val="0"/>
          <c:showCatName val="0"/>
          <c:showSerName val="0"/>
          <c:showPercent val="0"/>
          <c:showBubbleSize val="0"/>
        </c:dLbls>
        <c:axId val="1973975263"/>
        <c:axId val="1"/>
      </c:scatterChart>
      <c:valAx>
        <c:axId val="1973975263"/>
        <c:scaling>
          <c:orientation val="minMax"/>
        </c:scaling>
        <c:delete val="0"/>
        <c:axPos val="b"/>
        <c:majorGridlines>
          <c:spPr>
            <a:ln w="3175">
              <a:solidFill>
                <a:srgbClr val="C0C0C0"/>
              </a:solidFill>
              <a:prstDash val="solid"/>
            </a:ln>
          </c:spPr>
        </c:majorGridlines>
        <c:title>
          <c:tx>
            <c:rich>
              <a:bodyPr/>
              <a:lstStyle/>
              <a:p>
                <a:pPr>
                  <a:defRPr sz="900" b="0" i="0" u="none" strike="noStrike" baseline="0">
                    <a:solidFill>
                      <a:srgbClr val="333333"/>
                    </a:solidFill>
                    <a:latin typeface="Calibri"/>
                    <a:ea typeface="Calibri"/>
                    <a:cs typeface="Calibri"/>
                  </a:defRPr>
                </a:pPr>
                <a:r>
                  <a:rPr lang="es-MX"/>
                  <a:t>Valor Calibrador</a:t>
                </a:r>
              </a:p>
            </c:rich>
          </c:tx>
          <c:layout>
            <c:manualLayout>
              <c:xMode val="edge"/>
              <c:yMode val="edge"/>
              <c:x val="0.44885296989591345"/>
              <c:y val="0.90182844079973867"/>
            </c:manualLayout>
          </c:layout>
          <c:overlay val="0"/>
          <c:spPr>
            <a:noFill/>
            <a:ln w="25400">
              <a:noFill/>
            </a:ln>
          </c:spPr>
        </c:title>
        <c:numFmt formatCode="General" sourceLinked="1"/>
        <c:majorTickMark val="none"/>
        <c:minorTickMark val="none"/>
        <c:tickLblPos val="nextTo"/>
        <c:spPr>
          <a:ln w="3175">
            <a:solidFill>
              <a:srgbClr val="C0C0C0"/>
            </a:solidFill>
            <a:prstDash val="solid"/>
          </a:ln>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crossBetween val="midCat"/>
      </c:valAx>
      <c:valAx>
        <c:axId val="1"/>
        <c:scaling>
          <c:orientation val="minMax"/>
        </c:scaling>
        <c:delete val="0"/>
        <c:axPos val="l"/>
        <c:majorGridlines>
          <c:spPr>
            <a:ln w="3175">
              <a:solidFill>
                <a:srgbClr val="C0C0C0"/>
              </a:solidFill>
              <a:prstDash val="solid"/>
            </a:ln>
          </c:spPr>
        </c:majorGridlines>
        <c:title>
          <c:tx>
            <c:rich>
              <a:bodyPr/>
              <a:lstStyle/>
              <a:p>
                <a:pPr>
                  <a:defRPr sz="900" b="0" i="0" u="none" strike="noStrike" baseline="0">
                    <a:solidFill>
                      <a:srgbClr val="333333"/>
                    </a:solidFill>
                    <a:latin typeface="Calibri"/>
                    <a:ea typeface="Calibri"/>
                    <a:cs typeface="Calibri"/>
                  </a:defRPr>
                </a:pPr>
                <a:r>
                  <a:rPr lang="es-MX"/>
                  <a:t>Valor Analizador</a:t>
                </a:r>
              </a:p>
            </c:rich>
          </c:tx>
          <c:overlay val="0"/>
          <c:spPr>
            <a:noFill/>
            <a:ln w="25400">
              <a:noFill/>
            </a:ln>
          </c:spPr>
        </c:title>
        <c:numFmt formatCode="General" sourceLinked="1"/>
        <c:majorTickMark val="none"/>
        <c:minorTickMark val="none"/>
        <c:tickLblPos val="nextTo"/>
        <c:spPr>
          <a:ln w="3175">
            <a:solidFill>
              <a:srgbClr val="C0C0C0"/>
            </a:solidFill>
            <a:prstDash val="solid"/>
          </a:ln>
        </c:spPr>
        <c:txPr>
          <a:bodyPr rot="0" vert="horz"/>
          <a:lstStyle/>
          <a:p>
            <a:pPr>
              <a:defRPr sz="900" b="0" i="0" u="none" strike="noStrike" baseline="0">
                <a:solidFill>
                  <a:srgbClr val="333333"/>
                </a:solidFill>
                <a:latin typeface="Calibri"/>
                <a:ea typeface="Calibri"/>
                <a:cs typeface="Calibri"/>
              </a:defRPr>
            </a:pPr>
            <a:endParaRPr lang="es-CO"/>
          </a:p>
        </c:txPr>
        <c:crossAx val="1973975263"/>
        <c:crosses val="autoZero"/>
        <c:crossBetween val="midCat"/>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342899</xdr:colOff>
      <xdr:row>0</xdr:row>
      <xdr:rowOff>44971</xdr:rowOff>
    </xdr:from>
    <xdr:to>
      <xdr:col>0</xdr:col>
      <xdr:colOff>1231900</xdr:colOff>
      <xdr:row>2</xdr:row>
      <xdr:rowOff>346308</xdr:rowOff>
    </xdr:to>
    <xdr:pic>
      <xdr:nvPicPr>
        <xdr:cNvPr id="2" name="Imagen 1" descr="C:\Users\usuario\Downloads\Logo Color (1).png ">
          <a:extLst>
            <a:ext uri="{FF2B5EF4-FFF2-40B4-BE49-F238E27FC236}">
              <a16:creationId xmlns:a16="http://schemas.microsoft.com/office/drawing/2014/main" id="{B430A6A8-585D-6F4A-B333-826711D92F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899" y="44971"/>
          <a:ext cx="889001" cy="898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63500</xdr:colOff>
      <xdr:row>32</xdr:row>
      <xdr:rowOff>38100</xdr:rowOff>
    </xdr:from>
    <xdr:to>
      <xdr:col>10</xdr:col>
      <xdr:colOff>927100</xdr:colOff>
      <xdr:row>44</xdr:row>
      <xdr:rowOff>152400</xdr:rowOff>
    </xdr:to>
    <xdr:graphicFrame macro="">
      <xdr:nvGraphicFramePr>
        <xdr:cNvPr id="2" name="Gráfico 4">
          <a:extLst>
            <a:ext uri="{FF2B5EF4-FFF2-40B4-BE49-F238E27FC236}">
              <a16:creationId xmlns:a16="http://schemas.microsoft.com/office/drawing/2014/main" id="{953222CD-CAD4-5C41-B922-765901B4916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355600</xdr:colOff>
      <xdr:row>1</xdr:row>
      <xdr:rowOff>63500</xdr:rowOff>
    </xdr:from>
    <xdr:to>
      <xdr:col>0</xdr:col>
      <xdr:colOff>1344676</xdr:colOff>
      <xdr:row>3</xdr:row>
      <xdr:rowOff>279400</xdr:rowOff>
    </xdr:to>
    <xdr:pic>
      <xdr:nvPicPr>
        <xdr:cNvPr id="3" name="Imagen 2" descr="LOGO DEL IDEAM">
          <a:extLst>
            <a:ext uri="{FF2B5EF4-FFF2-40B4-BE49-F238E27FC236}">
              <a16:creationId xmlns:a16="http://schemas.microsoft.com/office/drawing/2014/main" id="{31B87492-98CD-7146-B34D-D8F7895443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600" y="342900"/>
          <a:ext cx="989076"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133351</xdr:colOff>
      <xdr:row>2</xdr:row>
      <xdr:rowOff>88900</xdr:rowOff>
    </xdr:from>
    <xdr:to>
      <xdr:col>3</xdr:col>
      <xdr:colOff>78031</xdr:colOff>
      <xdr:row>6</xdr:row>
      <xdr:rowOff>254000</xdr:rowOff>
    </xdr:to>
    <xdr:pic>
      <xdr:nvPicPr>
        <xdr:cNvPr id="2" name="Imagen 1" descr="C:\Users\usuario\Downloads\Logo Color (1).png ">
          <a:extLst>
            <a:ext uri="{FF2B5EF4-FFF2-40B4-BE49-F238E27FC236}">
              <a16:creationId xmlns:a16="http://schemas.microsoft.com/office/drawing/2014/main" id="{2D613D7B-E50E-0640-96B2-F93017EB3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1" y="444500"/>
          <a:ext cx="101148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pple/Library/CloudStorage/OneDrive-Ideam/1.%202026/5.%20Mayo/6.%20Actividad%206%20-%20Seguimiento%20a%20tra&#769;mites/Actualizacio&#769;n%20de%20formatos/Mayo/sal-f047_formato_calidad_aire_gases_automatico_v3_0.xls" TargetMode="External"/><Relationship Id="rId1" Type="http://schemas.openxmlformats.org/officeDocument/2006/relationships/externalLinkPath" Target="/Users/apple/Library/CloudStorage/OneDrive-Ideam/1.%202026/5.%20Mayo/6.%20Actividad%206%20-%20Seguimiento%20a%20tra&#769;mites/Actualizacio&#769;n%20de%20formatos/Mayo/sal-f047_formato_calidad_aire_gases_automatico_v3_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lidad Aire - Gas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6EBF8-C8A1-A04C-868A-6030D8E9828B}">
  <dimension ref="A1:F8"/>
  <sheetViews>
    <sheetView tabSelected="1" workbookViewId="0">
      <selection activeCell="C7" sqref="C7"/>
    </sheetView>
  </sheetViews>
  <sheetFormatPr baseColWidth="10" defaultColWidth="11" defaultRowHeight="16" x14ac:dyDescent="0.4"/>
  <cols>
    <col min="1" max="1" width="20.83203125" customWidth="1"/>
    <col min="3" max="3" width="59.5" customWidth="1"/>
    <col min="5" max="5" width="15.33203125" customWidth="1"/>
  </cols>
  <sheetData>
    <row r="1" spans="1:6" ht="24" customHeight="1" x14ac:dyDescent="0.4">
      <c r="A1" s="199"/>
      <c r="B1" s="201" t="s">
        <v>0</v>
      </c>
      <c r="C1" s="202"/>
      <c r="D1" s="205" t="s">
        <v>1</v>
      </c>
      <c r="E1" s="206"/>
    </row>
    <row r="2" spans="1:6" ht="23.15" customHeight="1" x14ac:dyDescent="0.4">
      <c r="A2" s="200"/>
      <c r="B2" s="203"/>
      <c r="C2" s="204"/>
      <c r="D2" s="207" t="s">
        <v>2</v>
      </c>
      <c r="E2" s="208"/>
    </row>
    <row r="3" spans="1:6" ht="31" customHeight="1" thickBot="1" x14ac:dyDescent="0.45">
      <c r="A3" s="200"/>
      <c r="B3" s="203"/>
      <c r="C3" s="204"/>
      <c r="D3" s="209" t="s">
        <v>154</v>
      </c>
      <c r="E3" s="210"/>
      <c r="F3" s="136" t="s">
        <v>3</v>
      </c>
    </row>
    <row r="4" spans="1:6" ht="21" customHeight="1" thickBot="1" x14ac:dyDescent="0.45">
      <c r="A4" s="137" t="s">
        <v>4</v>
      </c>
      <c r="B4" s="138"/>
      <c r="C4" s="138"/>
      <c r="D4" s="138"/>
      <c r="E4" s="139"/>
    </row>
    <row r="5" spans="1:6" ht="27.5" thickBot="1" x14ac:dyDescent="0.45">
      <c r="A5" s="140" t="s">
        <v>5</v>
      </c>
      <c r="B5" s="141"/>
      <c r="C5" s="141"/>
      <c r="D5" s="141"/>
      <c r="E5" s="142"/>
    </row>
    <row r="6" spans="1:6" ht="26.15" customHeight="1" thickBot="1" x14ac:dyDescent="0.45">
      <c r="A6" s="143" t="s">
        <v>6</v>
      </c>
      <c r="B6" s="144"/>
      <c r="C6" s="144"/>
      <c r="D6" s="144"/>
      <c r="E6" s="145"/>
    </row>
    <row r="7" spans="1:6" ht="392.15" customHeight="1" x14ac:dyDescent="0.4">
      <c r="A7" s="146" t="s">
        <v>7</v>
      </c>
      <c r="B7" s="147"/>
      <c r="C7" s="147"/>
      <c r="D7" s="147"/>
      <c r="E7" s="148"/>
    </row>
    <row r="8" spans="1:6" ht="54.5" thickBot="1" x14ac:dyDescent="0.45">
      <c r="A8" s="150" t="s">
        <v>8</v>
      </c>
      <c r="B8" s="166"/>
      <c r="C8" s="166"/>
      <c r="D8" s="166"/>
      <c r="E8" s="167"/>
      <c r="F8" s="149"/>
    </row>
  </sheetData>
  <mergeCells count="5">
    <mergeCell ref="A1:A3"/>
    <mergeCell ref="B1:C3"/>
    <mergeCell ref="D1:E1"/>
    <mergeCell ref="D2:E2"/>
    <mergeCell ref="D3:E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1DFB-A068-0F49-A0FA-7B91B04EE825}">
  <dimension ref="A1:Q95"/>
  <sheetViews>
    <sheetView topLeftCell="B1" workbookViewId="0">
      <selection activeCell="I4" sqref="I4:K4"/>
    </sheetView>
  </sheetViews>
  <sheetFormatPr baseColWidth="10" defaultColWidth="11.5" defaultRowHeight="13.5" x14ac:dyDescent="0.25"/>
  <cols>
    <col min="1" max="1" width="25.08203125" style="11" customWidth="1"/>
    <col min="2" max="2" width="15" style="11" customWidth="1"/>
    <col min="3" max="3" width="13" style="11" bestFit="1" customWidth="1"/>
    <col min="4" max="4" width="14.33203125" style="11" customWidth="1"/>
    <col min="5" max="5" width="19.83203125" style="11" customWidth="1"/>
    <col min="6" max="6" width="16.5" style="11" customWidth="1"/>
    <col min="7" max="7" width="15.5" style="11" customWidth="1"/>
    <col min="8" max="8" width="22.58203125" style="11" customWidth="1"/>
    <col min="9" max="9" width="12" style="11" bestFit="1" customWidth="1"/>
    <col min="10" max="10" width="13" style="11" customWidth="1"/>
    <col min="11" max="11" width="16.33203125" style="11" customWidth="1"/>
    <col min="12" max="12" width="11.5" style="11"/>
    <col min="13" max="13" width="4.5" style="11" hidden="1" customWidth="1"/>
    <col min="14" max="14" width="5.08203125" style="11" hidden="1" customWidth="1"/>
    <col min="15" max="15" width="5.5" style="11" hidden="1" customWidth="1"/>
    <col min="16" max="16" width="0" style="11" hidden="1" customWidth="1"/>
    <col min="17" max="256" width="11.5" style="11"/>
    <col min="257" max="257" width="19.5" style="11" customWidth="1"/>
    <col min="258" max="258" width="15" style="11" customWidth="1"/>
    <col min="259" max="259" width="13" style="11" bestFit="1" customWidth="1"/>
    <col min="260" max="260" width="14.33203125" style="11" customWidth="1"/>
    <col min="261" max="261" width="13.08203125" style="11" customWidth="1"/>
    <col min="262" max="262" width="16.5" style="11" customWidth="1"/>
    <col min="263" max="263" width="13" style="11" customWidth="1"/>
    <col min="264" max="264" width="16.33203125" style="11" customWidth="1"/>
    <col min="265" max="265" width="12" style="11" bestFit="1" customWidth="1"/>
    <col min="266" max="266" width="10.58203125" style="11" bestFit="1" customWidth="1"/>
    <col min="267" max="267" width="12.83203125" style="11" customWidth="1"/>
    <col min="268" max="268" width="11.5" style="11"/>
    <col min="269" max="271" width="0" style="11" hidden="1" customWidth="1"/>
    <col min="272" max="512" width="11.5" style="11"/>
    <col min="513" max="513" width="19.5" style="11" customWidth="1"/>
    <col min="514" max="514" width="15" style="11" customWidth="1"/>
    <col min="515" max="515" width="13" style="11" bestFit="1" customWidth="1"/>
    <col min="516" max="516" width="14.33203125" style="11" customWidth="1"/>
    <col min="517" max="517" width="13.08203125" style="11" customWidth="1"/>
    <col min="518" max="518" width="16.5" style="11" customWidth="1"/>
    <col min="519" max="519" width="13" style="11" customWidth="1"/>
    <col min="520" max="520" width="16.33203125" style="11" customWidth="1"/>
    <col min="521" max="521" width="12" style="11" bestFit="1" customWidth="1"/>
    <col min="522" max="522" width="10.58203125" style="11" bestFit="1" customWidth="1"/>
    <col min="523" max="523" width="12.83203125" style="11" customWidth="1"/>
    <col min="524" max="524" width="11.5" style="11"/>
    <col min="525" max="527" width="0" style="11" hidden="1" customWidth="1"/>
    <col min="528" max="768" width="11.5" style="11"/>
    <col min="769" max="769" width="19.5" style="11" customWidth="1"/>
    <col min="770" max="770" width="15" style="11" customWidth="1"/>
    <col min="771" max="771" width="13" style="11" bestFit="1" customWidth="1"/>
    <col min="772" max="772" width="14.33203125" style="11" customWidth="1"/>
    <col min="773" max="773" width="13.08203125" style="11" customWidth="1"/>
    <col min="774" max="774" width="16.5" style="11" customWidth="1"/>
    <col min="775" max="775" width="13" style="11" customWidth="1"/>
    <col min="776" max="776" width="16.33203125" style="11" customWidth="1"/>
    <col min="777" max="777" width="12" style="11" bestFit="1" customWidth="1"/>
    <col min="778" max="778" width="10.58203125" style="11" bestFit="1" customWidth="1"/>
    <col min="779" max="779" width="12.83203125" style="11" customWidth="1"/>
    <col min="780" max="780" width="11.5" style="11"/>
    <col min="781" max="783" width="0" style="11" hidden="1" customWidth="1"/>
    <col min="784" max="1024" width="11.5" style="11"/>
    <col min="1025" max="1025" width="19.5" style="11" customWidth="1"/>
    <col min="1026" max="1026" width="15" style="11" customWidth="1"/>
    <col min="1027" max="1027" width="13" style="11" bestFit="1" customWidth="1"/>
    <col min="1028" max="1028" width="14.33203125" style="11" customWidth="1"/>
    <col min="1029" max="1029" width="13.08203125" style="11" customWidth="1"/>
    <col min="1030" max="1030" width="16.5" style="11" customWidth="1"/>
    <col min="1031" max="1031" width="13" style="11" customWidth="1"/>
    <col min="1032" max="1032" width="16.33203125" style="11" customWidth="1"/>
    <col min="1033" max="1033" width="12" style="11" bestFit="1" customWidth="1"/>
    <col min="1034" max="1034" width="10.58203125" style="11" bestFit="1" customWidth="1"/>
    <col min="1035" max="1035" width="12.83203125" style="11" customWidth="1"/>
    <col min="1036" max="1036" width="11.5" style="11"/>
    <col min="1037" max="1039" width="0" style="11" hidden="1" customWidth="1"/>
    <col min="1040" max="1280" width="11.5" style="11"/>
    <col min="1281" max="1281" width="19.5" style="11" customWidth="1"/>
    <col min="1282" max="1282" width="15" style="11" customWidth="1"/>
    <col min="1283" max="1283" width="13" style="11" bestFit="1" customWidth="1"/>
    <col min="1284" max="1284" width="14.33203125" style="11" customWidth="1"/>
    <col min="1285" max="1285" width="13.08203125" style="11" customWidth="1"/>
    <col min="1286" max="1286" width="16.5" style="11" customWidth="1"/>
    <col min="1287" max="1287" width="13" style="11" customWidth="1"/>
    <col min="1288" max="1288" width="16.33203125" style="11" customWidth="1"/>
    <col min="1289" max="1289" width="12" style="11" bestFit="1" customWidth="1"/>
    <col min="1290" max="1290" width="10.58203125" style="11" bestFit="1" customWidth="1"/>
    <col min="1291" max="1291" width="12.83203125" style="11" customWidth="1"/>
    <col min="1292" max="1292" width="11.5" style="11"/>
    <col min="1293" max="1295" width="0" style="11" hidden="1" customWidth="1"/>
    <col min="1296" max="1536" width="11.5" style="11"/>
    <col min="1537" max="1537" width="19.5" style="11" customWidth="1"/>
    <col min="1538" max="1538" width="15" style="11" customWidth="1"/>
    <col min="1539" max="1539" width="13" style="11" bestFit="1" customWidth="1"/>
    <col min="1540" max="1540" width="14.33203125" style="11" customWidth="1"/>
    <col min="1541" max="1541" width="13.08203125" style="11" customWidth="1"/>
    <col min="1542" max="1542" width="16.5" style="11" customWidth="1"/>
    <col min="1543" max="1543" width="13" style="11" customWidth="1"/>
    <col min="1544" max="1544" width="16.33203125" style="11" customWidth="1"/>
    <col min="1545" max="1545" width="12" style="11" bestFit="1" customWidth="1"/>
    <col min="1546" max="1546" width="10.58203125" style="11" bestFit="1" customWidth="1"/>
    <col min="1547" max="1547" width="12.83203125" style="11" customWidth="1"/>
    <col min="1548" max="1548" width="11.5" style="11"/>
    <col min="1549" max="1551" width="0" style="11" hidden="1" customWidth="1"/>
    <col min="1552" max="1792" width="11.5" style="11"/>
    <col min="1793" max="1793" width="19.5" style="11" customWidth="1"/>
    <col min="1794" max="1794" width="15" style="11" customWidth="1"/>
    <col min="1795" max="1795" width="13" style="11" bestFit="1" customWidth="1"/>
    <col min="1796" max="1796" width="14.33203125" style="11" customWidth="1"/>
    <col min="1797" max="1797" width="13.08203125" style="11" customWidth="1"/>
    <col min="1798" max="1798" width="16.5" style="11" customWidth="1"/>
    <col min="1799" max="1799" width="13" style="11" customWidth="1"/>
    <col min="1800" max="1800" width="16.33203125" style="11" customWidth="1"/>
    <col min="1801" max="1801" width="12" style="11" bestFit="1" customWidth="1"/>
    <col min="1802" max="1802" width="10.58203125" style="11" bestFit="1" customWidth="1"/>
    <col min="1803" max="1803" width="12.83203125" style="11" customWidth="1"/>
    <col min="1804" max="1804" width="11.5" style="11"/>
    <col min="1805" max="1807" width="0" style="11" hidden="1" customWidth="1"/>
    <col min="1808" max="2048" width="11.5" style="11"/>
    <col min="2049" max="2049" width="19.5" style="11" customWidth="1"/>
    <col min="2050" max="2050" width="15" style="11" customWidth="1"/>
    <col min="2051" max="2051" width="13" style="11" bestFit="1" customWidth="1"/>
    <col min="2052" max="2052" width="14.33203125" style="11" customWidth="1"/>
    <col min="2053" max="2053" width="13.08203125" style="11" customWidth="1"/>
    <col min="2054" max="2054" width="16.5" style="11" customWidth="1"/>
    <col min="2055" max="2055" width="13" style="11" customWidth="1"/>
    <col min="2056" max="2056" width="16.33203125" style="11" customWidth="1"/>
    <col min="2057" max="2057" width="12" style="11" bestFit="1" customWidth="1"/>
    <col min="2058" max="2058" width="10.58203125" style="11" bestFit="1" customWidth="1"/>
    <col min="2059" max="2059" width="12.83203125" style="11" customWidth="1"/>
    <col min="2060" max="2060" width="11.5" style="11"/>
    <col min="2061" max="2063" width="0" style="11" hidden="1" customWidth="1"/>
    <col min="2064" max="2304" width="11.5" style="11"/>
    <col min="2305" max="2305" width="19.5" style="11" customWidth="1"/>
    <col min="2306" max="2306" width="15" style="11" customWidth="1"/>
    <col min="2307" max="2307" width="13" style="11" bestFit="1" customWidth="1"/>
    <col min="2308" max="2308" width="14.33203125" style="11" customWidth="1"/>
    <col min="2309" max="2309" width="13.08203125" style="11" customWidth="1"/>
    <col min="2310" max="2310" width="16.5" style="11" customWidth="1"/>
    <col min="2311" max="2311" width="13" style="11" customWidth="1"/>
    <col min="2312" max="2312" width="16.33203125" style="11" customWidth="1"/>
    <col min="2313" max="2313" width="12" style="11" bestFit="1" customWidth="1"/>
    <col min="2314" max="2314" width="10.58203125" style="11" bestFit="1" customWidth="1"/>
    <col min="2315" max="2315" width="12.83203125" style="11" customWidth="1"/>
    <col min="2316" max="2316" width="11.5" style="11"/>
    <col min="2317" max="2319" width="0" style="11" hidden="1" customWidth="1"/>
    <col min="2320" max="2560" width="11.5" style="11"/>
    <col min="2561" max="2561" width="19.5" style="11" customWidth="1"/>
    <col min="2562" max="2562" width="15" style="11" customWidth="1"/>
    <col min="2563" max="2563" width="13" style="11" bestFit="1" customWidth="1"/>
    <col min="2564" max="2564" width="14.33203125" style="11" customWidth="1"/>
    <col min="2565" max="2565" width="13.08203125" style="11" customWidth="1"/>
    <col min="2566" max="2566" width="16.5" style="11" customWidth="1"/>
    <col min="2567" max="2567" width="13" style="11" customWidth="1"/>
    <col min="2568" max="2568" width="16.33203125" style="11" customWidth="1"/>
    <col min="2569" max="2569" width="12" style="11" bestFit="1" customWidth="1"/>
    <col min="2570" max="2570" width="10.58203125" style="11" bestFit="1" customWidth="1"/>
    <col min="2571" max="2571" width="12.83203125" style="11" customWidth="1"/>
    <col min="2572" max="2572" width="11.5" style="11"/>
    <col min="2573" max="2575" width="0" style="11" hidden="1" customWidth="1"/>
    <col min="2576" max="2816" width="11.5" style="11"/>
    <col min="2817" max="2817" width="19.5" style="11" customWidth="1"/>
    <col min="2818" max="2818" width="15" style="11" customWidth="1"/>
    <col min="2819" max="2819" width="13" style="11" bestFit="1" customWidth="1"/>
    <col min="2820" max="2820" width="14.33203125" style="11" customWidth="1"/>
    <col min="2821" max="2821" width="13.08203125" style="11" customWidth="1"/>
    <col min="2822" max="2822" width="16.5" style="11" customWidth="1"/>
    <col min="2823" max="2823" width="13" style="11" customWidth="1"/>
    <col min="2824" max="2824" width="16.33203125" style="11" customWidth="1"/>
    <col min="2825" max="2825" width="12" style="11" bestFit="1" customWidth="1"/>
    <col min="2826" max="2826" width="10.58203125" style="11" bestFit="1" customWidth="1"/>
    <col min="2827" max="2827" width="12.83203125" style="11" customWidth="1"/>
    <col min="2828" max="2828" width="11.5" style="11"/>
    <col min="2829" max="2831" width="0" style="11" hidden="1" customWidth="1"/>
    <col min="2832" max="3072" width="11.5" style="11"/>
    <col min="3073" max="3073" width="19.5" style="11" customWidth="1"/>
    <col min="3074" max="3074" width="15" style="11" customWidth="1"/>
    <col min="3075" max="3075" width="13" style="11" bestFit="1" customWidth="1"/>
    <col min="3076" max="3076" width="14.33203125" style="11" customWidth="1"/>
    <col min="3077" max="3077" width="13.08203125" style="11" customWidth="1"/>
    <col min="3078" max="3078" width="16.5" style="11" customWidth="1"/>
    <col min="3079" max="3079" width="13" style="11" customWidth="1"/>
    <col min="3080" max="3080" width="16.33203125" style="11" customWidth="1"/>
    <col min="3081" max="3081" width="12" style="11" bestFit="1" customWidth="1"/>
    <col min="3082" max="3082" width="10.58203125" style="11" bestFit="1" customWidth="1"/>
    <col min="3083" max="3083" width="12.83203125" style="11" customWidth="1"/>
    <col min="3084" max="3084" width="11.5" style="11"/>
    <col min="3085" max="3087" width="0" style="11" hidden="1" customWidth="1"/>
    <col min="3088" max="3328" width="11.5" style="11"/>
    <col min="3329" max="3329" width="19.5" style="11" customWidth="1"/>
    <col min="3330" max="3330" width="15" style="11" customWidth="1"/>
    <col min="3331" max="3331" width="13" style="11" bestFit="1" customWidth="1"/>
    <col min="3332" max="3332" width="14.33203125" style="11" customWidth="1"/>
    <col min="3333" max="3333" width="13.08203125" style="11" customWidth="1"/>
    <col min="3334" max="3334" width="16.5" style="11" customWidth="1"/>
    <col min="3335" max="3335" width="13" style="11" customWidth="1"/>
    <col min="3336" max="3336" width="16.33203125" style="11" customWidth="1"/>
    <col min="3337" max="3337" width="12" style="11" bestFit="1" customWidth="1"/>
    <col min="3338" max="3338" width="10.58203125" style="11" bestFit="1" customWidth="1"/>
    <col min="3339" max="3339" width="12.83203125" style="11" customWidth="1"/>
    <col min="3340" max="3340" width="11.5" style="11"/>
    <col min="3341" max="3343" width="0" style="11" hidden="1" customWidth="1"/>
    <col min="3344" max="3584" width="11.5" style="11"/>
    <col min="3585" max="3585" width="19.5" style="11" customWidth="1"/>
    <col min="3586" max="3586" width="15" style="11" customWidth="1"/>
    <col min="3587" max="3587" width="13" style="11" bestFit="1" customWidth="1"/>
    <col min="3588" max="3588" width="14.33203125" style="11" customWidth="1"/>
    <col min="3589" max="3589" width="13.08203125" style="11" customWidth="1"/>
    <col min="3590" max="3590" width="16.5" style="11" customWidth="1"/>
    <col min="3591" max="3591" width="13" style="11" customWidth="1"/>
    <col min="3592" max="3592" width="16.33203125" style="11" customWidth="1"/>
    <col min="3593" max="3593" width="12" style="11" bestFit="1" customWidth="1"/>
    <col min="3594" max="3594" width="10.58203125" style="11" bestFit="1" customWidth="1"/>
    <col min="3595" max="3595" width="12.83203125" style="11" customWidth="1"/>
    <col min="3596" max="3596" width="11.5" style="11"/>
    <col min="3597" max="3599" width="0" style="11" hidden="1" customWidth="1"/>
    <col min="3600" max="3840" width="11.5" style="11"/>
    <col min="3841" max="3841" width="19.5" style="11" customWidth="1"/>
    <col min="3842" max="3842" width="15" style="11" customWidth="1"/>
    <col min="3843" max="3843" width="13" style="11" bestFit="1" customWidth="1"/>
    <col min="3844" max="3844" width="14.33203125" style="11" customWidth="1"/>
    <col min="3845" max="3845" width="13.08203125" style="11" customWidth="1"/>
    <col min="3846" max="3846" width="16.5" style="11" customWidth="1"/>
    <col min="3847" max="3847" width="13" style="11" customWidth="1"/>
    <col min="3848" max="3848" width="16.33203125" style="11" customWidth="1"/>
    <col min="3849" max="3849" width="12" style="11" bestFit="1" customWidth="1"/>
    <col min="3850" max="3850" width="10.58203125" style="11" bestFit="1" customWidth="1"/>
    <col min="3851" max="3851" width="12.83203125" style="11" customWidth="1"/>
    <col min="3852" max="3852" width="11.5" style="11"/>
    <col min="3853" max="3855" width="0" style="11" hidden="1" customWidth="1"/>
    <col min="3856" max="4096" width="11.5" style="11"/>
    <col min="4097" max="4097" width="19.5" style="11" customWidth="1"/>
    <col min="4098" max="4098" width="15" style="11" customWidth="1"/>
    <col min="4099" max="4099" width="13" style="11" bestFit="1" customWidth="1"/>
    <col min="4100" max="4100" width="14.33203125" style="11" customWidth="1"/>
    <col min="4101" max="4101" width="13.08203125" style="11" customWidth="1"/>
    <col min="4102" max="4102" width="16.5" style="11" customWidth="1"/>
    <col min="4103" max="4103" width="13" style="11" customWidth="1"/>
    <col min="4104" max="4104" width="16.33203125" style="11" customWidth="1"/>
    <col min="4105" max="4105" width="12" style="11" bestFit="1" customWidth="1"/>
    <col min="4106" max="4106" width="10.58203125" style="11" bestFit="1" customWidth="1"/>
    <col min="4107" max="4107" width="12.83203125" style="11" customWidth="1"/>
    <col min="4108" max="4108" width="11.5" style="11"/>
    <col min="4109" max="4111" width="0" style="11" hidden="1" customWidth="1"/>
    <col min="4112" max="4352" width="11.5" style="11"/>
    <col min="4353" max="4353" width="19.5" style="11" customWidth="1"/>
    <col min="4354" max="4354" width="15" style="11" customWidth="1"/>
    <col min="4355" max="4355" width="13" style="11" bestFit="1" customWidth="1"/>
    <col min="4356" max="4356" width="14.33203125" style="11" customWidth="1"/>
    <col min="4357" max="4357" width="13.08203125" style="11" customWidth="1"/>
    <col min="4358" max="4358" width="16.5" style="11" customWidth="1"/>
    <col min="4359" max="4359" width="13" style="11" customWidth="1"/>
    <col min="4360" max="4360" width="16.33203125" style="11" customWidth="1"/>
    <col min="4361" max="4361" width="12" style="11" bestFit="1" customWidth="1"/>
    <col min="4362" max="4362" width="10.58203125" style="11" bestFit="1" customWidth="1"/>
    <col min="4363" max="4363" width="12.83203125" style="11" customWidth="1"/>
    <col min="4364" max="4364" width="11.5" style="11"/>
    <col min="4365" max="4367" width="0" style="11" hidden="1" customWidth="1"/>
    <col min="4368" max="4608" width="11.5" style="11"/>
    <col min="4609" max="4609" width="19.5" style="11" customWidth="1"/>
    <col min="4610" max="4610" width="15" style="11" customWidth="1"/>
    <col min="4611" max="4611" width="13" style="11" bestFit="1" customWidth="1"/>
    <col min="4612" max="4612" width="14.33203125" style="11" customWidth="1"/>
    <col min="4613" max="4613" width="13.08203125" style="11" customWidth="1"/>
    <col min="4614" max="4614" width="16.5" style="11" customWidth="1"/>
    <col min="4615" max="4615" width="13" style="11" customWidth="1"/>
    <col min="4616" max="4616" width="16.33203125" style="11" customWidth="1"/>
    <col min="4617" max="4617" width="12" style="11" bestFit="1" customWidth="1"/>
    <col min="4618" max="4618" width="10.58203125" style="11" bestFit="1" customWidth="1"/>
    <col min="4619" max="4619" width="12.83203125" style="11" customWidth="1"/>
    <col min="4620" max="4620" width="11.5" style="11"/>
    <col min="4621" max="4623" width="0" style="11" hidden="1" customWidth="1"/>
    <col min="4624" max="4864" width="11.5" style="11"/>
    <col min="4865" max="4865" width="19.5" style="11" customWidth="1"/>
    <col min="4866" max="4866" width="15" style="11" customWidth="1"/>
    <col min="4867" max="4867" width="13" style="11" bestFit="1" customWidth="1"/>
    <col min="4868" max="4868" width="14.33203125" style="11" customWidth="1"/>
    <col min="4869" max="4869" width="13.08203125" style="11" customWidth="1"/>
    <col min="4870" max="4870" width="16.5" style="11" customWidth="1"/>
    <col min="4871" max="4871" width="13" style="11" customWidth="1"/>
    <col min="4872" max="4872" width="16.33203125" style="11" customWidth="1"/>
    <col min="4873" max="4873" width="12" style="11" bestFit="1" customWidth="1"/>
    <col min="4874" max="4874" width="10.58203125" style="11" bestFit="1" customWidth="1"/>
    <col min="4875" max="4875" width="12.83203125" style="11" customWidth="1"/>
    <col min="4876" max="4876" width="11.5" style="11"/>
    <col min="4877" max="4879" width="0" style="11" hidden="1" customWidth="1"/>
    <col min="4880" max="5120" width="11.5" style="11"/>
    <col min="5121" max="5121" width="19.5" style="11" customWidth="1"/>
    <col min="5122" max="5122" width="15" style="11" customWidth="1"/>
    <col min="5123" max="5123" width="13" style="11" bestFit="1" customWidth="1"/>
    <col min="5124" max="5124" width="14.33203125" style="11" customWidth="1"/>
    <col min="5125" max="5125" width="13.08203125" style="11" customWidth="1"/>
    <col min="5126" max="5126" width="16.5" style="11" customWidth="1"/>
    <col min="5127" max="5127" width="13" style="11" customWidth="1"/>
    <col min="5128" max="5128" width="16.33203125" style="11" customWidth="1"/>
    <col min="5129" max="5129" width="12" style="11" bestFit="1" customWidth="1"/>
    <col min="5130" max="5130" width="10.58203125" style="11" bestFit="1" customWidth="1"/>
    <col min="5131" max="5131" width="12.83203125" style="11" customWidth="1"/>
    <col min="5132" max="5132" width="11.5" style="11"/>
    <col min="5133" max="5135" width="0" style="11" hidden="1" customWidth="1"/>
    <col min="5136" max="5376" width="11.5" style="11"/>
    <col min="5377" max="5377" width="19.5" style="11" customWidth="1"/>
    <col min="5378" max="5378" width="15" style="11" customWidth="1"/>
    <col min="5379" max="5379" width="13" style="11" bestFit="1" customWidth="1"/>
    <col min="5380" max="5380" width="14.33203125" style="11" customWidth="1"/>
    <col min="5381" max="5381" width="13.08203125" style="11" customWidth="1"/>
    <col min="5382" max="5382" width="16.5" style="11" customWidth="1"/>
    <col min="5383" max="5383" width="13" style="11" customWidth="1"/>
    <col min="5384" max="5384" width="16.33203125" style="11" customWidth="1"/>
    <col min="5385" max="5385" width="12" style="11" bestFit="1" customWidth="1"/>
    <col min="5386" max="5386" width="10.58203125" style="11" bestFit="1" customWidth="1"/>
    <col min="5387" max="5387" width="12.83203125" style="11" customWidth="1"/>
    <col min="5388" max="5388" width="11.5" style="11"/>
    <col min="5389" max="5391" width="0" style="11" hidden="1" customWidth="1"/>
    <col min="5392" max="5632" width="11.5" style="11"/>
    <col min="5633" max="5633" width="19.5" style="11" customWidth="1"/>
    <col min="5634" max="5634" width="15" style="11" customWidth="1"/>
    <col min="5635" max="5635" width="13" style="11" bestFit="1" customWidth="1"/>
    <col min="5636" max="5636" width="14.33203125" style="11" customWidth="1"/>
    <col min="5637" max="5637" width="13.08203125" style="11" customWidth="1"/>
    <col min="5638" max="5638" width="16.5" style="11" customWidth="1"/>
    <col min="5639" max="5639" width="13" style="11" customWidth="1"/>
    <col min="5640" max="5640" width="16.33203125" style="11" customWidth="1"/>
    <col min="5641" max="5641" width="12" style="11" bestFit="1" customWidth="1"/>
    <col min="5642" max="5642" width="10.58203125" style="11" bestFit="1" customWidth="1"/>
    <col min="5643" max="5643" width="12.83203125" style="11" customWidth="1"/>
    <col min="5644" max="5644" width="11.5" style="11"/>
    <col min="5645" max="5647" width="0" style="11" hidden="1" customWidth="1"/>
    <col min="5648" max="5888" width="11.5" style="11"/>
    <col min="5889" max="5889" width="19.5" style="11" customWidth="1"/>
    <col min="5890" max="5890" width="15" style="11" customWidth="1"/>
    <col min="5891" max="5891" width="13" style="11" bestFit="1" customWidth="1"/>
    <col min="5892" max="5892" width="14.33203125" style="11" customWidth="1"/>
    <col min="5893" max="5893" width="13.08203125" style="11" customWidth="1"/>
    <col min="5894" max="5894" width="16.5" style="11" customWidth="1"/>
    <col min="5895" max="5895" width="13" style="11" customWidth="1"/>
    <col min="5896" max="5896" width="16.33203125" style="11" customWidth="1"/>
    <col min="5897" max="5897" width="12" style="11" bestFit="1" customWidth="1"/>
    <col min="5898" max="5898" width="10.58203125" style="11" bestFit="1" customWidth="1"/>
    <col min="5899" max="5899" width="12.83203125" style="11" customWidth="1"/>
    <col min="5900" max="5900" width="11.5" style="11"/>
    <col min="5901" max="5903" width="0" style="11" hidden="1" customWidth="1"/>
    <col min="5904" max="6144" width="11.5" style="11"/>
    <col min="6145" max="6145" width="19.5" style="11" customWidth="1"/>
    <col min="6146" max="6146" width="15" style="11" customWidth="1"/>
    <col min="6147" max="6147" width="13" style="11" bestFit="1" customWidth="1"/>
    <col min="6148" max="6148" width="14.33203125" style="11" customWidth="1"/>
    <col min="6149" max="6149" width="13.08203125" style="11" customWidth="1"/>
    <col min="6150" max="6150" width="16.5" style="11" customWidth="1"/>
    <col min="6151" max="6151" width="13" style="11" customWidth="1"/>
    <col min="6152" max="6152" width="16.33203125" style="11" customWidth="1"/>
    <col min="6153" max="6153" width="12" style="11" bestFit="1" customWidth="1"/>
    <col min="6154" max="6154" width="10.58203125" style="11" bestFit="1" customWidth="1"/>
    <col min="6155" max="6155" width="12.83203125" style="11" customWidth="1"/>
    <col min="6156" max="6156" width="11.5" style="11"/>
    <col min="6157" max="6159" width="0" style="11" hidden="1" customWidth="1"/>
    <col min="6160" max="6400" width="11.5" style="11"/>
    <col min="6401" max="6401" width="19.5" style="11" customWidth="1"/>
    <col min="6402" max="6402" width="15" style="11" customWidth="1"/>
    <col min="6403" max="6403" width="13" style="11" bestFit="1" customWidth="1"/>
    <col min="6404" max="6404" width="14.33203125" style="11" customWidth="1"/>
    <col min="6405" max="6405" width="13.08203125" style="11" customWidth="1"/>
    <col min="6406" max="6406" width="16.5" style="11" customWidth="1"/>
    <col min="6407" max="6407" width="13" style="11" customWidth="1"/>
    <col min="6408" max="6408" width="16.33203125" style="11" customWidth="1"/>
    <col min="6409" max="6409" width="12" style="11" bestFit="1" customWidth="1"/>
    <col min="6410" max="6410" width="10.58203125" style="11" bestFit="1" customWidth="1"/>
    <col min="6411" max="6411" width="12.83203125" style="11" customWidth="1"/>
    <col min="6412" max="6412" width="11.5" style="11"/>
    <col min="6413" max="6415" width="0" style="11" hidden="1" customWidth="1"/>
    <col min="6416" max="6656" width="11.5" style="11"/>
    <col min="6657" max="6657" width="19.5" style="11" customWidth="1"/>
    <col min="6658" max="6658" width="15" style="11" customWidth="1"/>
    <col min="6659" max="6659" width="13" style="11" bestFit="1" customWidth="1"/>
    <col min="6660" max="6660" width="14.33203125" style="11" customWidth="1"/>
    <col min="6661" max="6661" width="13.08203125" style="11" customWidth="1"/>
    <col min="6662" max="6662" width="16.5" style="11" customWidth="1"/>
    <col min="6663" max="6663" width="13" style="11" customWidth="1"/>
    <col min="6664" max="6664" width="16.33203125" style="11" customWidth="1"/>
    <col min="6665" max="6665" width="12" style="11" bestFit="1" customWidth="1"/>
    <col min="6666" max="6666" width="10.58203125" style="11" bestFit="1" customWidth="1"/>
    <col min="6667" max="6667" width="12.83203125" style="11" customWidth="1"/>
    <col min="6668" max="6668" width="11.5" style="11"/>
    <col min="6669" max="6671" width="0" style="11" hidden="1" customWidth="1"/>
    <col min="6672" max="6912" width="11.5" style="11"/>
    <col min="6913" max="6913" width="19.5" style="11" customWidth="1"/>
    <col min="6914" max="6914" width="15" style="11" customWidth="1"/>
    <col min="6915" max="6915" width="13" style="11" bestFit="1" customWidth="1"/>
    <col min="6916" max="6916" width="14.33203125" style="11" customWidth="1"/>
    <col min="6917" max="6917" width="13.08203125" style="11" customWidth="1"/>
    <col min="6918" max="6918" width="16.5" style="11" customWidth="1"/>
    <col min="6919" max="6919" width="13" style="11" customWidth="1"/>
    <col min="6920" max="6920" width="16.33203125" style="11" customWidth="1"/>
    <col min="6921" max="6921" width="12" style="11" bestFit="1" customWidth="1"/>
    <col min="6922" max="6922" width="10.58203125" style="11" bestFit="1" customWidth="1"/>
    <col min="6923" max="6923" width="12.83203125" style="11" customWidth="1"/>
    <col min="6924" max="6924" width="11.5" style="11"/>
    <col min="6925" max="6927" width="0" style="11" hidden="1" customWidth="1"/>
    <col min="6928" max="7168" width="11.5" style="11"/>
    <col min="7169" max="7169" width="19.5" style="11" customWidth="1"/>
    <col min="7170" max="7170" width="15" style="11" customWidth="1"/>
    <col min="7171" max="7171" width="13" style="11" bestFit="1" customWidth="1"/>
    <col min="7172" max="7172" width="14.33203125" style="11" customWidth="1"/>
    <col min="7173" max="7173" width="13.08203125" style="11" customWidth="1"/>
    <col min="7174" max="7174" width="16.5" style="11" customWidth="1"/>
    <col min="7175" max="7175" width="13" style="11" customWidth="1"/>
    <col min="7176" max="7176" width="16.33203125" style="11" customWidth="1"/>
    <col min="7177" max="7177" width="12" style="11" bestFit="1" customWidth="1"/>
    <col min="7178" max="7178" width="10.58203125" style="11" bestFit="1" customWidth="1"/>
    <col min="7179" max="7179" width="12.83203125" style="11" customWidth="1"/>
    <col min="7180" max="7180" width="11.5" style="11"/>
    <col min="7181" max="7183" width="0" style="11" hidden="1" customWidth="1"/>
    <col min="7184" max="7424" width="11.5" style="11"/>
    <col min="7425" max="7425" width="19.5" style="11" customWidth="1"/>
    <col min="7426" max="7426" width="15" style="11" customWidth="1"/>
    <col min="7427" max="7427" width="13" style="11" bestFit="1" customWidth="1"/>
    <col min="7428" max="7428" width="14.33203125" style="11" customWidth="1"/>
    <col min="7429" max="7429" width="13.08203125" style="11" customWidth="1"/>
    <col min="7430" max="7430" width="16.5" style="11" customWidth="1"/>
    <col min="7431" max="7431" width="13" style="11" customWidth="1"/>
    <col min="7432" max="7432" width="16.33203125" style="11" customWidth="1"/>
    <col min="7433" max="7433" width="12" style="11" bestFit="1" customWidth="1"/>
    <col min="7434" max="7434" width="10.58203125" style="11" bestFit="1" customWidth="1"/>
    <col min="7435" max="7435" width="12.83203125" style="11" customWidth="1"/>
    <col min="7436" max="7436" width="11.5" style="11"/>
    <col min="7437" max="7439" width="0" style="11" hidden="1" customWidth="1"/>
    <col min="7440" max="7680" width="11.5" style="11"/>
    <col min="7681" max="7681" width="19.5" style="11" customWidth="1"/>
    <col min="7682" max="7682" width="15" style="11" customWidth="1"/>
    <col min="7683" max="7683" width="13" style="11" bestFit="1" customWidth="1"/>
    <col min="7684" max="7684" width="14.33203125" style="11" customWidth="1"/>
    <col min="7685" max="7685" width="13.08203125" style="11" customWidth="1"/>
    <col min="7686" max="7686" width="16.5" style="11" customWidth="1"/>
    <col min="7687" max="7687" width="13" style="11" customWidth="1"/>
    <col min="7688" max="7688" width="16.33203125" style="11" customWidth="1"/>
    <col min="7689" max="7689" width="12" style="11" bestFit="1" customWidth="1"/>
    <col min="7690" max="7690" width="10.58203125" style="11" bestFit="1" customWidth="1"/>
    <col min="7691" max="7691" width="12.83203125" style="11" customWidth="1"/>
    <col min="7692" max="7692" width="11.5" style="11"/>
    <col min="7693" max="7695" width="0" style="11" hidden="1" customWidth="1"/>
    <col min="7696" max="7936" width="11.5" style="11"/>
    <col min="7937" max="7937" width="19.5" style="11" customWidth="1"/>
    <col min="7938" max="7938" width="15" style="11" customWidth="1"/>
    <col min="7939" max="7939" width="13" style="11" bestFit="1" customWidth="1"/>
    <col min="7940" max="7940" width="14.33203125" style="11" customWidth="1"/>
    <col min="7941" max="7941" width="13.08203125" style="11" customWidth="1"/>
    <col min="7942" max="7942" width="16.5" style="11" customWidth="1"/>
    <col min="7943" max="7943" width="13" style="11" customWidth="1"/>
    <col min="7944" max="7944" width="16.33203125" style="11" customWidth="1"/>
    <col min="7945" max="7945" width="12" style="11" bestFit="1" customWidth="1"/>
    <col min="7946" max="7946" width="10.58203125" style="11" bestFit="1" customWidth="1"/>
    <col min="7947" max="7947" width="12.83203125" style="11" customWidth="1"/>
    <col min="7948" max="7948" width="11.5" style="11"/>
    <col min="7949" max="7951" width="0" style="11" hidden="1" customWidth="1"/>
    <col min="7952" max="8192" width="11.5" style="11"/>
    <col min="8193" max="8193" width="19.5" style="11" customWidth="1"/>
    <col min="8194" max="8194" width="15" style="11" customWidth="1"/>
    <col min="8195" max="8195" width="13" style="11" bestFit="1" customWidth="1"/>
    <col min="8196" max="8196" width="14.33203125" style="11" customWidth="1"/>
    <col min="8197" max="8197" width="13.08203125" style="11" customWidth="1"/>
    <col min="8198" max="8198" width="16.5" style="11" customWidth="1"/>
    <col min="8199" max="8199" width="13" style="11" customWidth="1"/>
    <col min="8200" max="8200" width="16.33203125" style="11" customWidth="1"/>
    <col min="8201" max="8201" width="12" style="11" bestFit="1" customWidth="1"/>
    <col min="8202" max="8202" width="10.58203125" style="11" bestFit="1" customWidth="1"/>
    <col min="8203" max="8203" width="12.83203125" style="11" customWidth="1"/>
    <col min="8204" max="8204" width="11.5" style="11"/>
    <col min="8205" max="8207" width="0" style="11" hidden="1" customWidth="1"/>
    <col min="8208" max="8448" width="11.5" style="11"/>
    <col min="8449" max="8449" width="19.5" style="11" customWidth="1"/>
    <col min="8450" max="8450" width="15" style="11" customWidth="1"/>
    <col min="8451" max="8451" width="13" style="11" bestFit="1" customWidth="1"/>
    <col min="8452" max="8452" width="14.33203125" style="11" customWidth="1"/>
    <col min="8453" max="8453" width="13.08203125" style="11" customWidth="1"/>
    <col min="8454" max="8454" width="16.5" style="11" customWidth="1"/>
    <col min="8455" max="8455" width="13" style="11" customWidth="1"/>
    <col min="8456" max="8456" width="16.33203125" style="11" customWidth="1"/>
    <col min="8457" max="8457" width="12" style="11" bestFit="1" customWidth="1"/>
    <col min="8458" max="8458" width="10.58203125" style="11" bestFit="1" customWidth="1"/>
    <col min="8459" max="8459" width="12.83203125" style="11" customWidth="1"/>
    <col min="8460" max="8460" width="11.5" style="11"/>
    <col min="8461" max="8463" width="0" style="11" hidden="1" customWidth="1"/>
    <col min="8464" max="8704" width="11.5" style="11"/>
    <col min="8705" max="8705" width="19.5" style="11" customWidth="1"/>
    <col min="8706" max="8706" width="15" style="11" customWidth="1"/>
    <col min="8707" max="8707" width="13" style="11" bestFit="1" customWidth="1"/>
    <col min="8708" max="8708" width="14.33203125" style="11" customWidth="1"/>
    <col min="8709" max="8709" width="13.08203125" style="11" customWidth="1"/>
    <col min="8710" max="8710" width="16.5" style="11" customWidth="1"/>
    <col min="8711" max="8711" width="13" style="11" customWidth="1"/>
    <col min="8712" max="8712" width="16.33203125" style="11" customWidth="1"/>
    <col min="8713" max="8713" width="12" style="11" bestFit="1" customWidth="1"/>
    <col min="8714" max="8714" width="10.58203125" style="11" bestFit="1" customWidth="1"/>
    <col min="8715" max="8715" width="12.83203125" style="11" customWidth="1"/>
    <col min="8716" max="8716" width="11.5" style="11"/>
    <col min="8717" max="8719" width="0" style="11" hidden="1" customWidth="1"/>
    <col min="8720" max="8960" width="11.5" style="11"/>
    <col min="8961" max="8961" width="19.5" style="11" customWidth="1"/>
    <col min="8962" max="8962" width="15" style="11" customWidth="1"/>
    <col min="8963" max="8963" width="13" style="11" bestFit="1" customWidth="1"/>
    <col min="8964" max="8964" width="14.33203125" style="11" customWidth="1"/>
    <col min="8965" max="8965" width="13.08203125" style="11" customWidth="1"/>
    <col min="8966" max="8966" width="16.5" style="11" customWidth="1"/>
    <col min="8967" max="8967" width="13" style="11" customWidth="1"/>
    <col min="8968" max="8968" width="16.33203125" style="11" customWidth="1"/>
    <col min="8969" max="8969" width="12" style="11" bestFit="1" customWidth="1"/>
    <col min="8970" max="8970" width="10.58203125" style="11" bestFit="1" customWidth="1"/>
    <col min="8971" max="8971" width="12.83203125" style="11" customWidth="1"/>
    <col min="8972" max="8972" width="11.5" style="11"/>
    <col min="8973" max="8975" width="0" style="11" hidden="1" customWidth="1"/>
    <col min="8976" max="9216" width="11.5" style="11"/>
    <col min="9217" max="9217" width="19.5" style="11" customWidth="1"/>
    <col min="9218" max="9218" width="15" style="11" customWidth="1"/>
    <col min="9219" max="9219" width="13" style="11" bestFit="1" customWidth="1"/>
    <col min="9220" max="9220" width="14.33203125" style="11" customWidth="1"/>
    <col min="9221" max="9221" width="13.08203125" style="11" customWidth="1"/>
    <col min="9222" max="9222" width="16.5" style="11" customWidth="1"/>
    <col min="9223" max="9223" width="13" style="11" customWidth="1"/>
    <col min="9224" max="9224" width="16.33203125" style="11" customWidth="1"/>
    <col min="9225" max="9225" width="12" style="11" bestFit="1" customWidth="1"/>
    <col min="9226" max="9226" width="10.58203125" style="11" bestFit="1" customWidth="1"/>
    <col min="9227" max="9227" width="12.83203125" style="11" customWidth="1"/>
    <col min="9228" max="9228" width="11.5" style="11"/>
    <col min="9229" max="9231" width="0" style="11" hidden="1" customWidth="1"/>
    <col min="9232" max="9472" width="11.5" style="11"/>
    <col min="9473" max="9473" width="19.5" style="11" customWidth="1"/>
    <col min="9474" max="9474" width="15" style="11" customWidth="1"/>
    <col min="9475" max="9475" width="13" style="11" bestFit="1" customWidth="1"/>
    <col min="9476" max="9476" width="14.33203125" style="11" customWidth="1"/>
    <col min="9477" max="9477" width="13.08203125" style="11" customWidth="1"/>
    <col min="9478" max="9478" width="16.5" style="11" customWidth="1"/>
    <col min="9479" max="9479" width="13" style="11" customWidth="1"/>
    <col min="9480" max="9480" width="16.33203125" style="11" customWidth="1"/>
    <col min="9481" max="9481" width="12" style="11" bestFit="1" customWidth="1"/>
    <col min="9482" max="9482" width="10.58203125" style="11" bestFit="1" customWidth="1"/>
    <col min="9483" max="9483" width="12.83203125" style="11" customWidth="1"/>
    <col min="9484" max="9484" width="11.5" style="11"/>
    <col min="9485" max="9487" width="0" style="11" hidden="1" customWidth="1"/>
    <col min="9488" max="9728" width="11.5" style="11"/>
    <col min="9729" max="9729" width="19.5" style="11" customWidth="1"/>
    <col min="9730" max="9730" width="15" style="11" customWidth="1"/>
    <col min="9731" max="9731" width="13" style="11" bestFit="1" customWidth="1"/>
    <col min="9732" max="9732" width="14.33203125" style="11" customWidth="1"/>
    <col min="9733" max="9733" width="13.08203125" style="11" customWidth="1"/>
    <col min="9734" max="9734" width="16.5" style="11" customWidth="1"/>
    <col min="9735" max="9735" width="13" style="11" customWidth="1"/>
    <col min="9736" max="9736" width="16.33203125" style="11" customWidth="1"/>
    <col min="9737" max="9737" width="12" style="11" bestFit="1" customWidth="1"/>
    <col min="9738" max="9738" width="10.58203125" style="11" bestFit="1" customWidth="1"/>
    <col min="9739" max="9739" width="12.83203125" style="11" customWidth="1"/>
    <col min="9740" max="9740" width="11.5" style="11"/>
    <col min="9741" max="9743" width="0" style="11" hidden="1" customWidth="1"/>
    <col min="9744" max="9984" width="11.5" style="11"/>
    <col min="9985" max="9985" width="19.5" style="11" customWidth="1"/>
    <col min="9986" max="9986" width="15" style="11" customWidth="1"/>
    <col min="9987" max="9987" width="13" style="11" bestFit="1" customWidth="1"/>
    <col min="9988" max="9988" width="14.33203125" style="11" customWidth="1"/>
    <col min="9989" max="9989" width="13.08203125" style="11" customWidth="1"/>
    <col min="9990" max="9990" width="16.5" style="11" customWidth="1"/>
    <col min="9991" max="9991" width="13" style="11" customWidth="1"/>
    <col min="9992" max="9992" width="16.33203125" style="11" customWidth="1"/>
    <col min="9993" max="9993" width="12" style="11" bestFit="1" customWidth="1"/>
    <col min="9994" max="9994" width="10.58203125" style="11" bestFit="1" customWidth="1"/>
    <col min="9995" max="9995" width="12.83203125" style="11" customWidth="1"/>
    <col min="9996" max="9996" width="11.5" style="11"/>
    <col min="9997" max="9999" width="0" style="11" hidden="1" customWidth="1"/>
    <col min="10000" max="10240" width="11.5" style="11"/>
    <col min="10241" max="10241" width="19.5" style="11" customWidth="1"/>
    <col min="10242" max="10242" width="15" style="11" customWidth="1"/>
    <col min="10243" max="10243" width="13" style="11" bestFit="1" customWidth="1"/>
    <col min="10244" max="10244" width="14.33203125" style="11" customWidth="1"/>
    <col min="10245" max="10245" width="13.08203125" style="11" customWidth="1"/>
    <col min="10246" max="10246" width="16.5" style="11" customWidth="1"/>
    <col min="10247" max="10247" width="13" style="11" customWidth="1"/>
    <col min="10248" max="10248" width="16.33203125" style="11" customWidth="1"/>
    <col min="10249" max="10249" width="12" style="11" bestFit="1" customWidth="1"/>
    <col min="10250" max="10250" width="10.58203125" style="11" bestFit="1" customWidth="1"/>
    <col min="10251" max="10251" width="12.83203125" style="11" customWidth="1"/>
    <col min="10252" max="10252" width="11.5" style="11"/>
    <col min="10253" max="10255" width="0" style="11" hidden="1" customWidth="1"/>
    <col min="10256" max="10496" width="11.5" style="11"/>
    <col min="10497" max="10497" width="19.5" style="11" customWidth="1"/>
    <col min="10498" max="10498" width="15" style="11" customWidth="1"/>
    <col min="10499" max="10499" width="13" style="11" bestFit="1" customWidth="1"/>
    <col min="10500" max="10500" width="14.33203125" style="11" customWidth="1"/>
    <col min="10501" max="10501" width="13.08203125" style="11" customWidth="1"/>
    <col min="10502" max="10502" width="16.5" style="11" customWidth="1"/>
    <col min="10503" max="10503" width="13" style="11" customWidth="1"/>
    <col min="10504" max="10504" width="16.33203125" style="11" customWidth="1"/>
    <col min="10505" max="10505" width="12" style="11" bestFit="1" customWidth="1"/>
    <col min="10506" max="10506" width="10.58203125" style="11" bestFit="1" customWidth="1"/>
    <col min="10507" max="10507" width="12.83203125" style="11" customWidth="1"/>
    <col min="10508" max="10508" width="11.5" style="11"/>
    <col min="10509" max="10511" width="0" style="11" hidden="1" customWidth="1"/>
    <col min="10512" max="10752" width="11.5" style="11"/>
    <col min="10753" max="10753" width="19.5" style="11" customWidth="1"/>
    <col min="10754" max="10754" width="15" style="11" customWidth="1"/>
    <col min="10755" max="10755" width="13" style="11" bestFit="1" customWidth="1"/>
    <col min="10756" max="10756" width="14.33203125" style="11" customWidth="1"/>
    <col min="10757" max="10757" width="13.08203125" style="11" customWidth="1"/>
    <col min="10758" max="10758" width="16.5" style="11" customWidth="1"/>
    <col min="10759" max="10759" width="13" style="11" customWidth="1"/>
    <col min="10760" max="10760" width="16.33203125" style="11" customWidth="1"/>
    <col min="10761" max="10761" width="12" style="11" bestFit="1" customWidth="1"/>
    <col min="10762" max="10762" width="10.58203125" style="11" bestFit="1" customWidth="1"/>
    <col min="10763" max="10763" width="12.83203125" style="11" customWidth="1"/>
    <col min="10764" max="10764" width="11.5" style="11"/>
    <col min="10765" max="10767" width="0" style="11" hidden="1" customWidth="1"/>
    <col min="10768" max="11008" width="11.5" style="11"/>
    <col min="11009" max="11009" width="19.5" style="11" customWidth="1"/>
    <col min="11010" max="11010" width="15" style="11" customWidth="1"/>
    <col min="11011" max="11011" width="13" style="11" bestFit="1" customWidth="1"/>
    <col min="11012" max="11012" width="14.33203125" style="11" customWidth="1"/>
    <col min="11013" max="11013" width="13.08203125" style="11" customWidth="1"/>
    <col min="11014" max="11014" width="16.5" style="11" customWidth="1"/>
    <col min="11015" max="11015" width="13" style="11" customWidth="1"/>
    <col min="11016" max="11016" width="16.33203125" style="11" customWidth="1"/>
    <col min="11017" max="11017" width="12" style="11" bestFit="1" customWidth="1"/>
    <col min="11018" max="11018" width="10.58203125" style="11" bestFit="1" customWidth="1"/>
    <col min="11019" max="11019" width="12.83203125" style="11" customWidth="1"/>
    <col min="11020" max="11020" width="11.5" style="11"/>
    <col min="11021" max="11023" width="0" style="11" hidden="1" customWidth="1"/>
    <col min="11024" max="11264" width="11.5" style="11"/>
    <col min="11265" max="11265" width="19.5" style="11" customWidth="1"/>
    <col min="11266" max="11266" width="15" style="11" customWidth="1"/>
    <col min="11267" max="11267" width="13" style="11" bestFit="1" customWidth="1"/>
    <col min="11268" max="11268" width="14.33203125" style="11" customWidth="1"/>
    <col min="11269" max="11269" width="13.08203125" style="11" customWidth="1"/>
    <col min="11270" max="11270" width="16.5" style="11" customWidth="1"/>
    <col min="11271" max="11271" width="13" style="11" customWidth="1"/>
    <col min="11272" max="11272" width="16.33203125" style="11" customWidth="1"/>
    <col min="11273" max="11273" width="12" style="11" bestFit="1" customWidth="1"/>
    <col min="11274" max="11274" width="10.58203125" style="11" bestFit="1" customWidth="1"/>
    <col min="11275" max="11275" width="12.83203125" style="11" customWidth="1"/>
    <col min="11276" max="11276" width="11.5" style="11"/>
    <col min="11277" max="11279" width="0" style="11" hidden="1" customWidth="1"/>
    <col min="11280" max="11520" width="11.5" style="11"/>
    <col min="11521" max="11521" width="19.5" style="11" customWidth="1"/>
    <col min="11522" max="11522" width="15" style="11" customWidth="1"/>
    <col min="11523" max="11523" width="13" style="11" bestFit="1" customWidth="1"/>
    <col min="11524" max="11524" width="14.33203125" style="11" customWidth="1"/>
    <col min="11525" max="11525" width="13.08203125" style="11" customWidth="1"/>
    <col min="11526" max="11526" width="16.5" style="11" customWidth="1"/>
    <col min="11527" max="11527" width="13" style="11" customWidth="1"/>
    <col min="11528" max="11528" width="16.33203125" style="11" customWidth="1"/>
    <col min="11529" max="11529" width="12" style="11" bestFit="1" customWidth="1"/>
    <col min="11530" max="11530" width="10.58203125" style="11" bestFit="1" customWidth="1"/>
    <col min="11531" max="11531" width="12.83203125" style="11" customWidth="1"/>
    <col min="11532" max="11532" width="11.5" style="11"/>
    <col min="11533" max="11535" width="0" style="11" hidden="1" customWidth="1"/>
    <col min="11536" max="11776" width="11.5" style="11"/>
    <col min="11777" max="11777" width="19.5" style="11" customWidth="1"/>
    <col min="11778" max="11778" width="15" style="11" customWidth="1"/>
    <col min="11779" max="11779" width="13" style="11" bestFit="1" customWidth="1"/>
    <col min="11780" max="11780" width="14.33203125" style="11" customWidth="1"/>
    <col min="11781" max="11781" width="13.08203125" style="11" customWidth="1"/>
    <col min="11782" max="11782" width="16.5" style="11" customWidth="1"/>
    <col min="11783" max="11783" width="13" style="11" customWidth="1"/>
    <col min="11784" max="11784" width="16.33203125" style="11" customWidth="1"/>
    <col min="11785" max="11785" width="12" style="11" bestFit="1" customWidth="1"/>
    <col min="11786" max="11786" width="10.58203125" style="11" bestFit="1" customWidth="1"/>
    <col min="11787" max="11787" width="12.83203125" style="11" customWidth="1"/>
    <col min="11788" max="11788" width="11.5" style="11"/>
    <col min="11789" max="11791" width="0" style="11" hidden="1" customWidth="1"/>
    <col min="11792" max="12032" width="11.5" style="11"/>
    <col min="12033" max="12033" width="19.5" style="11" customWidth="1"/>
    <col min="12034" max="12034" width="15" style="11" customWidth="1"/>
    <col min="12035" max="12035" width="13" style="11" bestFit="1" customWidth="1"/>
    <col min="12036" max="12036" width="14.33203125" style="11" customWidth="1"/>
    <col min="12037" max="12037" width="13.08203125" style="11" customWidth="1"/>
    <col min="12038" max="12038" width="16.5" style="11" customWidth="1"/>
    <col min="12039" max="12039" width="13" style="11" customWidth="1"/>
    <col min="12040" max="12040" width="16.33203125" style="11" customWidth="1"/>
    <col min="12041" max="12041" width="12" style="11" bestFit="1" customWidth="1"/>
    <col min="12042" max="12042" width="10.58203125" style="11" bestFit="1" customWidth="1"/>
    <col min="12043" max="12043" width="12.83203125" style="11" customWidth="1"/>
    <col min="12044" max="12044" width="11.5" style="11"/>
    <col min="12045" max="12047" width="0" style="11" hidden="1" customWidth="1"/>
    <col min="12048" max="12288" width="11.5" style="11"/>
    <col min="12289" max="12289" width="19.5" style="11" customWidth="1"/>
    <col min="12290" max="12290" width="15" style="11" customWidth="1"/>
    <col min="12291" max="12291" width="13" style="11" bestFit="1" customWidth="1"/>
    <col min="12292" max="12292" width="14.33203125" style="11" customWidth="1"/>
    <col min="12293" max="12293" width="13.08203125" style="11" customWidth="1"/>
    <col min="12294" max="12294" width="16.5" style="11" customWidth="1"/>
    <col min="12295" max="12295" width="13" style="11" customWidth="1"/>
    <col min="12296" max="12296" width="16.33203125" style="11" customWidth="1"/>
    <col min="12297" max="12297" width="12" style="11" bestFit="1" customWidth="1"/>
    <col min="12298" max="12298" width="10.58203125" style="11" bestFit="1" customWidth="1"/>
    <col min="12299" max="12299" width="12.83203125" style="11" customWidth="1"/>
    <col min="12300" max="12300" width="11.5" style="11"/>
    <col min="12301" max="12303" width="0" style="11" hidden="1" customWidth="1"/>
    <col min="12304" max="12544" width="11.5" style="11"/>
    <col min="12545" max="12545" width="19.5" style="11" customWidth="1"/>
    <col min="12546" max="12546" width="15" style="11" customWidth="1"/>
    <col min="12547" max="12547" width="13" style="11" bestFit="1" customWidth="1"/>
    <col min="12548" max="12548" width="14.33203125" style="11" customWidth="1"/>
    <col min="12549" max="12549" width="13.08203125" style="11" customWidth="1"/>
    <col min="12550" max="12550" width="16.5" style="11" customWidth="1"/>
    <col min="12551" max="12551" width="13" style="11" customWidth="1"/>
    <col min="12552" max="12552" width="16.33203125" style="11" customWidth="1"/>
    <col min="12553" max="12553" width="12" style="11" bestFit="1" customWidth="1"/>
    <col min="12554" max="12554" width="10.58203125" style="11" bestFit="1" customWidth="1"/>
    <col min="12555" max="12555" width="12.83203125" style="11" customWidth="1"/>
    <col min="12556" max="12556" width="11.5" style="11"/>
    <col min="12557" max="12559" width="0" style="11" hidden="1" customWidth="1"/>
    <col min="12560" max="12800" width="11.5" style="11"/>
    <col min="12801" max="12801" width="19.5" style="11" customWidth="1"/>
    <col min="12802" max="12802" width="15" style="11" customWidth="1"/>
    <col min="12803" max="12803" width="13" style="11" bestFit="1" customWidth="1"/>
    <col min="12804" max="12804" width="14.33203125" style="11" customWidth="1"/>
    <col min="12805" max="12805" width="13.08203125" style="11" customWidth="1"/>
    <col min="12806" max="12806" width="16.5" style="11" customWidth="1"/>
    <col min="12807" max="12807" width="13" style="11" customWidth="1"/>
    <col min="12808" max="12808" width="16.33203125" style="11" customWidth="1"/>
    <col min="12809" max="12809" width="12" style="11" bestFit="1" customWidth="1"/>
    <col min="12810" max="12810" width="10.58203125" style="11" bestFit="1" customWidth="1"/>
    <col min="12811" max="12811" width="12.83203125" style="11" customWidth="1"/>
    <col min="12812" max="12812" width="11.5" style="11"/>
    <col min="12813" max="12815" width="0" style="11" hidden="1" customWidth="1"/>
    <col min="12816" max="13056" width="11.5" style="11"/>
    <col min="13057" max="13057" width="19.5" style="11" customWidth="1"/>
    <col min="13058" max="13058" width="15" style="11" customWidth="1"/>
    <col min="13059" max="13059" width="13" style="11" bestFit="1" customWidth="1"/>
    <col min="13060" max="13060" width="14.33203125" style="11" customWidth="1"/>
    <col min="13061" max="13061" width="13.08203125" style="11" customWidth="1"/>
    <col min="13062" max="13062" width="16.5" style="11" customWidth="1"/>
    <col min="13063" max="13063" width="13" style="11" customWidth="1"/>
    <col min="13064" max="13064" width="16.33203125" style="11" customWidth="1"/>
    <col min="13065" max="13065" width="12" style="11" bestFit="1" customWidth="1"/>
    <col min="13066" max="13066" width="10.58203125" style="11" bestFit="1" customWidth="1"/>
    <col min="13067" max="13067" width="12.83203125" style="11" customWidth="1"/>
    <col min="13068" max="13068" width="11.5" style="11"/>
    <col min="13069" max="13071" width="0" style="11" hidden="1" customWidth="1"/>
    <col min="13072" max="13312" width="11.5" style="11"/>
    <col min="13313" max="13313" width="19.5" style="11" customWidth="1"/>
    <col min="13314" max="13314" width="15" style="11" customWidth="1"/>
    <col min="13315" max="13315" width="13" style="11" bestFit="1" customWidth="1"/>
    <col min="13316" max="13316" width="14.33203125" style="11" customWidth="1"/>
    <col min="13317" max="13317" width="13.08203125" style="11" customWidth="1"/>
    <col min="13318" max="13318" width="16.5" style="11" customWidth="1"/>
    <col min="13319" max="13319" width="13" style="11" customWidth="1"/>
    <col min="13320" max="13320" width="16.33203125" style="11" customWidth="1"/>
    <col min="13321" max="13321" width="12" style="11" bestFit="1" customWidth="1"/>
    <col min="13322" max="13322" width="10.58203125" style="11" bestFit="1" customWidth="1"/>
    <col min="13323" max="13323" width="12.83203125" style="11" customWidth="1"/>
    <col min="13324" max="13324" width="11.5" style="11"/>
    <col min="13325" max="13327" width="0" style="11" hidden="1" customWidth="1"/>
    <col min="13328" max="13568" width="11.5" style="11"/>
    <col min="13569" max="13569" width="19.5" style="11" customWidth="1"/>
    <col min="13570" max="13570" width="15" style="11" customWidth="1"/>
    <col min="13571" max="13571" width="13" style="11" bestFit="1" customWidth="1"/>
    <col min="13572" max="13572" width="14.33203125" style="11" customWidth="1"/>
    <col min="13573" max="13573" width="13.08203125" style="11" customWidth="1"/>
    <col min="13574" max="13574" width="16.5" style="11" customWidth="1"/>
    <col min="13575" max="13575" width="13" style="11" customWidth="1"/>
    <col min="13576" max="13576" width="16.33203125" style="11" customWidth="1"/>
    <col min="13577" max="13577" width="12" style="11" bestFit="1" customWidth="1"/>
    <col min="13578" max="13578" width="10.58203125" style="11" bestFit="1" customWidth="1"/>
    <col min="13579" max="13579" width="12.83203125" style="11" customWidth="1"/>
    <col min="13580" max="13580" width="11.5" style="11"/>
    <col min="13581" max="13583" width="0" style="11" hidden="1" customWidth="1"/>
    <col min="13584" max="13824" width="11.5" style="11"/>
    <col min="13825" max="13825" width="19.5" style="11" customWidth="1"/>
    <col min="13826" max="13826" width="15" style="11" customWidth="1"/>
    <col min="13827" max="13827" width="13" style="11" bestFit="1" customWidth="1"/>
    <col min="13828" max="13828" width="14.33203125" style="11" customWidth="1"/>
    <col min="13829" max="13829" width="13.08203125" style="11" customWidth="1"/>
    <col min="13830" max="13830" width="16.5" style="11" customWidth="1"/>
    <col min="13831" max="13831" width="13" style="11" customWidth="1"/>
    <col min="13832" max="13832" width="16.33203125" style="11" customWidth="1"/>
    <col min="13833" max="13833" width="12" style="11" bestFit="1" customWidth="1"/>
    <col min="13834" max="13834" width="10.58203125" style="11" bestFit="1" customWidth="1"/>
    <col min="13835" max="13835" width="12.83203125" style="11" customWidth="1"/>
    <col min="13836" max="13836" width="11.5" style="11"/>
    <col min="13837" max="13839" width="0" style="11" hidden="1" customWidth="1"/>
    <col min="13840" max="14080" width="11.5" style="11"/>
    <col min="14081" max="14081" width="19.5" style="11" customWidth="1"/>
    <col min="14082" max="14082" width="15" style="11" customWidth="1"/>
    <col min="14083" max="14083" width="13" style="11" bestFit="1" customWidth="1"/>
    <col min="14084" max="14084" width="14.33203125" style="11" customWidth="1"/>
    <col min="14085" max="14085" width="13.08203125" style="11" customWidth="1"/>
    <col min="14086" max="14086" width="16.5" style="11" customWidth="1"/>
    <col min="14087" max="14087" width="13" style="11" customWidth="1"/>
    <col min="14088" max="14088" width="16.33203125" style="11" customWidth="1"/>
    <col min="14089" max="14089" width="12" style="11" bestFit="1" customWidth="1"/>
    <col min="14090" max="14090" width="10.58203125" style="11" bestFit="1" customWidth="1"/>
    <col min="14091" max="14091" width="12.83203125" style="11" customWidth="1"/>
    <col min="14092" max="14092" width="11.5" style="11"/>
    <col min="14093" max="14095" width="0" style="11" hidden="1" customWidth="1"/>
    <col min="14096" max="14336" width="11.5" style="11"/>
    <col min="14337" max="14337" width="19.5" style="11" customWidth="1"/>
    <col min="14338" max="14338" width="15" style="11" customWidth="1"/>
    <col min="14339" max="14339" width="13" style="11" bestFit="1" customWidth="1"/>
    <col min="14340" max="14340" width="14.33203125" style="11" customWidth="1"/>
    <col min="14341" max="14341" width="13.08203125" style="11" customWidth="1"/>
    <col min="14342" max="14342" width="16.5" style="11" customWidth="1"/>
    <col min="14343" max="14343" width="13" style="11" customWidth="1"/>
    <col min="14344" max="14344" width="16.33203125" style="11" customWidth="1"/>
    <col min="14345" max="14345" width="12" style="11" bestFit="1" customWidth="1"/>
    <col min="14346" max="14346" width="10.58203125" style="11" bestFit="1" customWidth="1"/>
    <col min="14347" max="14347" width="12.83203125" style="11" customWidth="1"/>
    <col min="14348" max="14348" width="11.5" style="11"/>
    <col min="14349" max="14351" width="0" style="11" hidden="1" customWidth="1"/>
    <col min="14352" max="14592" width="11.5" style="11"/>
    <col min="14593" max="14593" width="19.5" style="11" customWidth="1"/>
    <col min="14594" max="14594" width="15" style="11" customWidth="1"/>
    <col min="14595" max="14595" width="13" style="11" bestFit="1" customWidth="1"/>
    <col min="14596" max="14596" width="14.33203125" style="11" customWidth="1"/>
    <col min="14597" max="14597" width="13.08203125" style="11" customWidth="1"/>
    <col min="14598" max="14598" width="16.5" style="11" customWidth="1"/>
    <col min="14599" max="14599" width="13" style="11" customWidth="1"/>
    <col min="14600" max="14600" width="16.33203125" style="11" customWidth="1"/>
    <col min="14601" max="14601" width="12" style="11" bestFit="1" customWidth="1"/>
    <col min="14602" max="14602" width="10.58203125" style="11" bestFit="1" customWidth="1"/>
    <col min="14603" max="14603" width="12.83203125" style="11" customWidth="1"/>
    <col min="14604" max="14604" width="11.5" style="11"/>
    <col min="14605" max="14607" width="0" style="11" hidden="1" customWidth="1"/>
    <col min="14608" max="14848" width="11.5" style="11"/>
    <col min="14849" max="14849" width="19.5" style="11" customWidth="1"/>
    <col min="14850" max="14850" width="15" style="11" customWidth="1"/>
    <col min="14851" max="14851" width="13" style="11" bestFit="1" customWidth="1"/>
    <col min="14852" max="14852" width="14.33203125" style="11" customWidth="1"/>
    <col min="14853" max="14853" width="13.08203125" style="11" customWidth="1"/>
    <col min="14854" max="14854" width="16.5" style="11" customWidth="1"/>
    <col min="14855" max="14855" width="13" style="11" customWidth="1"/>
    <col min="14856" max="14856" width="16.33203125" style="11" customWidth="1"/>
    <col min="14857" max="14857" width="12" style="11" bestFit="1" customWidth="1"/>
    <col min="14858" max="14858" width="10.58203125" style="11" bestFit="1" customWidth="1"/>
    <col min="14859" max="14859" width="12.83203125" style="11" customWidth="1"/>
    <col min="14860" max="14860" width="11.5" style="11"/>
    <col min="14861" max="14863" width="0" style="11" hidden="1" customWidth="1"/>
    <col min="14864" max="15104" width="11.5" style="11"/>
    <col min="15105" max="15105" width="19.5" style="11" customWidth="1"/>
    <col min="15106" max="15106" width="15" style="11" customWidth="1"/>
    <col min="15107" max="15107" width="13" style="11" bestFit="1" customWidth="1"/>
    <col min="15108" max="15108" width="14.33203125" style="11" customWidth="1"/>
    <col min="15109" max="15109" width="13.08203125" style="11" customWidth="1"/>
    <col min="15110" max="15110" width="16.5" style="11" customWidth="1"/>
    <col min="15111" max="15111" width="13" style="11" customWidth="1"/>
    <col min="15112" max="15112" width="16.33203125" style="11" customWidth="1"/>
    <col min="15113" max="15113" width="12" style="11" bestFit="1" customWidth="1"/>
    <col min="15114" max="15114" width="10.58203125" style="11" bestFit="1" customWidth="1"/>
    <col min="15115" max="15115" width="12.83203125" style="11" customWidth="1"/>
    <col min="15116" max="15116" width="11.5" style="11"/>
    <col min="15117" max="15119" width="0" style="11" hidden="1" customWidth="1"/>
    <col min="15120" max="15360" width="11.5" style="11"/>
    <col min="15361" max="15361" width="19.5" style="11" customWidth="1"/>
    <col min="15362" max="15362" width="15" style="11" customWidth="1"/>
    <col min="15363" max="15363" width="13" style="11" bestFit="1" customWidth="1"/>
    <col min="15364" max="15364" width="14.33203125" style="11" customWidth="1"/>
    <col min="15365" max="15365" width="13.08203125" style="11" customWidth="1"/>
    <col min="15366" max="15366" width="16.5" style="11" customWidth="1"/>
    <col min="15367" max="15367" width="13" style="11" customWidth="1"/>
    <col min="15368" max="15368" width="16.33203125" style="11" customWidth="1"/>
    <col min="15369" max="15369" width="12" style="11" bestFit="1" customWidth="1"/>
    <col min="15370" max="15370" width="10.58203125" style="11" bestFit="1" customWidth="1"/>
    <col min="15371" max="15371" width="12.83203125" style="11" customWidth="1"/>
    <col min="15372" max="15372" width="11.5" style="11"/>
    <col min="15373" max="15375" width="0" style="11" hidden="1" customWidth="1"/>
    <col min="15376" max="15616" width="11.5" style="11"/>
    <col min="15617" max="15617" width="19.5" style="11" customWidth="1"/>
    <col min="15618" max="15618" width="15" style="11" customWidth="1"/>
    <col min="15619" max="15619" width="13" style="11" bestFit="1" customWidth="1"/>
    <col min="15620" max="15620" width="14.33203125" style="11" customWidth="1"/>
    <col min="15621" max="15621" width="13.08203125" style="11" customWidth="1"/>
    <col min="15622" max="15622" width="16.5" style="11" customWidth="1"/>
    <col min="15623" max="15623" width="13" style="11" customWidth="1"/>
    <col min="15624" max="15624" width="16.33203125" style="11" customWidth="1"/>
    <col min="15625" max="15625" width="12" style="11" bestFit="1" customWidth="1"/>
    <col min="15626" max="15626" width="10.58203125" style="11" bestFit="1" customWidth="1"/>
    <col min="15627" max="15627" width="12.83203125" style="11" customWidth="1"/>
    <col min="15628" max="15628" width="11.5" style="11"/>
    <col min="15629" max="15631" width="0" style="11" hidden="1" customWidth="1"/>
    <col min="15632" max="15872" width="11.5" style="11"/>
    <col min="15873" max="15873" width="19.5" style="11" customWidth="1"/>
    <col min="15874" max="15874" width="15" style="11" customWidth="1"/>
    <col min="15875" max="15875" width="13" style="11" bestFit="1" customWidth="1"/>
    <col min="15876" max="15876" width="14.33203125" style="11" customWidth="1"/>
    <col min="15877" max="15877" width="13.08203125" style="11" customWidth="1"/>
    <col min="15878" max="15878" width="16.5" style="11" customWidth="1"/>
    <col min="15879" max="15879" width="13" style="11" customWidth="1"/>
    <col min="15880" max="15880" width="16.33203125" style="11" customWidth="1"/>
    <col min="15881" max="15881" width="12" style="11" bestFit="1" customWidth="1"/>
    <col min="15882" max="15882" width="10.58203125" style="11" bestFit="1" customWidth="1"/>
    <col min="15883" max="15883" width="12.83203125" style="11" customWidth="1"/>
    <col min="15884" max="15884" width="11.5" style="11"/>
    <col min="15885" max="15887" width="0" style="11" hidden="1" customWidth="1"/>
    <col min="15888" max="16128" width="11.5" style="11"/>
    <col min="16129" max="16129" width="19.5" style="11" customWidth="1"/>
    <col min="16130" max="16130" width="15" style="11" customWidth="1"/>
    <col min="16131" max="16131" width="13" style="11" bestFit="1" customWidth="1"/>
    <col min="16132" max="16132" width="14.33203125" style="11" customWidth="1"/>
    <col min="16133" max="16133" width="13.08203125" style="11" customWidth="1"/>
    <col min="16134" max="16134" width="16.5" style="11" customWidth="1"/>
    <col min="16135" max="16135" width="13" style="11" customWidth="1"/>
    <col min="16136" max="16136" width="16.33203125" style="11" customWidth="1"/>
    <col min="16137" max="16137" width="12" style="11" bestFit="1" customWidth="1"/>
    <col min="16138" max="16138" width="10.58203125" style="11" bestFit="1" customWidth="1"/>
    <col min="16139" max="16139" width="12.83203125" style="11" customWidth="1"/>
    <col min="16140" max="16140" width="11.5" style="11"/>
    <col min="16141" max="16143" width="0" style="11" hidden="1" customWidth="1"/>
    <col min="16144" max="16384" width="11.5" style="11"/>
  </cols>
  <sheetData>
    <row r="1" spans="1:17" ht="22.5" customHeight="1" thickBot="1" x14ac:dyDescent="0.3">
      <c r="A1" s="211" t="s">
        <v>9</v>
      </c>
      <c r="B1" s="212"/>
      <c r="C1" s="212"/>
      <c r="D1" s="212"/>
      <c r="E1" s="212"/>
      <c r="F1" s="212"/>
      <c r="G1" s="212"/>
      <c r="H1" s="212"/>
      <c r="I1" s="212"/>
      <c r="J1" s="212"/>
      <c r="K1" s="213"/>
    </row>
    <row r="2" spans="1:17" ht="23.15" customHeight="1" x14ac:dyDescent="0.25">
      <c r="A2" s="214"/>
      <c r="B2" s="217" t="s">
        <v>10</v>
      </c>
      <c r="C2" s="218"/>
      <c r="D2" s="218"/>
      <c r="E2" s="218"/>
      <c r="F2" s="218"/>
      <c r="G2" s="218"/>
      <c r="H2" s="219"/>
      <c r="I2" s="226" t="s">
        <v>11</v>
      </c>
      <c r="J2" s="227"/>
      <c r="K2" s="228"/>
    </row>
    <row r="3" spans="1:17" ht="26.15" customHeight="1" x14ac:dyDescent="0.25">
      <c r="A3" s="215"/>
      <c r="B3" s="220"/>
      <c r="C3" s="221"/>
      <c r="D3" s="221"/>
      <c r="E3" s="221"/>
      <c r="F3" s="221"/>
      <c r="G3" s="221"/>
      <c r="H3" s="222"/>
      <c r="I3" s="229" t="s">
        <v>12</v>
      </c>
      <c r="J3" s="230"/>
      <c r="K3" s="231"/>
    </row>
    <row r="4" spans="1:17" ht="28" customHeight="1" thickBot="1" x14ac:dyDescent="0.3">
      <c r="A4" s="216"/>
      <c r="B4" s="223"/>
      <c r="C4" s="224"/>
      <c r="D4" s="224"/>
      <c r="E4" s="224"/>
      <c r="F4" s="224"/>
      <c r="G4" s="224"/>
      <c r="H4" s="225"/>
      <c r="I4" s="232" t="s">
        <v>155</v>
      </c>
      <c r="J4" s="233"/>
      <c r="K4" s="234"/>
    </row>
    <row r="5" spans="1:17" ht="23.25" customHeight="1" thickBot="1" x14ac:dyDescent="0.3">
      <c r="A5" s="151" t="s">
        <v>13</v>
      </c>
      <c r="B5" s="152"/>
      <c r="C5" s="211"/>
      <c r="D5" s="212"/>
      <c r="E5" s="212"/>
      <c r="F5" s="212"/>
      <c r="G5" s="213"/>
      <c r="H5" s="153" t="s">
        <v>14</v>
      </c>
      <c r="I5" s="240"/>
      <c r="J5" s="241"/>
      <c r="K5" s="242"/>
      <c r="M5" s="12" t="s">
        <v>15</v>
      </c>
      <c r="O5" s="11" t="s">
        <v>16</v>
      </c>
    </row>
    <row r="6" spans="1:17" s="20" customFormat="1" ht="24" customHeight="1" x14ac:dyDescent="0.25">
      <c r="A6" s="13" t="s">
        <v>17</v>
      </c>
      <c r="B6" s="14"/>
      <c r="C6" s="15"/>
      <c r="D6" s="16"/>
      <c r="E6" s="243" t="s">
        <v>18</v>
      </c>
      <c r="F6" s="243"/>
      <c r="G6" s="17"/>
      <c r="H6" s="18"/>
      <c r="I6" s="18"/>
      <c r="J6" s="18"/>
      <c r="K6" s="19"/>
      <c r="M6" s="11" t="s">
        <v>19</v>
      </c>
      <c r="O6" s="12" t="s">
        <v>20</v>
      </c>
    </row>
    <row r="7" spans="1:17" s="20" customFormat="1" x14ac:dyDescent="0.25">
      <c r="A7" s="21" t="s">
        <v>21</v>
      </c>
      <c r="B7" s="22"/>
      <c r="C7" s="15"/>
      <c r="D7" s="15"/>
      <c r="E7" s="15"/>
      <c r="F7" s="15"/>
      <c r="G7" s="15"/>
      <c r="H7" s="15"/>
      <c r="I7" s="15"/>
      <c r="J7" s="15"/>
      <c r="K7" s="23"/>
      <c r="L7" s="24"/>
      <c r="M7" s="12" t="s">
        <v>22</v>
      </c>
      <c r="O7" s="12" t="s">
        <v>23</v>
      </c>
    </row>
    <row r="8" spans="1:17" s="20" customFormat="1" ht="17.25" customHeight="1" x14ac:dyDescent="0.25">
      <c r="A8" s="244" t="s">
        <v>24</v>
      </c>
      <c r="B8" s="25"/>
      <c r="C8" s="25"/>
      <c r="D8" s="25"/>
      <c r="E8" s="25"/>
      <c r="F8" s="25"/>
      <c r="G8" s="25"/>
      <c r="H8" s="26" t="s">
        <v>25</v>
      </c>
      <c r="I8" s="246"/>
      <c r="J8" s="246"/>
      <c r="K8" s="247"/>
      <c r="L8" s="24"/>
      <c r="M8" s="12" t="s">
        <v>26</v>
      </c>
      <c r="O8" s="12" t="s">
        <v>27</v>
      </c>
    </row>
    <row r="9" spans="1:17" s="20" customFormat="1" ht="17.25" customHeight="1" thickBot="1" x14ac:dyDescent="0.3">
      <c r="A9" s="245"/>
      <c r="B9" s="248"/>
      <c r="C9" s="248"/>
      <c r="D9" s="248"/>
      <c r="E9" s="248"/>
      <c r="F9" s="248"/>
      <c r="G9" s="248"/>
      <c r="H9" s="27"/>
      <c r="I9" s="248"/>
      <c r="J9" s="248"/>
      <c r="K9" s="249"/>
      <c r="L9" s="24"/>
      <c r="M9" s="12" t="s">
        <v>28</v>
      </c>
      <c r="O9" s="12" t="s">
        <v>29</v>
      </c>
    </row>
    <row r="10" spans="1:17" s="20" customFormat="1" ht="17.25" customHeight="1" x14ac:dyDescent="0.25">
      <c r="A10" s="107" t="s">
        <v>30</v>
      </c>
      <c r="B10" s="108"/>
      <c r="C10" s="108"/>
      <c r="D10" s="108"/>
      <c r="E10" s="108"/>
      <c r="F10" s="109"/>
      <c r="G10" s="110" t="s">
        <v>31</v>
      </c>
      <c r="H10" s="111"/>
      <c r="I10" s="111"/>
      <c r="J10" s="111"/>
      <c r="K10" s="112"/>
      <c r="L10" s="24"/>
      <c r="M10" s="12" t="s">
        <v>32</v>
      </c>
      <c r="O10" s="12" t="s">
        <v>33</v>
      </c>
      <c r="Q10" s="20" t="s">
        <v>3</v>
      </c>
    </row>
    <row r="11" spans="1:17" ht="26.25" customHeight="1" x14ac:dyDescent="0.25">
      <c r="A11" s="1" t="s">
        <v>34</v>
      </c>
      <c r="B11" s="2" t="s">
        <v>35</v>
      </c>
      <c r="C11" s="2" t="s">
        <v>36</v>
      </c>
      <c r="D11" s="2" t="s">
        <v>37</v>
      </c>
      <c r="E11" s="2" t="s">
        <v>38</v>
      </c>
      <c r="F11" s="3" t="s">
        <v>39</v>
      </c>
      <c r="G11" s="4" t="s">
        <v>40</v>
      </c>
      <c r="H11" s="5" t="s">
        <v>41</v>
      </c>
      <c r="I11" s="5" t="s">
        <v>42</v>
      </c>
      <c r="J11" s="5" t="s">
        <v>43</v>
      </c>
      <c r="K11" s="6" t="s">
        <v>44</v>
      </c>
      <c r="M11" s="11" t="s">
        <v>45</v>
      </c>
      <c r="O11" s="11" t="s">
        <v>29</v>
      </c>
    </row>
    <row r="12" spans="1:17" ht="25" customHeight="1" x14ac:dyDescent="0.25">
      <c r="A12" s="8" t="s">
        <v>46</v>
      </c>
      <c r="B12" s="28"/>
      <c r="C12" s="29"/>
      <c r="D12" s="28"/>
      <c r="E12" s="28"/>
      <c r="F12" s="30"/>
      <c r="G12" s="7"/>
      <c r="H12" s="31"/>
      <c r="I12" s="32"/>
      <c r="J12" s="32"/>
      <c r="K12" s="33"/>
      <c r="M12" s="11" t="s">
        <v>47</v>
      </c>
      <c r="O12" s="11" t="s">
        <v>48</v>
      </c>
    </row>
    <row r="13" spans="1:17" ht="25" customHeight="1" x14ac:dyDescent="0.25">
      <c r="A13" s="8" t="s">
        <v>49</v>
      </c>
      <c r="B13" s="28"/>
      <c r="C13" s="34"/>
      <c r="D13" s="28"/>
      <c r="E13" s="28"/>
      <c r="F13" s="30"/>
      <c r="G13" s="7"/>
      <c r="H13" s="31"/>
      <c r="I13" s="32"/>
      <c r="J13" s="32"/>
      <c r="K13" s="33"/>
      <c r="M13" s="11" t="s">
        <v>50</v>
      </c>
      <c r="O13" s="11" t="s">
        <v>50</v>
      </c>
    </row>
    <row r="14" spans="1:17" ht="25" customHeight="1" x14ac:dyDescent="0.25">
      <c r="A14" s="8" t="s">
        <v>51</v>
      </c>
      <c r="B14" s="28"/>
      <c r="C14" s="29"/>
      <c r="D14" s="28"/>
      <c r="E14" s="28"/>
      <c r="F14" s="30"/>
      <c r="G14" s="7"/>
      <c r="H14" s="31"/>
      <c r="I14" s="32"/>
      <c r="J14" s="32"/>
      <c r="K14" s="35"/>
    </row>
    <row r="15" spans="1:17" ht="25" customHeight="1" x14ac:dyDescent="0.25">
      <c r="A15" s="9" t="s">
        <v>52</v>
      </c>
      <c r="B15" s="36"/>
      <c r="C15" s="37"/>
      <c r="D15" s="36"/>
      <c r="E15" s="36"/>
      <c r="F15" s="30"/>
      <c r="G15" s="38"/>
      <c r="H15" s="31"/>
      <c r="I15" s="32"/>
      <c r="J15" s="39"/>
      <c r="K15" s="40"/>
      <c r="L15" s="11" t="s">
        <v>3</v>
      </c>
    </row>
    <row r="16" spans="1:17" ht="25" customHeight="1" x14ac:dyDescent="0.25">
      <c r="A16" s="9"/>
      <c r="B16" s="36"/>
      <c r="C16" s="37"/>
      <c r="D16" s="36"/>
      <c r="E16" s="36"/>
      <c r="F16" s="30"/>
      <c r="G16" s="38"/>
      <c r="H16" s="31"/>
      <c r="I16" s="32"/>
      <c r="J16" s="39"/>
      <c r="K16" s="40"/>
    </row>
    <row r="17" spans="1:11" ht="25" customHeight="1" thickBot="1" x14ac:dyDescent="0.3">
      <c r="A17" s="41"/>
      <c r="B17" s="42"/>
      <c r="C17" s="43"/>
      <c r="D17" s="42"/>
      <c r="E17" s="42"/>
      <c r="F17" s="44"/>
      <c r="G17" s="45"/>
      <c r="H17" s="46"/>
      <c r="I17" s="47"/>
      <c r="J17" s="47"/>
      <c r="K17" s="48"/>
    </row>
    <row r="18" spans="1:11" ht="21" customHeight="1" thickBot="1" x14ac:dyDescent="0.3">
      <c r="A18" s="122" t="s">
        <v>53</v>
      </c>
      <c r="B18" s="113"/>
      <c r="C18" s="113"/>
      <c r="D18" s="113"/>
      <c r="E18" s="113"/>
      <c r="F18" s="113"/>
      <c r="G18" s="113"/>
      <c r="H18" s="113"/>
      <c r="I18" s="113"/>
      <c r="J18" s="113"/>
      <c r="K18" s="114"/>
    </row>
    <row r="19" spans="1:11" ht="25" customHeight="1" x14ac:dyDescent="0.25">
      <c r="A19" s="49" t="s">
        <v>54</v>
      </c>
      <c r="B19" s="50"/>
      <c r="C19" s="235"/>
      <c r="D19" s="235"/>
      <c r="E19" s="235"/>
      <c r="F19" s="235"/>
      <c r="G19" s="235"/>
      <c r="H19" s="235"/>
      <c r="I19" s="235"/>
      <c r="J19" s="235"/>
      <c r="K19" s="236"/>
    </row>
    <row r="20" spans="1:11" ht="17.25" customHeight="1" x14ac:dyDescent="0.25">
      <c r="A20" s="51"/>
      <c r="B20" s="52"/>
      <c r="C20" s="53"/>
      <c r="D20" s="53"/>
      <c r="E20" s="53"/>
      <c r="F20" s="53"/>
      <c r="G20" s="53"/>
      <c r="H20" s="53"/>
      <c r="I20" s="53"/>
      <c r="J20" s="53"/>
      <c r="K20" s="54"/>
    </row>
    <row r="21" spans="1:11" ht="17.25" customHeight="1" x14ac:dyDescent="0.25">
      <c r="A21" s="51" t="s">
        <v>55</v>
      </c>
      <c r="B21" s="55"/>
      <c r="C21" s="52" t="s">
        <v>56</v>
      </c>
      <c r="D21" s="15"/>
      <c r="E21" s="52" t="s">
        <v>57</v>
      </c>
      <c r="F21" s="15"/>
      <c r="G21" s="52" t="s">
        <v>58</v>
      </c>
      <c r="H21" s="15"/>
      <c r="I21" s="52" t="s">
        <v>50</v>
      </c>
      <c r="J21" s="52"/>
      <c r="K21" s="23"/>
    </row>
    <row r="22" spans="1:11" ht="17.25" customHeight="1" x14ac:dyDescent="0.25">
      <c r="A22" s="51"/>
      <c r="B22" s="16"/>
      <c r="C22" s="52"/>
      <c r="D22" s="16"/>
      <c r="E22" s="52"/>
      <c r="F22" s="16"/>
      <c r="G22" s="52"/>
      <c r="H22" s="16"/>
      <c r="I22" s="16"/>
      <c r="J22" s="16"/>
      <c r="K22" s="56"/>
    </row>
    <row r="23" spans="1:11" ht="17.25" customHeight="1" x14ac:dyDescent="0.25">
      <c r="A23" s="51" t="s">
        <v>59</v>
      </c>
      <c r="B23" s="15"/>
      <c r="C23" s="52" t="s">
        <v>60</v>
      </c>
      <c r="D23" s="15"/>
      <c r="E23" s="52" t="s">
        <v>61</v>
      </c>
      <c r="F23" s="15"/>
      <c r="G23" s="52" t="s">
        <v>62</v>
      </c>
      <c r="H23" s="15"/>
      <c r="I23" s="16"/>
      <c r="J23" s="16"/>
      <c r="K23" s="56"/>
    </row>
    <row r="24" spans="1:11" ht="17.25" customHeight="1" thickBot="1" x14ac:dyDescent="0.3">
      <c r="A24" s="57"/>
      <c r="B24" s="58"/>
      <c r="C24" s="58"/>
      <c r="D24" s="58"/>
      <c r="E24" s="58"/>
      <c r="F24" s="58"/>
      <c r="G24" s="58"/>
      <c r="H24" s="58"/>
      <c r="I24" s="58"/>
      <c r="J24" s="58"/>
      <c r="K24" s="59"/>
    </row>
    <row r="25" spans="1:11" ht="20.149999999999999" customHeight="1" thickBot="1" x14ac:dyDescent="0.3">
      <c r="A25" s="237" t="s">
        <v>63</v>
      </c>
      <c r="B25" s="238"/>
      <c r="C25" s="238"/>
      <c r="D25" s="238"/>
      <c r="E25" s="238"/>
      <c r="F25" s="238"/>
      <c r="G25" s="238"/>
      <c r="H25" s="238"/>
      <c r="I25" s="238"/>
      <c r="J25" s="238"/>
      <c r="K25" s="239"/>
    </row>
    <row r="26" spans="1:11" x14ac:dyDescent="0.25">
      <c r="A26" s="60" t="s">
        <v>64</v>
      </c>
      <c r="B26" s="254" t="s">
        <v>65</v>
      </c>
      <c r="C26" s="255"/>
      <c r="D26" s="254" t="s">
        <v>66</v>
      </c>
      <c r="E26" s="255"/>
      <c r="F26" s="254" t="s">
        <v>67</v>
      </c>
      <c r="G26" s="255"/>
      <c r="H26" s="256" t="s">
        <v>68</v>
      </c>
      <c r="I26" s="257"/>
      <c r="J26" s="256" t="s">
        <v>69</v>
      </c>
      <c r="K26" s="258"/>
    </row>
    <row r="27" spans="1:11" ht="15" customHeight="1" x14ac:dyDescent="0.25">
      <c r="A27" s="61" t="s">
        <v>70</v>
      </c>
      <c r="B27" s="116"/>
      <c r="C27" s="62" t="str">
        <f>IF($B$6="Monóxido de Carbono - CO","ppm","ppb")</f>
        <v>ppb</v>
      </c>
      <c r="D27" s="118"/>
      <c r="E27" s="62" t="str">
        <f>IF($B$6="Monóxido de Carbono - CO","ppm","ppb")</f>
        <v>ppb</v>
      </c>
      <c r="F27" s="62">
        <f>ABS(D27-B27)</f>
        <v>0</v>
      </c>
      <c r="G27" s="62" t="str">
        <f>IF($B$6="Monóxido de Carbono - CO","ppm","ppb")</f>
        <v>ppb</v>
      </c>
      <c r="H27" s="62">
        <f>IF($B$6="Monóxido de Carbono - CO",0.41,3.1)</f>
        <v>3.1</v>
      </c>
      <c r="I27" s="62" t="str">
        <f>IF($B$6="Monóxido de Carbono - CO","ppm","ppb")</f>
        <v>ppb</v>
      </c>
      <c r="J27" s="259" t="str">
        <f>IF(F27&lt;H27,"OK","NO CUMPLE")</f>
        <v>OK</v>
      </c>
      <c r="K27" s="260"/>
    </row>
    <row r="28" spans="1:11" ht="17.25" customHeight="1" thickBot="1" x14ac:dyDescent="0.3">
      <c r="A28" s="63" t="s">
        <v>71</v>
      </c>
      <c r="B28" s="117"/>
      <c r="C28" s="64" t="str">
        <f>IF($B$6="Monóxido de Carbono - CO","ppm","ppb")</f>
        <v>ppb</v>
      </c>
      <c r="D28" s="119"/>
      <c r="E28" s="64" t="str">
        <f>IF($B$6="Monóxido de Carbono - CO","ppm","ppb")</f>
        <v>ppb</v>
      </c>
      <c r="F28" s="65" t="e">
        <f>(ABS((B28-D28)/(B28)))*100</f>
        <v>#DIV/0!</v>
      </c>
      <c r="G28" s="64" t="s">
        <v>72</v>
      </c>
      <c r="H28" s="64">
        <f>IF($B$6="Ozono - O3",7.1,10.1)</f>
        <v>10.1</v>
      </c>
      <c r="I28" s="64" t="s">
        <v>72</v>
      </c>
      <c r="J28" s="250" t="e">
        <f>IF(F28&lt;H28,"OK","NO CUMPLE")</f>
        <v>#DIV/0!</v>
      </c>
      <c r="K28" s="251"/>
    </row>
    <row r="29" spans="1:11" ht="22" customHeight="1" thickBot="1" x14ac:dyDescent="0.3">
      <c r="A29" s="122" t="s">
        <v>73</v>
      </c>
      <c r="B29" s="123"/>
      <c r="C29" s="123"/>
      <c r="D29" s="123"/>
      <c r="E29" s="123"/>
      <c r="F29" s="123"/>
      <c r="G29" s="123"/>
      <c r="H29" s="123"/>
      <c r="I29" s="123"/>
      <c r="J29" s="123"/>
      <c r="K29" s="124"/>
    </row>
    <row r="30" spans="1:11" ht="17.25" customHeight="1" x14ac:dyDescent="0.25">
      <c r="A30" s="49" t="s">
        <v>74</v>
      </c>
      <c r="B30" s="50"/>
      <c r="C30" s="120"/>
      <c r="D30" s="66" t="str">
        <f>IF($B$6="Monóxido de Carbono - CO","ppm","ppb")</f>
        <v>ppb</v>
      </c>
      <c r="E30" s="16"/>
      <c r="F30" s="16"/>
      <c r="G30" s="52" t="s">
        <v>75</v>
      </c>
      <c r="H30" s="67" t="e">
        <f>CORREL(B36:F36,B35:F35)</f>
        <v>#DIV/0!</v>
      </c>
      <c r="I30" s="16"/>
      <c r="J30" s="16"/>
      <c r="K30" s="56"/>
    </row>
    <row r="31" spans="1:11" ht="17.25" customHeight="1" x14ac:dyDescent="0.25">
      <c r="A31" s="68" t="s">
        <v>76</v>
      </c>
      <c r="B31" s="69"/>
      <c r="C31" s="70">
        <v>2.1</v>
      </c>
      <c r="D31" s="70" t="s">
        <v>72</v>
      </c>
      <c r="E31" s="16"/>
      <c r="F31" s="16"/>
      <c r="G31" s="52" t="s">
        <v>77</v>
      </c>
      <c r="H31" s="71" t="e">
        <f>SLOPE(B36:F36,B35:F35)</f>
        <v>#DIV/0!</v>
      </c>
      <c r="I31" s="16"/>
      <c r="J31" s="16"/>
      <c r="K31" s="56"/>
    </row>
    <row r="32" spans="1:11" ht="17.25" customHeight="1" x14ac:dyDescent="0.25">
      <c r="A32" s="68" t="s">
        <v>78</v>
      </c>
      <c r="B32" s="69"/>
      <c r="C32" s="70" t="str">
        <f>IF(B6="Monóxido de Carbono - CO","0,03","1,5")</f>
        <v>1,5</v>
      </c>
      <c r="D32" s="70" t="str">
        <f>IF($B$6="Monóxido de Carbono - CO","ppm","ppb")</f>
        <v>ppb</v>
      </c>
      <c r="E32" s="16"/>
      <c r="F32" s="16"/>
      <c r="G32" s="52" t="s">
        <v>79</v>
      </c>
      <c r="H32" s="71" t="e">
        <f>INTERCEPT(B36:F36,B35:F35)</f>
        <v>#DIV/0!</v>
      </c>
      <c r="I32" s="16"/>
      <c r="J32" s="16"/>
      <c r="K32" s="56"/>
    </row>
    <row r="33" spans="1:17" ht="17.25" customHeight="1" x14ac:dyDescent="0.25">
      <c r="A33" s="72"/>
      <c r="B33" s="16"/>
      <c r="C33" s="73"/>
      <c r="D33" s="73"/>
      <c r="E33" s="16"/>
      <c r="F33" s="16"/>
      <c r="G33" s="16"/>
      <c r="I33" s="16"/>
      <c r="J33" s="16"/>
      <c r="K33" s="56"/>
      <c r="Q33" s="74"/>
    </row>
    <row r="34" spans="1:17" ht="17.25" customHeight="1" x14ac:dyDescent="0.25">
      <c r="A34" s="72"/>
      <c r="B34" s="85" t="s">
        <v>80</v>
      </c>
      <c r="C34" s="85" t="s">
        <v>81</v>
      </c>
      <c r="D34" s="85" t="s">
        <v>82</v>
      </c>
      <c r="E34" s="85" t="s">
        <v>83</v>
      </c>
      <c r="F34" s="85" t="s">
        <v>84</v>
      </c>
      <c r="G34" s="16"/>
      <c r="H34" s="16"/>
      <c r="I34" s="16"/>
      <c r="J34" s="16"/>
      <c r="K34" s="56"/>
    </row>
    <row r="35" spans="1:17" ht="17.25" customHeight="1" x14ac:dyDescent="0.25">
      <c r="A35" s="115" t="str">
        <f>IF($B$6="Monóxido de Carbono - CO","Valor Calibrador (ppm)","Valor Calibrador (ppb)")</f>
        <v>Valor Calibrador (ppb)</v>
      </c>
      <c r="B35" s="116"/>
      <c r="C35" s="116"/>
      <c r="D35" s="116"/>
      <c r="E35" s="116"/>
      <c r="F35" s="116"/>
      <c r="G35" s="16"/>
      <c r="H35" s="16"/>
      <c r="I35" s="16"/>
      <c r="J35" s="16"/>
      <c r="K35" s="56"/>
    </row>
    <row r="36" spans="1:17" ht="17.25" customHeight="1" x14ac:dyDescent="0.25">
      <c r="A36" s="115" t="str">
        <f>IF($B$6="Monóxido de Carbono - CO","Valor Analizador (ppm)","Valor Analizador (ppb)")</f>
        <v>Valor Analizador (ppb)</v>
      </c>
      <c r="B36" s="116"/>
      <c r="C36" s="116"/>
      <c r="D36" s="116"/>
      <c r="E36" s="116"/>
      <c r="F36" s="116"/>
      <c r="G36" s="16"/>
      <c r="H36" s="16"/>
      <c r="I36" s="16"/>
      <c r="J36" s="16"/>
      <c r="K36" s="56"/>
    </row>
    <row r="37" spans="1:17" ht="17.25" customHeight="1" x14ac:dyDescent="0.25">
      <c r="A37" s="72"/>
      <c r="B37" s="16"/>
      <c r="C37" s="16"/>
      <c r="D37" s="16"/>
      <c r="E37" s="16"/>
      <c r="F37" s="16"/>
      <c r="G37" s="16"/>
      <c r="H37" s="16"/>
      <c r="I37" s="16"/>
      <c r="J37" s="16"/>
      <c r="K37" s="56"/>
    </row>
    <row r="38" spans="1:17" ht="17.25" customHeight="1" x14ac:dyDescent="0.25">
      <c r="A38" s="252" t="s">
        <v>85</v>
      </c>
      <c r="B38" s="253"/>
      <c r="C38" s="75" t="e">
        <f>(C35*$H$31)+$H$32</f>
        <v>#DIV/0!</v>
      </c>
      <c r="D38" s="75" t="e">
        <f>(D35*$H$31)+$H$32</f>
        <v>#DIV/0!</v>
      </c>
      <c r="E38" s="75" t="e">
        <f>(E35*$H$31)+$H$32</f>
        <v>#DIV/0!</v>
      </c>
      <c r="F38" s="75" t="e">
        <f>(F35*$H$31)+$H$32</f>
        <v>#DIV/0!</v>
      </c>
      <c r="G38" s="16"/>
      <c r="H38" s="16"/>
      <c r="I38" s="16"/>
      <c r="J38" s="16"/>
      <c r="K38" s="56"/>
    </row>
    <row r="39" spans="1:17" s="20" customFormat="1" ht="17.25" customHeight="1" x14ac:dyDescent="0.25">
      <c r="A39" s="261" t="s">
        <v>86</v>
      </c>
      <c r="B39" s="262"/>
      <c r="C39" s="76" t="e">
        <f>(ABS((C38-C36)/(C38)))*100</f>
        <v>#DIV/0!</v>
      </c>
      <c r="D39" s="76" t="e">
        <f>(ABS((D38-D36)/(D38)))*100</f>
        <v>#DIV/0!</v>
      </c>
      <c r="E39" s="76" t="e">
        <f>(ABS((E38-E36)/(E38)))*100</f>
        <v>#DIV/0!</v>
      </c>
      <c r="F39" s="76" t="e">
        <f>(ABS((F38-F36)/(F38)))*100</f>
        <v>#DIV/0!</v>
      </c>
      <c r="G39" s="16"/>
      <c r="H39" s="16"/>
      <c r="I39" s="16"/>
      <c r="J39" s="16"/>
      <c r="K39" s="56"/>
    </row>
    <row r="40" spans="1:17" ht="17.25" customHeight="1" x14ac:dyDescent="0.25">
      <c r="A40" s="261" t="str">
        <f>IF($B$6="Monóxido de Carbono - CO"," Diferencia (ppm)","Diferencia (ppb)")</f>
        <v>Diferencia (ppb)</v>
      </c>
      <c r="B40" s="262"/>
      <c r="C40" s="76" t="e">
        <f>ABS(C38-C36)</f>
        <v>#DIV/0!</v>
      </c>
      <c r="D40" s="76" t="e">
        <f>ABS(D38-D36)</f>
        <v>#DIV/0!</v>
      </c>
      <c r="E40" s="76" t="e">
        <f>ABS(E38-E36)</f>
        <v>#DIV/0!</v>
      </c>
      <c r="F40" s="76" t="e">
        <f>ABS(F38-F36)</f>
        <v>#DIV/0!</v>
      </c>
      <c r="G40" s="16"/>
      <c r="H40" s="16"/>
      <c r="I40" s="16"/>
      <c r="J40" s="16"/>
      <c r="K40" s="56"/>
    </row>
    <row r="41" spans="1:17" ht="17.25" customHeight="1" x14ac:dyDescent="0.25">
      <c r="A41" s="72"/>
      <c r="B41" s="16"/>
      <c r="C41" s="16"/>
      <c r="D41" s="16"/>
      <c r="E41" s="77"/>
      <c r="F41" s="16"/>
      <c r="G41" s="16"/>
      <c r="H41" s="16"/>
      <c r="I41" s="16"/>
      <c r="J41" s="16"/>
      <c r="K41" s="56"/>
    </row>
    <row r="42" spans="1:17" ht="17.25" customHeight="1" x14ac:dyDescent="0.25">
      <c r="A42" s="51" t="s">
        <v>87</v>
      </c>
      <c r="B42" s="78"/>
      <c r="C42" s="263" t="s">
        <v>88</v>
      </c>
      <c r="D42" s="263"/>
      <c r="E42" s="78"/>
      <c r="F42" s="16"/>
      <c r="G42" s="16"/>
      <c r="H42" s="16"/>
      <c r="I42" s="16"/>
      <c r="J42" s="16"/>
      <c r="K42" s="56"/>
    </row>
    <row r="43" spans="1:17" ht="17.25" customHeight="1" x14ac:dyDescent="0.25">
      <c r="A43" s="72"/>
      <c r="B43" s="16"/>
      <c r="C43" s="16"/>
      <c r="D43" s="16"/>
      <c r="E43" s="16"/>
      <c r="F43" s="16"/>
      <c r="G43" s="16"/>
      <c r="H43" s="16"/>
      <c r="I43" s="16"/>
      <c r="J43" s="16"/>
      <c r="K43" s="56"/>
    </row>
    <row r="44" spans="1:17" ht="17.25" customHeight="1" x14ac:dyDescent="0.25">
      <c r="A44" s="72"/>
      <c r="B44" s="16"/>
      <c r="C44" s="16"/>
      <c r="D44" s="16"/>
      <c r="E44" s="16"/>
      <c r="F44" s="16"/>
      <c r="G44" s="16"/>
      <c r="H44" s="16"/>
      <c r="I44" s="16"/>
      <c r="J44" s="16"/>
      <c r="K44" s="56"/>
    </row>
    <row r="45" spans="1:17" ht="17.25" customHeight="1" thickBot="1" x14ac:dyDescent="0.3">
      <c r="A45" s="72"/>
      <c r="B45" s="16"/>
      <c r="C45" s="16"/>
      <c r="D45" s="16"/>
      <c r="E45" s="16"/>
      <c r="F45" s="16"/>
      <c r="G45" s="16"/>
      <c r="H45" s="16"/>
      <c r="I45" s="16"/>
      <c r="J45" s="16"/>
      <c r="K45" s="56"/>
    </row>
    <row r="46" spans="1:17" ht="22" customHeight="1" thickBot="1" x14ac:dyDescent="0.3">
      <c r="A46" s="264" t="s">
        <v>89</v>
      </c>
      <c r="B46" s="265"/>
      <c r="C46" s="265"/>
      <c r="D46" s="265"/>
      <c r="E46" s="265"/>
      <c r="F46" s="265"/>
      <c r="G46" s="265"/>
      <c r="H46" s="265"/>
      <c r="I46" s="265"/>
      <c r="J46" s="265"/>
      <c r="K46" s="266"/>
    </row>
    <row r="47" spans="1:17" ht="17.25" customHeight="1" thickBot="1" x14ac:dyDescent="0.3">
      <c r="A47" s="267" t="s">
        <v>90</v>
      </c>
      <c r="B47" s="268"/>
      <c r="C47" s="268"/>
      <c r="D47" s="268"/>
      <c r="E47" s="268"/>
      <c r="F47" s="268"/>
      <c r="G47" s="267" t="s">
        <v>91</v>
      </c>
      <c r="H47" s="268"/>
      <c r="I47" s="268"/>
      <c r="J47" s="268"/>
      <c r="K47" s="269"/>
    </row>
    <row r="48" spans="1:17" ht="17.25" customHeight="1" x14ac:dyDescent="0.25">
      <c r="A48" s="131"/>
      <c r="C48" s="132" t="s">
        <v>81</v>
      </c>
      <c r="D48" s="132" t="s">
        <v>82</v>
      </c>
      <c r="E48" s="132" t="s">
        <v>83</v>
      </c>
      <c r="F48" s="133" t="s">
        <v>84</v>
      </c>
      <c r="G48" s="134" t="s">
        <v>92</v>
      </c>
      <c r="H48" s="132" t="s">
        <v>68</v>
      </c>
      <c r="I48" s="274" t="s">
        <v>93</v>
      </c>
      <c r="J48" s="275"/>
      <c r="K48" s="135" t="s">
        <v>69</v>
      </c>
    </row>
    <row r="49" spans="1:14" ht="17.25" customHeight="1" x14ac:dyDescent="0.25">
      <c r="A49" s="270" t="s">
        <v>94</v>
      </c>
      <c r="B49" s="271"/>
      <c r="C49" s="116"/>
      <c r="D49" s="116"/>
      <c r="E49" s="116"/>
      <c r="F49" s="121"/>
      <c r="G49" s="276" t="s">
        <v>95</v>
      </c>
      <c r="H49" s="277"/>
      <c r="I49" s="278"/>
      <c r="J49" s="278"/>
      <c r="K49" s="279"/>
    </row>
    <row r="50" spans="1:14" ht="17.25" customHeight="1" x14ac:dyDescent="0.25">
      <c r="A50" s="270" t="s">
        <v>96</v>
      </c>
      <c r="B50" s="271"/>
      <c r="C50" s="116"/>
      <c r="D50" s="116"/>
      <c r="E50" s="116"/>
      <c r="F50" s="121"/>
      <c r="G50" s="276"/>
      <c r="H50" s="277"/>
      <c r="I50" s="278"/>
      <c r="J50" s="278"/>
      <c r="K50" s="279"/>
    </row>
    <row r="51" spans="1:14" ht="17.25" customHeight="1" x14ac:dyDescent="0.25">
      <c r="A51" s="270" t="s">
        <v>97</v>
      </c>
      <c r="B51" s="271"/>
      <c r="C51" s="116"/>
      <c r="D51" s="116"/>
      <c r="E51" s="116"/>
      <c r="F51" s="121"/>
      <c r="G51" s="79" t="s">
        <v>98</v>
      </c>
      <c r="H51" s="80"/>
      <c r="I51" s="272"/>
      <c r="J51" s="272"/>
      <c r="K51" s="273"/>
    </row>
    <row r="52" spans="1:14" ht="17.25" customHeight="1" x14ac:dyDescent="0.25">
      <c r="A52" s="270" t="s">
        <v>99</v>
      </c>
      <c r="B52" s="271"/>
      <c r="C52" s="81">
        <f>C51-(C49-C50)</f>
        <v>0</v>
      </c>
      <c r="D52" s="81">
        <f>D51-(D49-D50)</f>
        <v>0</v>
      </c>
      <c r="E52" s="81">
        <f>E51-(E49-E50)</f>
        <v>0</v>
      </c>
      <c r="F52" s="82">
        <f>F51-(F49-F50)</f>
        <v>0</v>
      </c>
      <c r="G52" s="83"/>
      <c r="H52" s="10"/>
      <c r="I52" s="272"/>
      <c r="J52" s="272"/>
      <c r="K52" s="273"/>
    </row>
    <row r="53" spans="1:14" ht="17.25" customHeight="1" x14ac:dyDescent="0.25">
      <c r="A53" s="51"/>
      <c r="B53" s="52"/>
      <c r="C53" s="84" t="s">
        <v>68</v>
      </c>
      <c r="D53" s="84"/>
      <c r="E53" s="85" t="s">
        <v>100</v>
      </c>
      <c r="F53" s="86" t="s">
        <v>69</v>
      </c>
      <c r="G53" s="79" t="s">
        <v>101</v>
      </c>
      <c r="H53" s="80"/>
      <c r="I53" s="272"/>
      <c r="J53" s="272"/>
      <c r="K53" s="273"/>
    </row>
    <row r="54" spans="1:14" ht="17.25" customHeight="1" thickBot="1" x14ac:dyDescent="0.3">
      <c r="A54" s="285" t="s">
        <v>102</v>
      </c>
      <c r="B54" s="286"/>
      <c r="C54" s="87" t="s">
        <v>103</v>
      </c>
      <c r="D54" s="88"/>
      <c r="E54" s="89" t="e">
        <f>(SLOPE(C52:F52,C51:F51))</f>
        <v>#DIV/0!</v>
      </c>
      <c r="F54" s="90" t="e">
        <f>IF(E54&gt;=96%,"OK","NO CUMPLE")</f>
        <v>#DIV/0!</v>
      </c>
      <c r="G54" s="91"/>
      <c r="H54" s="92"/>
      <c r="I54" s="283"/>
      <c r="J54" s="283"/>
      <c r="K54" s="284"/>
    </row>
    <row r="55" spans="1:14" ht="22" customHeight="1" thickBot="1" x14ac:dyDescent="0.3">
      <c r="A55" s="122" t="s">
        <v>104</v>
      </c>
      <c r="B55" s="123"/>
      <c r="C55" s="123"/>
      <c r="D55" s="123"/>
      <c r="E55" s="123"/>
      <c r="F55" s="123"/>
      <c r="G55" s="125"/>
      <c r="H55" s="125"/>
      <c r="I55" s="125"/>
      <c r="J55" s="125"/>
      <c r="K55" s="126"/>
    </row>
    <row r="56" spans="1:14" ht="17.25" customHeight="1" x14ac:dyDescent="0.25">
      <c r="A56" s="93" t="s">
        <v>105</v>
      </c>
      <c r="B56" s="94">
        <v>12</v>
      </c>
      <c r="C56" s="282" t="s">
        <v>106</v>
      </c>
      <c r="D56" s="282"/>
      <c r="E56" s="282"/>
      <c r="F56" s="15"/>
      <c r="G56" s="16"/>
      <c r="H56" s="288" t="s">
        <v>107</v>
      </c>
      <c r="I56" s="288" t="s">
        <v>108</v>
      </c>
      <c r="J56" s="291" t="s">
        <v>109</v>
      </c>
      <c r="K56" s="280" t="s">
        <v>69</v>
      </c>
    </row>
    <row r="57" spans="1:14" ht="17.25" customHeight="1" x14ac:dyDescent="0.25">
      <c r="A57" s="93" t="s">
        <v>110</v>
      </c>
      <c r="B57" s="95">
        <v>0.99722222222222223</v>
      </c>
      <c r="C57" s="282" t="s">
        <v>111</v>
      </c>
      <c r="D57" s="282"/>
      <c r="E57" s="282"/>
      <c r="F57" s="96"/>
      <c r="G57" s="16"/>
      <c r="H57" s="289"/>
      <c r="I57" s="289"/>
      <c r="J57" s="288"/>
      <c r="K57" s="281"/>
    </row>
    <row r="58" spans="1:14" ht="17.25" customHeight="1" thickBot="1" x14ac:dyDescent="0.3">
      <c r="A58" s="72"/>
      <c r="B58" s="16"/>
      <c r="C58" s="16"/>
      <c r="D58" s="16"/>
      <c r="E58" s="16"/>
      <c r="F58" s="16"/>
      <c r="G58" s="16"/>
      <c r="H58" s="290"/>
      <c r="I58" s="80"/>
      <c r="J58" s="80" t="s">
        <v>112</v>
      </c>
      <c r="K58" s="97" t="str">
        <f>IF(I58&lt;2.1,"OK","NO CUMPLE")</f>
        <v>OK</v>
      </c>
    </row>
    <row r="59" spans="1:14" ht="22" customHeight="1" thickBot="1" x14ac:dyDescent="0.3">
      <c r="A59" s="122" t="s">
        <v>113</v>
      </c>
      <c r="B59" s="123"/>
      <c r="C59" s="123"/>
      <c r="D59" s="123"/>
      <c r="E59" s="123"/>
      <c r="F59" s="123"/>
      <c r="G59" s="123"/>
      <c r="H59" s="123"/>
      <c r="I59" s="123"/>
      <c r="J59" s="123"/>
      <c r="K59" s="124"/>
    </row>
    <row r="60" spans="1:14" ht="17.25" customHeight="1" x14ac:dyDescent="0.25">
      <c r="A60" s="98" t="s">
        <v>114</v>
      </c>
      <c r="B60" s="99"/>
      <c r="C60" s="16"/>
      <c r="D60" s="292" t="s">
        <v>115</v>
      </c>
      <c r="E60" s="292"/>
      <c r="F60" s="100"/>
      <c r="G60" s="16"/>
      <c r="H60" s="101"/>
      <c r="I60" s="73"/>
      <c r="J60" s="73"/>
      <c r="K60" s="102"/>
      <c r="N60" s="11" t="s">
        <v>116</v>
      </c>
    </row>
    <row r="61" spans="1:14" ht="17.25" customHeight="1" x14ac:dyDescent="0.25">
      <c r="A61" s="73"/>
      <c r="B61" s="73"/>
      <c r="C61" s="16"/>
      <c r="D61" s="73"/>
      <c r="E61" s="73"/>
      <c r="F61" s="103" t="s">
        <v>117</v>
      </c>
      <c r="G61" s="103"/>
      <c r="H61" s="103"/>
      <c r="I61" s="103"/>
      <c r="J61" s="103"/>
      <c r="K61" s="102"/>
    </row>
    <row r="62" spans="1:14" ht="17.25" customHeight="1" x14ac:dyDescent="0.25">
      <c r="A62" s="293" t="s">
        <v>118</v>
      </c>
      <c r="B62" s="293"/>
      <c r="C62" s="293" t="s">
        <v>69</v>
      </c>
      <c r="D62" s="293"/>
      <c r="E62" s="16"/>
      <c r="F62" s="103"/>
      <c r="G62" s="103"/>
      <c r="H62" s="103"/>
      <c r="I62" s="103"/>
      <c r="J62" s="103"/>
      <c r="K62" s="102"/>
      <c r="N62" s="11" t="s">
        <v>119</v>
      </c>
    </row>
    <row r="63" spans="1:14" ht="17.25" customHeight="1" x14ac:dyDescent="0.25">
      <c r="A63" s="271" t="s">
        <v>120</v>
      </c>
      <c r="B63" s="271"/>
      <c r="C63" s="294"/>
      <c r="D63" s="294"/>
      <c r="E63" s="16"/>
      <c r="F63" s="282" t="s">
        <v>121</v>
      </c>
      <c r="G63" s="282"/>
      <c r="H63" s="282"/>
      <c r="I63" s="287"/>
      <c r="J63" s="287"/>
      <c r="K63" s="102"/>
      <c r="N63" s="11" t="s">
        <v>122</v>
      </c>
    </row>
    <row r="64" spans="1:14" ht="17.25" customHeight="1" x14ac:dyDescent="0.25">
      <c r="A64" s="271" t="s">
        <v>123</v>
      </c>
      <c r="B64" s="271"/>
      <c r="C64" s="294"/>
      <c r="D64" s="294"/>
      <c r="E64" s="16"/>
      <c r="F64" s="16"/>
      <c r="G64" s="16"/>
      <c r="H64" s="16"/>
      <c r="I64" s="16"/>
      <c r="J64" s="16"/>
      <c r="K64" s="56"/>
      <c r="N64" s="11" t="s">
        <v>124</v>
      </c>
    </row>
    <row r="65" spans="1:14" ht="17.25" customHeight="1" x14ac:dyDescent="0.25">
      <c r="A65" s="271" t="s">
        <v>125</v>
      </c>
      <c r="B65" s="271"/>
      <c r="C65" s="294"/>
      <c r="D65" s="294"/>
      <c r="E65" s="16"/>
      <c r="F65" s="282" t="s">
        <v>126</v>
      </c>
      <c r="G65" s="282"/>
      <c r="H65" s="282"/>
      <c r="I65" s="295"/>
      <c r="J65" s="295"/>
      <c r="K65" s="56"/>
      <c r="N65" s="11" t="s">
        <v>127</v>
      </c>
    </row>
    <row r="66" spans="1:14" ht="17.25" customHeight="1" x14ac:dyDescent="0.25">
      <c r="A66" s="271" t="s">
        <v>128</v>
      </c>
      <c r="B66" s="271"/>
      <c r="C66" s="294"/>
      <c r="D66" s="294"/>
      <c r="E66" s="16"/>
      <c r="F66" s="16"/>
      <c r="G66" s="16"/>
      <c r="H66" s="16"/>
      <c r="I66" s="16"/>
      <c r="J66" s="16"/>
      <c r="K66" s="56"/>
    </row>
    <row r="67" spans="1:14" ht="17.25" customHeight="1" x14ac:dyDescent="0.25">
      <c r="A67" s="271" t="s">
        <v>129</v>
      </c>
      <c r="B67" s="271"/>
      <c r="C67" s="294"/>
      <c r="D67" s="294"/>
      <c r="E67" s="104"/>
      <c r="F67" s="282" t="s">
        <v>130</v>
      </c>
      <c r="G67" s="282"/>
      <c r="H67" s="282"/>
      <c r="I67" s="295"/>
      <c r="J67" s="295"/>
      <c r="K67" s="56"/>
    </row>
    <row r="68" spans="1:14" ht="17.25" customHeight="1" thickBot="1" x14ac:dyDescent="0.3">
      <c r="A68" s="271" t="s">
        <v>131</v>
      </c>
      <c r="B68" s="271"/>
      <c r="C68" s="294"/>
      <c r="D68" s="294"/>
      <c r="E68" s="58"/>
      <c r="F68" s="58"/>
      <c r="G68" s="58"/>
      <c r="H68" s="58"/>
      <c r="I68" s="58"/>
      <c r="J68" s="58"/>
      <c r="K68" s="59"/>
      <c r="N68" s="11" t="s">
        <v>132</v>
      </c>
    </row>
    <row r="69" spans="1:14" ht="22" customHeight="1" thickBot="1" x14ac:dyDescent="0.3">
      <c r="A69" s="127" t="s">
        <v>133</v>
      </c>
      <c r="B69" s="128"/>
      <c r="C69" s="128"/>
      <c r="D69" s="128"/>
      <c r="E69" s="129"/>
      <c r="F69" s="129"/>
      <c r="G69" s="129"/>
      <c r="H69" s="129"/>
      <c r="I69" s="129"/>
      <c r="J69" s="129"/>
      <c r="K69" s="130"/>
    </row>
    <row r="70" spans="1:14" ht="17.25" customHeight="1" x14ac:dyDescent="0.25">
      <c r="A70" s="60" t="s">
        <v>64</v>
      </c>
      <c r="B70" s="254" t="s">
        <v>65</v>
      </c>
      <c r="C70" s="255"/>
      <c r="D70" s="254" t="s">
        <v>66</v>
      </c>
      <c r="E70" s="255"/>
      <c r="F70" s="254" t="s">
        <v>67</v>
      </c>
      <c r="G70" s="255"/>
      <c r="H70" s="256" t="s">
        <v>68</v>
      </c>
      <c r="I70" s="257"/>
      <c r="J70" s="256" t="s">
        <v>69</v>
      </c>
      <c r="K70" s="258"/>
    </row>
    <row r="71" spans="1:14" ht="17.25" customHeight="1" x14ac:dyDescent="0.25">
      <c r="A71" s="61" t="s">
        <v>70</v>
      </c>
      <c r="B71" s="116"/>
      <c r="C71" s="62" t="str">
        <f>IF($B$6="Monóxido de Carbono - CO","ppm","ppb")</f>
        <v>ppb</v>
      </c>
      <c r="D71" s="118"/>
      <c r="E71" s="62" t="str">
        <f>IF($B$6="Monóxido de Carbono - CO","ppm","ppb")</f>
        <v>ppb</v>
      </c>
      <c r="F71" s="62">
        <f>ABS(D71-B71)</f>
        <v>0</v>
      </c>
      <c r="G71" s="62" t="str">
        <f>IF($B$6="Monóxido de Carbono - CO","ppm","ppb")</f>
        <v>ppb</v>
      </c>
      <c r="H71" s="62">
        <f>IF($B$6="Monóxido de Carbono - CO",0.41,3.1)</f>
        <v>3.1</v>
      </c>
      <c r="I71" s="62" t="str">
        <f>IF($B$6="Monóxido de Carbono - CO","ppm","ppb")</f>
        <v>ppb</v>
      </c>
      <c r="J71" s="259" t="str">
        <f>IF(F71&lt;H71,"OK","NO CUMPLE")</f>
        <v>OK</v>
      </c>
      <c r="K71" s="260"/>
    </row>
    <row r="72" spans="1:14" ht="17.25" customHeight="1" thickBot="1" x14ac:dyDescent="0.3">
      <c r="A72" s="63" t="s">
        <v>71</v>
      </c>
      <c r="B72" s="117"/>
      <c r="C72" s="64" t="str">
        <f>IF($B$6="Monóxido de Carbono - CO","ppm","ppb")</f>
        <v>ppb</v>
      </c>
      <c r="D72" s="119"/>
      <c r="E72" s="64" t="str">
        <f>IF($B$6="Monóxido de Carbono - CO","ppm","ppb")</f>
        <v>ppb</v>
      </c>
      <c r="F72" s="65" t="e">
        <f>(ABS((B72-D72)/(B72)))*100</f>
        <v>#DIV/0!</v>
      </c>
      <c r="G72" s="64" t="s">
        <v>72</v>
      </c>
      <c r="H72" s="64">
        <f>IF($B$6="Ozono - O3",7.1,10.1)</f>
        <v>10.1</v>
      </c>
      <c r="I72" s="64" t="s">
        <v>72</v>
      </c>
      <c r="J72" s="250" t="e">
        <f>IF(F72&lt;H72,"OK","NO CUMPLE")</f>
        <v>#DIV/0!</v>
      </c>
      <c r="K72" s="251"/>
    </row>
    <row r="73" spans="1:14" s="74" customFormat="1" ht="22" customHeight="1" thickBot="1" x14ac:dyDescent="0.45">
      <c r="A73" s="122" t="s">
        <v>134</v>
      </c>
      <c r="B73" s="123"/>
      <c r="C73" s="123"/>
      <c r="D73" s="123"/>
      <c r="E73" s="123"/>
      <c r="F73" s="123"/>
      <c r="G73" s="123"/>
      <c r="H73" s="123"/>
      <c r="I73" s="123"/>
      <c r="J73" s="123"/>
      <c r="K73" s="124"/>
    </row>
    <row r="74" spans="1:14" ht="17.25" customHeight="1" x14ac:dyDescent="0.25">
      <c r="A74" s="105"/>
      <c r="B74" s="78"/>
      <c r="C74" s="78"/>
      <c r="D74" s="78"/>
      <c r="E74" s="78"/>
      <c r="F74" s="78"/>
      <c r="G74" s="78"/>
      <c r="H74" s="78"/>
      <c r="I74" s="78"/>
      <c r="J74" s="78"/>
      <c r="K74" s="106"/>
    </row>
    <row r="75" spans="1:14" ht="17.25" customHeight="1" x14ac:dyDescent="0.25">
      <c r="A75" s="296"/>
      <c r="B75" s="297"/>
      <c r="C75" s="297"/>
      <c r="D75" s="297"/>
      <c r="E75" s="297"/>
      <c r="F75" s="297"/>
      <c r="G75" s="297"/>
      <c r="H75" s="297"/>
      <c r="I75" s="297"/>
      <c r="J75" s="297"/>
      <c r="K75" s="298"/>
    </row>
    <row r="76" spans="1:14" ht="17.25" customHeight="1" x14ac:dyDescent="0.25">
      <c r="A76" s="296"/>
      <c r="B76" s="297"/>
      <c r="C76" s="297"/>
      <c r="D76" s="297"/>
      <c r="E76" s="297"/>
      <c r="F76" s="297"/>
      <c r="G76" s="297"/>
      <c r="H76" s="297"/>
      <c r="I76" s="297"/>
      <c r="J76" s="297"/>
      <c r="K76" s="298"/>
    </row>
    <row r="77" spans="1:14" ht="17.25" customHeight="1" x14ac:dyDescent="0.25">
      <c r="A77" s="296"/>
      <c r="B77" s="297"/>
      <c r="C77" s="297"/>
      <c r="D77" s="297"/>
      <c r="E77" s="297"/>
      <c r="F77" s="297"/>
      <c r="G77" s="297"/>
      <c r="H77" s="297"/>
      <c r="I77" s="297"/>
      <c r="J77" s="297"/>
      <c r="K77" s="298"/>
    </row>
    <row r="78" spans="1:14" ht="17.25" customHeight="1" x14ac:dyDescent="0.25">
      <c r="A78" s="296"/>
      <c r="B78" s="297"/>
      <c r="C78" s="297"/>
      <c r="D78" s="297"/>
      <c r="E78" s="297"/>
      <c r="F78" s="297"/>
      <c r="G78" s="297"/>
      <c r="H78" s="297"/>
      <c r="I78" s="297"/>
      <c r="J78" s="297"/>
      <c r="K78" s="298"/>
    </row>
    <row r="79" spans="1:14" ht="17.25" customHeight="1" x14ac:dyDescent="0.25">
      <c r="A79" s="296"/>
      <c r="B79" s="297"/>
      <c r="C79" s="297"/>
      <c r="D79" s="297"/>
      <c r="E79" s="297"/>
      <c r="F79" s="297"/>
      <c r="G79" s="297"/>
      <c r="H79" s="297"/>
      <c r="I79" s="297"/>
      <c r="J79" s="297"/>
      <c r="K79" s="298"/>
    </row>
    <row r="80" spans="1:14" ht="17.25" customHeight="1" x14ac:dyDescent="0.25">
      <c r="A80" s="296"/>
      <c r="B80" s="297"/>
      <c r="C80" s="297"/>
      <c r="D80" s="297"/>
      <c r="E80" s="297"/>
      <c r="F80" s="297"/>
      <c r="G80" s="297"/>
      <c r="H80" s="297"/>
      <c r="I80" s="297"/>
      <c r="J80" s="297"/>
      <c r="K80" s="298"/>
    </row>
    <row r="81" spans="1:11" ht="17.25" customHeight="1" x14ac:dyDescent="0.25">
      <c r="A81" s="296"/>
      <c r="B81" s="297"/>
      <c r="C81" s="297"/>
      <c r="D81" s="297"/>
      <c r="E81" s="297"/>
      <c r="F81" s="297"/>
      <c r="G81" s="297"/>
      <c r="H81" s="297"/>
      <c r="I81" s="297"/>
      <c r="J81" s="297"/>
      <c r="K81" s="298"/>
    </row>
    <row r="82" spans="1:11" ht="17.25" customHeight="1" thickBot="1" x14ac:dyDescent="0.3">
      <c r="A82" s="305"/>
      <c r="B82" s="306"/>
      <c r="C82" s="306"/>
      <c r="D82" s="306"/>
      <c r="E82" s="306"/>
      <c r="F82" s="306"/>
      <c r="G82" s="306"/>
      <c r="H82" s="306"/>
      <c r="I82" s="306"/>
      <c r="J82" s="306"/>
      <c r="K82" s="307"/>
    </row>
    <row r="83" spans="1:11" ht="17.25" customHeight="1" thickBot="1" x14ac:dyDescent="0.3">
      <c r="A83" s="299" t="s">
        <v>135</v>
      </c>
      <c r="B83" s="300"/>
      <c r="C83" s="301"/>
      <c r="D83" s="302"/>
      <c r="E83" s="303"/>
      <c r="F83" s="299" t="s">
        <v>136</v>
      </c>
      <c r="G83" s="300"/>
      <c r="H83" s="299"/>
      <c r="I83" s="304"/>
      <c r="J83" s="304"/>
      <c r="K83" s="300"/>
    </row>
    <row r="89" spans="1:11" ht="16.5" customHeight="1" x14ac:dyDescent="0.25"/>
    <row r="94" spans="1:11" ht="15.75" customHeight="1" x14ac:dyDescent="0.25"/>
    <row r="95" spans="1:11" ht="36.75" customHeight="1" x14ac:dyDescent="0.25"/>
  </sheetData>
  <mergeCells count="89">
    <mergeCell ref="A83:B83"/>
    <mergeCell ref="C83:E83"/>
    <mergeCell ref="F83:G83"/>
    <mergeCell ref="H83:K83"/>
    <mergeCell ref="A77:K77"/>
    <mergeCell ref="A78:K78"/>
    <mergeCell ref="A79:K79"/>
    <mergeCell ref="A80:K80"/>
    <mergeCell ref="A81:K81"/>
    <mergeCell ref="A82:K82"/>
    <mergeCell ref="J71:K71"/>
    <mergeCell ref="J72:K72"/>
    <mergeCell ref="A75:K75"/>
    <mergeCell ref="A76:K76"/>
    <mergeCell ref="A68:B68"/>
    <mergeCell ref="C68:D68"/>
    <mergeCell ref="B70:C70"/>
    <mergeCell ref="D70:E70"/>
    <mergeCell ref="F70:G70"/>
    <mergeCell ref="H70:I70"/>
    <mergeCell ref="J70:K70"/>
    <mergeCell ref="A62:B62"/>
    <mergeCell ref="C62:D62"/>
    <mergeCell ref="A63:B63"/>
    <mergeCell ref="C63:D63"/>
    <mergeCell ref="I67:J67"/>
    <mergeCell ref="A64:B64"/>
    <mergeCell ref="C64:D64"/>
    <mergeCell ref="A65:B65"/>
    <mergeCell ref="C65:D65"/>
    <mergeCell ref="F65:H65"/>
    <mergeCell ref="I65:J65"/>
    <mergeCell ref="A66:B66"/>
    <mergeCell ref="C66:D66"/>
    <mergeCell ref="A67:B67"/>
    <mergeCell ref="C67:D67"/>
    <mergeCell ref="F67:H67"/>
    <mergeCell ref="F63:H63"/>
    <mergeCell ref="I63:J63"/>
    <mergeCell ref="C56:E56"/>
    <mergeCell ref="H56:H58"/>
    <mergeCell ref="I56:I57"/>
    <mergeCell ref="J56:J57"/>
    <mergeCell ref="D60:E60"/>
    <mergeCell ref="K56:K57"/>
    <mergeCell ref="C57:E57"/>
    <mergeCell ref="I53:J54"/>
    <mergeCell ref="K53:K54"/>
    <mergeCell ref="A54:B54"/>
    <mergeCell ref="A51:B51"/>
    <mergeCell ref="I51:J52"/>
    <mergeCell ref="K51:K52"/>
    <mergeCell ref="A52:B52"/>
    <mergeCell ref="I48:J48"/>
    <mergeCell ref="A49:B49"/>
    <mergeCell ref="G49:G50"/>
    <mergeCell ref="H49:H50"/>
    <mergeCell ref="I49:J50"/>
    <mergeCell ref="K49:K50"/>
    <mergeCell ref="A50:B50"/>
    <mergeCell ref="A39:B39"/>
    <mergeCell ref="A40:B40"/>
    <mergeCell ref="C42:D42"/>
    <mergeCell ref="A46:K46"/>
    <mergeCell ref="A47:F47"/>
    <mergeCell ref="G47:K47"/>
    <mergeCell ref="J28:K28"/>
    <mergeCell ref="A38:B38"/>
    <mergeCell ref="B26:C26"/>
    <mergeCell ref="D26:E26"/>
    <mergeCell ref="F26:G26"/>
    <mergeCell ref="H26:I26"/>
    <mergeCell ref="J26:K26"/>
    <mergeCell ref="J27:K27"/>
    <mergeCell ref="C19:K19"/>
    <mergeCell ref="A25:K25"/>
    <mergeCell ref="C5:G5"/>
    <mergeCell ref="I5:K5"/>
    <mergeCell ref="E6:F6"/>
    <mergeCell ref="A8:A9"/>
    <mergeCell ref="I8:K8"/>
    <mergeCell ref="B9:G9"/>
    <mergeCell ref="I9:K9"/>
    <mergeCell ref="A1:K1"/>
    <mergeCell ref="A2:A4"/>
    <mergeCell ref="B2:H4"/>
    <mergeCell ref="I2:K2"/>
    <mergeCell ref="I3:K3"/>
    <mergeCell ref="I4:K4"/>
  </mergeCells>
  <conditionalFormatting sqref="C39:F39">
    <cfRule type="cellIs" dxfId="7" priority="11" operator="lessThan">
      <formula>$C$31</formula>
    </cfRule>
    <cfRule type="cellIs" dxfId="6" priority="12" operator="greaterThan">
      <formula>$C$31</formula>
    </cfRule>
  </conditionalFormatting>
  <conditionalFormatting sqref="J27">
    <cfRule type="containsText" dxfId="5" priority="16" operator="containsText" text="OK">
      <formula>NOT(ISERROR(SEARCH("OK",J27)))</formula>
    </cfRule>
  </conditionalFormatting>
  <conditionalFormatting sqref="J27:J28">
    <cfRule type="containsText" dxfId="4" priority="14" operator="containsText" text="NO CUMPLE">
      <formula>NOT(ISERROR(SEARCH("NO CUMPLE",J27)))</formula>
    </cfRule>
  </conditionalFormatting>
  <conditionalFormatting sqref="J28">
    <cfRule type="containsText" dxfId="3" priority="13" operator="containsText" text="OK">
      <formula>NOT(ISERROR(SEARCH("OK",J28)))</formula>
    </cfRule>
  </conditionalFormatting>
  <conditionalFormatting sqref="J71">
    <cfRule type="containsText" dxfId="2" priority="4" operator="containsText" text="OK">
      <formula>NOT(ISERROR(SEARCH("OK",J71)))</formula>
    </cfRule>
  </conditionalFormatting>
  <conditionalFormatting sqref="J71:J72">
    <cfRule type="containsText" dxfId="1" priority="2" operator="containsText" text="NO CUMPLE">
      <formula>NOT(ISERROR(SEARCH("NO CUMPLE",J71)))</formula>
    </cfRule>
  </conditionalFormatting>
  <conditionalFormatting sqref="J72">
    <cfRule type="containsText" dxfId="0" priority="1" operator="containsText" text="OK">
      <formula>NOT(ISERROR(SEARCH("OK",J72)))</formula>
    </cfRule>
  </conditionalFormatting>
  <dataValidations count="3">
    <dataValidation type="list" allowBlank="1" showInputMessage="1" showErrorMessage="1" sqref="B60:B61 WVJ983100:WVJ983101 WLN983100:WLN983101 WBR983100:WBR983101 VRV983100:VRV983101 VHZ983100:VHZ983101 UYD983100:UYD983101 UOH983100:UOH983101 UEL983100:UEL983101 TUP983100:TUP983101 TKT983100:TKT983101 TAX983100:TAX983101 SRB983100:SRB983101 SHF983100:SHF983101 RXJ983100:RXJ983101 RNN983100:RNN983101 RDR983100:RDR983101 QTV983100:QTV983101 QJZ983100:QJZ983101 QAD983100:QAD983101 PQH983100:PQH983101 PGL983100:PGL983101 OWP983100:OWP983101 OMT983100:OMT983101 OCX983100:OCX983101 NTB983100:NTB983101 NJF983100:NJF983101 MZJ983100:MZJ983101 MPN983100:MPN983101 MFR983100:MFR983101 LVV983100:LVV983101 LLZ983100:LLZ983101 LCD983100:LCD983101 KSH983100:KSH983101 KIL983100:KIL983101 JYP983100:JYP983101 JOT983100:JOT983101 JEX983100:JEX983101 IVB983100:IVB983101 ILF983100:ILF983101 IBJ983100:IBJ983101 HRN983100:HRN983101 HHR983100:HHR983101 GXV983100:GXV983101 GNZ983100:GNZ983101 GED983100:GED983101 FUH983100:FUH983101 FKL983100:FKL983101 FAP983100:FAP983101 EQT983100:EQT983101 EGX983100:EGX983101 DXB983100:DXB983101 DNF983100:DNF983101 DDJ983100:DDJ983101 CTN983100:CTN983101 CJR983100:CJR983101 BZV983100:BZV983101 BPZ983100:BPZ983101 BGD983100:BGD983101 AWH983100:AWH983101 AML983100:AML983101 ACP983100:ACP983101 ST983100:ST983101 IX983100:IX983101 B983100:B983101 WVJ917564:WVJ917565 WLN917564:WLN917565 WBR917564:WBR917565 VRV917564:VRV917565 VHZ917564:VHZ917565 UYD917564:UYD917565 UOH917564:UOH917565 UEL917564:UEL917565 TUP917564:TUP917565 TKT917564:TKT917565 TAX917564:TAX917565 SRB917564:SRB917565 SHF917564:SHF917565 RXJ917564:RXJ917565 RNN917564:RNN917565 RDR917564:RDR917565 QTV917564:QTV917565 QJZ917564:QJZ917565 QAD917564:QAD917565 PQH917564:PQH917565 PGL917564:PGL917565 OWP917564:OWP917565 OMT917564:OMT917565 OCX917564:OCX917565 NTB917564:NTB917565 NJF917564:NJF917565 MZJ917564:MZJ917565 MPN917564:MPN917565 MFR917564:MFR917565 LVV917564:LVV917565 LLZ917564:LLZ917565 LCD917564:LCD917565 KSH917564:KSH917565 KIL917564:KIL917565 JYP917564:JYP917565 JOT917564:JOT917565 JEX917564:JEX917565 IVB917564:IVB917565 ILF917564:ILF917565 IBJ917564:IBJ917565 HRN917564:HRN917565 HHR917564:HHR917565 GXV917564:GXV917565 GNZ917564:GNZ917565 GED917564:GED917565 FUH917564:FUH917565 FKL917564:FKL917565 FAP917564:FAP917565 EQT917564:EQT917565 EGX917564:EGX917565 DXB917564:DXB917565 DNF917564:DNF917565 DDJ917564:DDJ917565 CTN917564:CTN917565 CJR917564:CJR917565 BZV917564:BZV917565 BPZ917564:BPZ917565 BGD917564:BGD917565 AWH917564:AWH917565 AML917564:AML917565 ACP917564:ACP917565 ST917564:ST917565 IX917564:IX917565 B917564:B917565 WVJ852028:WVJ852029 WLN852028:WLN852029 WBR852028:WBR852029 VRV852028:VRV852029 VHZ852028:VHZ852029 UYD852028:UYD852029 UOH852028:UOH852029 UEL852028:UEL852029 TUP852028:TUP852029 TKT852028:TKT852029 TAX852028:TAX852029 SRB852028:SRB852029 SHF852028:SHF852029 RXJ852028:RXJ852029 RNN852028:RNN852029 RDR852028:RDR852029 QTV852028:QTV852029 QJZ852028:QJZ852029 QAD852028:QAD852029 PQH852028:PQH852029 PGL852028:PGL852029 OWP852028:OWP852029 OMT852028:OMT852029 OCX852028:OCX852029 NTB852028:NTB852029 NJF852028:NJF852029 MZJ852028:MZJ852029 MPN852028:MPN852029 MFR852028:MFR852029 LVV852028:LVV852029 LLZ852028:LLZ852029 LCD852028:LCD852029 KSH852028:KSH852029 KIL852028:KIL852029 JYP852028:JYP852029 JOT852028:JOT852029 JEX852028:JEX852029 IVB852028:IVB852029 ILF852028:ILF852029 IBJ852028:IBJ852029 HRN852028:HRN852029 HHR852028:HHR852029 GXV852028:GXV852029 GNZ852028:GNZ852029 GED852028:GED852029 FUH852028:FUH852029 FKL852028:FKL852029 FAP852028:FAP852029 EQT852028:EQT852029 EGX852028:EGX852029 DXB852028:DXB852029 DNF852028:DNF852029 DDJ852028:DDJ852029 CTN852028:CTN852029 CJR852028:CJR852029 BZV852028:BZV852029 BPZ852028:BPZ852029 BGD852028:BGD852029 AWH852028:AWH852029 AML852028:AML852029 ACP852028:ACP852029 ST852028:ST852029 IX852028:IX852029 B852028:B852029 WVJ786492:WVJ786493 WLN786492:WLN786493 WBR786492:WBR786493 VRV786492:VRV786493 VHZ786492:VHZ786493 UYD786492:UYD786493 UOH786492:UOH786493 UEL786492:UEL786493 TUP786492:TUP786493 TKT786492:TKT786493 TAX786492:TAX786493 SRB786492:SRB786493 SHF786492:SHF786493 RXJ786492:RXJ786493 RNN786492:RNN786493 RDR786492:RDR786493 QTV786492:QTV786493 QJZ786492:QJZ786493 QAD786492:QAD786493 PQH786492:PQH786493 PGL786492:PGL786493 OWP786492:OWP786493 OMT786492:OMT786493 OCX786492:OCX786493 NTB786492:NTB786493 NJF786492:NJF786493 MZJ786492:MZJ786493 MPN786492:MPN786493 MFR786492:MFR786493 LVV786492:LVV786493 LLZ786492:LLZ786493 LCD786492:LCD786493 KSH786492:KSH786493 KIL786492:KIL786493 JYP786492:JYP786493 JOT786492:JOT786493 JEX786492:JEX786493 IVB786492:IVB786493 ILF786492:ILF786493 IBJ786492:IBJ786493 HRN786492:HRN786493 HHR786492:HHR786493 GXV786492:GXV786493 GNZ786492:GNZ786493 GED786492:GED786493 FUH786492:FUH786493 FKL786492:FKL786493 FAP786492:FAP786493 EQT786492:EQT786493 EGX786492:EGX786493 DXB786492:DXB786493 DNF786492:DNF786493 DDJ786492:DDJ786493 CTN786492:CTN786493 CJR786492:CJR786493 BZV786492:BZV786493 BPZ786492:BPZ786493 BGD786492:BGD786493 AWH786492:AWH786493 AML786492:AML786493 ACP786492:ACP786493 ST786492:ST786493 IX786492:IX786493 B786492:B786493 WVJ720956:WVJ720957 WLN720956:WLN720957 WBR720956:WBR720957 VRV720956:VRV720957 VHZ720956:VHZ720957 UYD720956:UYD720957 UOH720956:UOH720957 UEL720956:UEL720957 TUP720956:TUP720957 TKT720956:TKT720957 TAX720956:TAX720957 SRB720956:SRB720957 SHF720956:SHF720957 RXJ720956:RXJ720957 RNN720956:RNN720957 RDR720956:RDR720957 QTV720956:QTV720957 QJZ720956:QJZ720957 QAD720956:QAD720957 PQH720956:PQH720957 PGL720956:PGL720957 OWP720956:OWP720957 OMT720956:OMT720957 OCX720956:OCX720957 NTB720956:NTB720957 NJF720956:NJF720957 MZJ720956:MZJ720957 MPN720956:MPN720957 MFR720956:MFR720957 LVV720956:LVV720957 LLZ720956:LLZ720957 LCD720956:LCD720957 KSH720956:KSH720957 KIL720956:KIL720957 JYP720956:JYP720957 JOT720956:JOT720957 JEX720956:JEX720957 IVB720956:IVB720957 ILF720956:ILF720957 IBJ720956:IBJ720957 HRN720956:HRN720957 HHR720956:HHR720957 GXV720956:GXV720957 GNZ720956:GNZ720957 GED720956:GED720957 FUH720956:FUH720957 FKL720956:FKL720957 FAP720956:FAP720957 EQT720956:EQT720957 EGX720956:EGX720957 DXB720956:DXB720957 DNF720956:DNF720957 DDJ720956:DDJ720957 CTN720956:CTN720957 CJR720956:CJR720957 BZV720956:BZV720957 BPZ720956:BPZ720957 BGD720956:BGD720957 AWH720956:AWH720957 AML720956:AML720957 ACP720956:ACP720957 ST720956:ST720957 IX720956:IX720957 B720956:B720957 WVJ655420:WVJ655421 WLN655420:WLN655421 WBR655420:WBR655421 VRV655420:VRV655421 VHZ655420:VHZ655421 UYD655420:UYD655421 UOH655420:UOH655421 UEL655420:UEL655421 TUP655420:TUP655421 TKT655420:TKT655421 TAX655420:TAX655421 SRB655420:SRB655421 SHF655420:SHF655421 RXJ655420:RXJ655421 RNN655420:RNN655421 RDR655420:RDR655421 QTV655420:QTV655421 QJZ655420:QJZ655421 QAD655420:QAD655421 PQH655420:PQH655421 PGL655420:PGL655421 OWP655420:OWP655421 OMT655420:OMT655421 OCX655420:OCX655421 NTB655420:NTB655421 NJF655420:NJF655421 MZJ655420:MZJ655421 MPN655420:MPN655421 MFR655420:MFR655421 LVV655420:LVV655421 LLZ655420:LLZ655421 LCD655420:LCD655421 KSH655420:KSH655421 KIL655420:KIL655421 JYP655420:JYP655421 JOT655420:JOT655421 JEX655420:JEX655421 IVB655420:IVB655421 ILF655420:ILF655421 IBJ655420:IBJ655421 HRN655420:HRN655421 HHR655420:HHR655421 GXV655420:GXV655421 GNZ655420:GNZ655421 GED655420:GED655421 FUH655420:FUH655421 FKL655420:FKL655421 FAP655420:FAP655421 EQT655420:EQT655421 EGX655420:EGX655421 DXB655420:DXB655421 DNF655420:DNF655421 DDJ655420:DDJ655421 CTN655420:CTN655421 CJR655420:CJR655421 BZV655420:BZV655421 BPZ655420:BPZ655421 BGD655420:BGD655421 AWH655420:AWH655421 AML655420:AML655421 ACP655420:ACP655421 ST655420:ST655421 IX655420:IX655421 B655420:B655421 WVJ589884:WVJ589885 WLN589884:WLN589885 WBR589884:WBR589885 VRV589884:VRV589885 VHZ589884:VHZ589885 UYD589884:UYD589885 UOH589884:UOH589885 UEL589884:UEL589885 TUP589884:TUP589885 TKT589884:TKT589885 TAX589884:TAX589885 SRB589884:SRB589885 SHF589884:SHF589885 RXJ589884:RXJ589885 RNN589884:RNN589885 RDR589884:RDR589885 QTV589884:QTV589885 QJZ589884:QJZ589885 QAD589884:QAD589885 PQH589884:PQH589885 PGL589884:PGL589885 OWP589884:OWP589885 OMT589884:OMT589885 OCX589884:OCX589885 NTB589884:NTB589885 NJF589884:NJF589885 MZJ589884:MZJ589885 MPN589884:MPN589885 MFR589884:MFR589885 LVV589884:LVV589885 LLZ589884:LLZ589885 LCD589884:LCD589885 KSH589884:KSH589885 KIL589884:KIL589885 JYP589884:JYP589885 JOT589884:JOT589885 JEX589884:JEX589885 IVB589884:IVB589885 ILF589884:ILF589885 IBJ589884:IBJ589885 HRN589884:HRN589885 HHR589884:HHR589885 GXV589884:GXV589885 GNZ589884:GNZ589885 GED589884:GED589885 FUH589884:FUH589885 FKL589884:FKL589885 FAP589884:FAP589885 EQT589884:EQT589885 EGX589884:EGX589885 DXB589884:DXB589885 DNF589884:DNF589885 DDJ589884:DDJ589885 CTN589884:CTN589885 CJR589884:CJR589885 BZV589884:BZV589885 BPZ589884:BPZ589885 BGD589884:BGD589885 AWH589884:AWH589885 AML589884:AML589885 ACP589884:ACP589885 ST589884:ST589885 IX589884:IX589885 B589884:B589885 WVJ524348:WVJ524349 WLN524348:WLN524349 WBR524348:WBR524349 VRV524348:VRV524349 VHZ524348:VHZ524349 UYD524348:UYD524349 UOH524348:UOH524349 UEL524348:UEL524349 TUP524348:TUP524349 TKT524348:TKT524349 TAX524348:TAX524349 SRB524348:SRB524349 SHF524348:SHF524349 RXJ524348:RXJ524349 RNN524348:RNN524349 RDR524348:RDR524349 QTV524348:QTV524349 QJZ524348:QJZ524349 QAD524348:QAD524349 PQH524348:PQH524349 PGL524348:PGL524349 OWP524348:OWP524349 OMT524348:OMT524349 OCX524348:OCX524349 NTB524348:NTB524349 NJF524348:NJF524349 MZJ524348:MZJ524349 MPN524348:MPN524349 MFR524348:MFR524349 LVV524348:LVV524349 LLZ524348:LLZ524349 LCD524348:LCD524349 KSH524348:KSH524349 KIL524348:KIL524349 JYP524348:JYP524349 JOT524348:JOT524349 JEX524348:JEX524349 IVB524348:IVB524349 ILF524348:ILF524349 IBJ524348:IBJ524349 HRN524348:HRN524349 HHR524348:HHR524349 GXV524348:GXV524349 GNZ524348:GNZ524349 GED524348:GED524349 FUH524348:FUH524349 FKL524348:FKL524349 FAP524348:FAP524349 EQT524348:EQT524349 EGX524348:EGX524349 DXB524348:DXB524349 DNF524348:DNF524349 DDJ524348:DDJ524349 CTN524348:CTN524349 CJR524348:CJR524349 BZV524348:BZV524349 BPZ524348:BPZ524349 BGD524348:BGD524349 AWH524348:AWH524349 AML524348:AML524349 ACP524348:ACP524349 ST524348:ST524349 IX524348:IX524349 B524348:B524349 WVJ458812:WVJ458813 WLN458812:WLN458813 WBR458812:WBR458813 VRV458812:VRV458813 VHZ458812:VHZ458813 UYD458812:UYD458813 UOH458812:UOH458813 UEL458812:UEL458813 TUP458812:TUP458813 TKT458812:TKT458813 TAX458812:TAX458813 SRB458812:SRB458813 SHF458812:SHF458813 RXJ458812:RXJ458813 RNN458812:RNN458813 RDR458812:RDR458813 QTV458812:QTV458813 QJZ458812:QJZ458813 QAD458812:QAD458813 PQH458812:PQH458813 PGL458812:PGL458813 OWP458812:OWP458813 OMT458812:OMT458813 OCX458812:OCX458813 NTB458812:NTB458813 NJF458812:NJF458813 MZJ458812:MZJ458813 MPN458812:MPN458813 MFR458812:MFR458813 LVV458812:LVV458813 LLZ458812:LLZ458813 LCD458812:LCD458813 KSH458812:KSH458813 KIL458812:KIL458813 JYP458812:JYP458813 JOT458812:JOT458813 JEX458812:JEX458813 IVB458812:IVB458813 ILF458812:ILF458813 IBJ458812:IBJ458813 HRN458812:HRN458813 HHR458812:HHR458813 GXV458812:GXV458813 GNZ458812:GNZ458813 GED458812:GED458813 FUH458812:FUH458813 FKL458812:FKL458813 FAP458812:FAP458813 EQT458812:EQT458813 EGX458812:EGX458813 DXB458812:DXB458813 DNF458812:DNF458813 DDJ458812:DDJ458813 CTN458812:CTN458813 CJR458812:CJR458813 BZV458812:BZV458813 BPZ458812:BPZ458813 BGD458812:BGD458813 AWH458812:AWH458813 AML458812:AML458813 ACP458812:ACP458813 ST458812:ST458813 IX458812:IX458813 B458812:B458813 WVJ393276:WVJ393277 WLN393276:WLN393277 WBR393276:WBR393277 VRV393276:VRV393277 VHZ393276:VHZ393277 UYD393276:UYD393277 UOH393276:UOH393277 UEL393276:UEL393277 TUP393276:TUP393277 TKT393276:TKT393277 TAX393276:TAX393277 SRB393276:SRB393277 SHF393276:SHF393277 RXJ393276:RXJ393277 RNN393276:RNN393277 RDR393276:RDR393277 QTV393276:QTV393277 QJZ393276:QJZ393277 QAD393276:QAD393277 PQH393276:PQH393277 PGL393276:PGL393277 OWP393276:OWP393277 OMT393276:OMT393277 OCX393276:OCX393277 NTB393276:NTB393277 NJF393276:NJF393277 MZJ393276:MZJ393277 MPN393276:MPN393277 MFR393276:MFR393277 LVV393276:LVV393277 LLZ393276:LLZ393277 LCD393276:LCD393277 KSH393276:KSH393277 KIL393276:KIL393277 JYP393276:JYP393277 JOT393276:JOT393277 JEX393276:JEX393277 IVB393276:IVB393277 ILF393276:ILF393277 IBJ393276:IBJ393277 HRN393276:HRN393277 HHR393276:HHR393277 GXV393276:GXV393277 GNZ393276:GNZ393277 GED393276:GED393277 FUH393276:FUH393277 FKL393276:FKL393277 FAP393276:FAP393277 EQT393276:EQT393277 EGX393276:EGX393277 DXB393276:DXB393277 DNF393276:DNF393277 DDJ393276:DDJ393277 CTN393276:CTN393277 CJR393276:CJR393277 BZV393276:BZV393277 BPZ393276:BPZ393277 BGD393276:BGD393277 AWH393276:AWH393277 AML393276:AML393277 ACP393276:ACP393277 ST393276:ST393277 IX393276:IX393277 B393276:B393277 WVJ327740:WVJ327741 WLN327740:WLN327741 WBR327740:WBR327741 VRV327740:VRV327741 VHZ327740:VHZ327741 UYD327740:UYD327741 UOH327740:UOH327741 UEL327740:UEL327741 TUP327740:TUP327741 TKT327740:TKT327741 TAX327740:TAX327741 SRB327740:SRB327741 SHF327740:SHF327741 RXJ327740:RXJ327741 RNN327740:RNN327741 RDR327740:RDR327741 QTV327740:QTV327741 QJZ327740:QJZ327741 QAD327740:QAD327741 PQH327740:PQH327741 PGL327740:PGL327741 OWP327740:OWP327741 OMT327740:OMT327741 OCX327740:OCX327741 NTB327740:NTB327741 NJF327740:NJF327741 MZJ327740:MZJ327741 MPN327740:MPN327741 MFR327740:MFR327741 LVV327740:LVV327741 LLZ327740:LLZ327741 LCD327740:LCD327741 KSH327740:KSH327741 KIL327740:KIL327741 JYP327740:JYP327741 JOT327740:JOT327741 JEX327740:JEX327741 IVB327740:IVB327741 ILF327740:ILF327741 IBJ327740:IBJ327741 HRN327740:HRN327741 HHR327740:HHR327741 GXV327740:GXV327741 GNZ327740:GNZ327741 GED327740:GED327741 FUH327740:FUH327741 FKL327740:FKL327741 FAP327740:FAP327741 EQT327740:EQT327741 EGX327740:EGX327741 DXB327740:DXB327741 DNF327740:DNF327741 DDJ327740:DDJ327741 CTN327740:CTN327741 CJR327740:CJR327741 BZV327740:BZV327741 BPZ327740:BPZ327741 BGD327740:BGD327741 AWH327740:AWH327741 AML327740:AML327741 ACP327740:ACP327741 ST327740:ST327741 IX327740:IX327741 B327740:B327741 WVJ262204:WVJ262205 WLN262204:WLN262205 WBR262204:WBR262205 VRV262204:VRV262205 VHZ262204:VHZ262205 UYD262204:UYD262205 UOH262204:UOH262205 UEL262204:UEL262205 TUP262204:TUP262205 TKT262204:TKT262205 TAX262204:TAX262205 SRB262204:SRB262205 SHF262204:SHF262205 RXJ262204:RXJ262205 RNN262204:RNN262205 RDR262204:RDR262205 QTV262204:QTV262205 QJZ262204:QJZ262205 QAD262204:QAD262205 PQH262204:PQH262205 PGL262204:PGL262205 OWP262204:OWP262205 OMT262204:OMT262205 OCX262204:OCX262205 NTB262204:NTB262205 NJF262204:NJF262205 MZJ262204:MZJ262205 MPN262204:MPN262205 MFR262204:MFR262205 LVV262204:LVV262205 LLZ262204:LLZ262205 LCD262204:LCD262205 KSH262204:KSH262205 KIL262204:KIL262205 JYP262204:JYP262205 JOT262204:JOT262205 JEX262204:JEX262205 IVB262204:IVB262205 ILF262204:ILF262205 IBJ262204:IBJ262205 HRN262204:HRN262205 HHR262204:HHR262205 GXV262204:GXV262205 GNZ262204:GNZ262205 GED262204:GED262205 FUH262204:FUH262205 FKL262204:FKL262205 FAP262204:FAP262205 EQT262204:EQT262205 EGX262204:EGX262205 DXB262204:DXB262205 DNF262204:DNF262205 DDJ262204:DDJ262205 CTN262204:CTN262205 CJR262204:CJR262205 BZV262204:BZV262205 BPZ262204:BPZ262205 BGD262204:BGD262205 AWH262204:AWH262205 AML262204:AML262205 ACP262204:ACP262205 ST262204:ST262205 IX262204:IX262205 B262204:B262205 WVJ196668:WVJ196669 WLN196668:WLN196669 WBR196668:WBR196669 VRV196668:VRV196669 VHZ196668:VHZ196669 UYD196668:UYD196669 UOH196668:UOH196669 UEL196668:UEL196669 TUP196668:TUP196669 TKT196668:TKT196669 TAX196668:TAX196669 SRB196668:SRB196669 SHF196668:SHF196669 RXJ196668:RXJ196669 RNN196668:RNN196669 RDR196668:RDR196669 QTV196668:QTV196669 QJZ196668:QJZ196669 QAD196668:QAD196669 PQH196668:PQH196669 PGL196668:PGL196669 OWP196668:OWP196669 OMT196668:OMT196669 OCX196668:OCX196669 NTB196668:NTB196669 NJF196668:NJF196669 MZJ196668:MZJ196669 MPN196668:MPN196669 MFR196668:MFR196669 LVV196668:LVV196669 LLZ196668:LLZ196669 LCD196668:LCD196669 KSH196668:KSH196669 KIL196668:KIL196669 JYP196668:JYP196669 JOT196668:JOT196669 JEX196668:JEX196669 IVB196668:IVB196669 ILF196668:ILF196669 IBJ196668:IBJ196669 HRN196668:HRN196669 HHR196668:HHR196669 GXV196668:GXV196669 GNZ196668:GNZ196669 GED196668:GED196669 FUH196668:FUH196669 FKL196668:FKL196669 FAP196668:FAP196669 EQT196668:EQT196669 EGX196668:EGX196669 DXB196668:DXB196669 DNF196668:DNF196669 DDJ196668:DDJ196669 CTN196668:CTN196669 CJR196668:CJR196669 BZV196668:BZV196669 BPZ196668:BPZ196669 BGD196668:BGD196669 AWH196668:AWH196669 AML196668:AML196669 ACP196668:ACP196669 ST196668:ST196669 IX196668:IX196669 B196668:B196669 WVJ131132:WVJ131133 WLN131132:WLN131133 WBR131132:WBR131133 VRV131132:VRV131133 VHZ131132:VHZ131133 UYD131132:UYD131133 UOH131132:UOH131133 UEL131132:UEL131133 TUP131132:TUP131133 TKT131132:TKT131133 TAX131132:TAX131133 SRB131132:SRB131133 SHF131132:SHF131133 RXJ131132:RXJ131133 RNN131132:RNN131133 RDR131132:RDR131133 QTV131132:QTV131133 QJZ131132:QJZ131133 QAD131132:QAD131133 PQH131132:PQH131133 PGL131132:PGL131133 OWP131132:OWP131133 OMT131132:OMT131133 OCX131132:OCX131133 NTB131132:NTB131133 NJF131132:NJF131133 MZJ131132:MZJ131133 MPN131132:MPN131133 MFR131132:MFR131133 LVV131132:LVV131133 LLZ131132:LLZ131133 LCD131132:LCD131133 KSH131132:KSH131133 KIL131132:KIL131133 JYP131132:JYP131133 JOT131132:JOT131133 JEX131132:JEX131133 IVB131132:IVB131133 ILF131132:ILF131133 IBJ131132:IBJ131133 HRN131132:HRN131133 HHR131132:HHR131133 GXV131132:GXV131133 GNZ131132:GNZ131133 GED131132:GED131133 FUH131132:FUH131133 FKL131132:FKL131133 FAP131132:FAP131133 EQT131132:EQT131133 EGX131132:EGX131133 DXB131132:DXB131133 DNF131132:DNF131133 DDJ131132:DDJ131133 CTN131132:CTN131133 CJR131132:CJR131133 BZV131132:BZV131133 BPZ131132:BPZ131133 BGD131132:BGD131133 AWH131132:AWH131133 AML131132:AML131133 ACP131132:ACP131133 ST131132:ST131133 IX131132:IX131133 B131132:B131133 WVJ65596:WVJ65597 WLN65596:WLN65597 WBR65596:WBR65597 VRV65596:VRV65597 VHZ65596:VHZ65597 UYD65596:UYD65597 UOH65596:UOH65597 UEL65596:UEL65597 TUP65596:TUP65597 TKT65596:TKT65597 TAX65596:TAX65597 SRB65596:SRB65597 SHF65596:SHF65597 RXJ65596:RXJ65597 RNN65596:RNN65597 RDR65596:RDR65597 QTV65596:QTV65597 QJZ65596:QJZ65597 QAD65596:QAD65597 PQH65596:PQH65597 PGL65596:PGL65597 OWP65596:OWP65597 OMT65596:OMT65597 OCX65596:OCX65597 NTB65596:NTB65597 NJF65596:NJF65597 MZJ65596:MZJ65597 MPN65596:MPN65597 MFR65596:MFR65597 LVV65596:LVV65597 LLZ65596:LLZ65597 LCD65596:LCD65597 KSH65596:KSH65597 KIL65596:KIL65597 JYP65596:JYP65597 JOT65596:JOT65597 JEX65596:JEX65597 IVB65596:IVB65597 ILF65596:ILF65597 IBJ65596:IBJ65597 HRN65596:HRN65597 HHR65596:HHR65597 GXV65596:GXV65597 GNZ65596:GNZ65597 GED65596:GED65597 FUH65596:FUH65597 FKL65596:FKL65597 FAP65596:FAP65597 EQT65596:EQT65597 EGX65596:EGX65597 DXB65596:DXB65597 DNF65596:DNF65597 DDJ65596:DDJ65597 CTN65596:CTN65597 CJR65596:CJR65597 BZV65596:BZV65597 BPZ65596:BPZ65597 BGD65596:BGD65597 AWH65596:AWH65597 AML65596:AML65597 ACP65596:ACP65597 ST65596:ST65597 IX65596:IX65597 B65596:B65597 WVJ60:WVJ61 WLN60:WLN61 WBR60:WBR61 VRV60:VRV61 VHZ60:VHZ61 UYD60:UYD61 UOH60:UOH61 UEL60:UEL61 TUP60:TUP61 TKT60:TKT61 TAX60:TAX61 SRB60:SRB61 SHF60:SHF61 RXJ60:RXJ61 RNN60:RNN61 RDR60:RDR61 QTV60:QTV61 QJZ60:QJZ61 QAD60:QAD61 PQH60:PQH61 PGL60:PGL61 OWP60:OWP61 OMT60:OMT61 OCX60:OCX61 NTB60:NTB61 NJF60:NJF61 MZJ60:MZJ61 MPN60:MPN61 MFR60:MFR61 LVV60:LVV61 LLZ60:LLZ61 LCD60:LCD61 KSH60:KSH61 KIL60:KIL61 JYP60:JYP61 JOT60:JOT61 JEX60:JEX61 IVB60:IVB61 ILF60:ILF61 IBJ60:IBJ61 HRN60:HRN61 HHR60:HHR61 GXV60:GXV61 GNZ60:GNZ61 GED60:GED61 FUH60:FUH61 FKL60:FKL61 FAP60:FAP61 EQT60:EQT61 EGX60:EGX61 DXB60:DXB61 DNF60:DNF61 DDJ60:DDJ61 CTN60:CTN61 CJR60:CJR61 BZV60:BZV61 BPZ60:BPZ61 BGD60:BGD61 AWH60:AWH61 AML60:AML61 ACP60:ACP61 ST60:ST61 IX60:IX61" xr:uid="{74FC2B6E-297F-F44A-A0AB-B93BC9AE7038}">
      <formula1>$N$60:$N$68</formula1>
    </dataValidation>
    <dataValidation type="list" showInputMessage="1" showErrorMessage="1" sqref="B7 WVJ983047 WLN983047 WBR983047 VRV983047 VHZ983047 UYD983047 UOH983047 UEL983047 TUP983047 TKT983047 TAX983047 SRB983047 SHF983047 RXJ983047 RNN983047 RDR983047 QTV983047 QJZ983047 QAD983047 PQH983047 PGL983047 OWP983047 OMT983047 OCX983047 NTB983047 NJF983047 MZJ983047 MPN983047 MFR983047 LVV983047 LLZ983047 LCD983047 KSH983047 KIL983047 JYP983047 JOT983047 JEX983047 IVB983047 ILF983047 IBJ983047 HRN983047 HHR983047 GXV983047 GNZ983047 GED983047 FUH983047 FKL983047 FAP983047 EQT983047 EGX983047 DXB983047 DNF983047 DDJ983047 CTN983047 CJR983047 BZV983047 BPZ983047 BGD983047 AWH983047 AML983047 ACP983047 ST983047 IX983047 B983047 WVJ917511 WLN917511 WBR917511 VRV917511 VHZ917511 UYD917511 UOH917511 UEL917511 TUP917511 TKT917511 TAX917511 SRB917511 SHF917511 RXJ917511 RNN917511 RDR917511 QTV917511 QJZ917511 QAD917511 PQH917511 PGL917511 OWP917511 OMT917511 OCX917511 NTB917511 NJF917511 MZJ917511 MPN917511 MFR917511 LVV917511 LLZ917511 LCD917511 KSH917511 KIL917511 JYP917511 JOT917511 JEX917511 IVB917511 ILF917511 IBJ917511 HRN917511 HHR917511 GXV917511 GNZ917511 GED917511 FUH917511 FKL917511 FAP917511 EQT917511 EGX917511 DXB917511 DNF917511 DDJ917511 CTN917511 CJR917511 BZV917511 BPZ917511 BGD917511 AWH917511 AML917511 ACP917511 ST917511 IX917511 B917511 WVJ851975 WLN851975 WBR851975 VRV851975 VHZ851975 UYD851975 UOH851975 UEL851975 TUP851975 TKT851975 TAX851975 SRB851975 SHF851975 RXJ851975 RNN851975 RDR851975 QTV851975 QJZ851975 QAD851975 PQH851975 PGL851975 OWP851975 OMT851975 OCX851975 NTB851975 NJF851975 MZJ851975 MPN851975 MFR851975 LVV851975 LLZ851975 LCD851975 KSH851975 KIL851975 JYP851975 JOT851975 JEX851975 IVB851975 ILF851975 IBJ851975 HRN851975 HHR851975 GXV851975 GNZ851975 GED851975 FUH851975 FKL851975 FAP851975 EQT851975 EGX851975 DXB851975 DNF851975 DDJ851975 CTN851975 CJR851975 BZV851975 BPZ851975 BGD851975 AWH851975 AML851975 ACP851975 ST851975 IX851975 B851975 WVJ786439 WLN786439 WBR786439 VRV786439 VHZ786439 UYD786439 UOH786439 UEL786439 TUP786439 TKT786439 TAX786439 SRB786439 SHF786439 RXJ786439 RNN786439 RDR786439 QTV786439 QJZ786439 QAD786439 PQH786439 PGL786439 OWP786439 OMT786439 OCX786439 NTB786439 NJF786439 MZJ786439 MPN786439 MFR786439 LVV786439 LLZ786439 LCD786439 KSH786439 KIL786439 JYP786439 JOT786439 JEX786439 IVB786439 ILF786439 IBJ786439 HRN786439 HHR786439 GXV786439 GNZ786439 GED786439 FUH786439 FKL786439 FAP786439 EQT786439 EGX786439 DXB786439 DNF786439 DDJ786439 CTN786439 CJR786439 BZV786439 BPZ786439 BGD786439 AWH786439 AML786439 ACP786439 ST786439 IX786439 B786439 WVJ720903 WLN720903 WBR720903 VRV720903 VHZ720903 UYD720903 UOH720903 UEL720903 TUP720903 TKT720903 TAX720903 SRB720903 SHF720903 RXJ720903 RNN720903 RDR720903 QTV720903 QJZ720903 QAD720903 PQH720903 PGL720903 OWP720903 OMT720903 OCX720903 NTB720903 NJF720903 MZJ720903 MPN720903 MFR720903 LVV720903 LLZ720903 LCD720903 KSH720903 KIL720903 JYP720903 JOT720903 JEX720903 IVB720903 ILF720903 IBJ720903 HRN720903 HHR720903 GXV720903 GNZ720903 GED720903 FUH720903 FKL720903 FAP720903 EQT720903 EGX720903 DXB720903 DNF720903 DDJ720903 CTN720903 CJR720903 BZV720903 BPZ720903 BGD720903 AWH720903 AML720903 ACP720903 ST720903 IX720903 B720903 WVJ655367 WLN655367 WBR655367 VRV655367 VHZ655367 UYD655367 UOH655367 UEL655367 TUP655367 TKT655367 TAX655367 SRB655367 SHF655367 RXJ655367 RNN655367 RDR655367 QTV655367 QJZ655367 QAD655367 PQH655367 PGL655367 OWP655367 OMT655367 OCX655367 NTB655367 NJF655367 MZJ655367 MPN655367 MFR655367 LVV655367 LLZ655367 LCD655367 KSH655367 KIL655367 JYP655367 JOT655367 JEX655367 IVB655367 ILF655367 IBJ655367 HRN655367 HHR655367 GXV655367 GNZ655367 GED655367 FUH655367 FKL655367 FAP655367 EQT655367 EGX655367 DXB655367 DNF655367 DDJ655367 CTN655367 CJR655367 BZV655367 BPZ655367 BGD655367 AWH655367 AML655367 ACP655367 ST655367 IX655367 B655367 WVJ589831 WLN589831 WBR589831 VRV589831 VHZ589831 UYD589831 UOH589831 UEL589831 TUP589831 TKT589831 TAX589831 SRB589831 SHF589831 RXJ589831 RNN589831 RDR589831 QTV589831 QJZ589831 QAD589831 PQH589831 PGL589831 OWP589831 OMT589831 OCX589831 NTB589831 NJF589831 MZJ589831 MPN589831 MFR589831 LVV589831 LLZ589831 LCD589831 KSH589831 KIL589831 JYP589831 JOT589831 JEX589831 IVB589831 ILF589831 IBJ589831 HRN589831 HHR589831 GXV589831 GNZ589831 GED589831 FUH589831 FKL589831 FAP589831 EQT589831 EGX589831 DXB589831 DNF589831 DDJ589831 CTN589831 CJR589831 BZV589831 BPZ589831 BGD589831 AWH589831 AML589831 ACP589831 ST589831 IX589831 B589831 WVJ524295 WLN524295 WBR524295 VRV524295 VHZ524295 UYD524295 UOH524295 UEL524295 TUP524295 TKT524295 TAX524295 SRB524295 SHF524295 RXJ524295 RNN524295 RDR524295 QTV524295 QJZ524295 QAD524295 PQH524295 PGL524295 OWP524295 OMT524295 OCX524295 NTB524295 NJF524295 MZJ524295 MPN524295 MFR524295 LVV524295 LLZ524295 LCD524295 KSH524295 KIL524295 JYP524295 JOT524295 JEX524295 IVB524295 ILF524295 IBJ524295 HRN524295 HHR524295 GXV524295 GNZ524295 GED524295 FUH524295 FKL524295 FAP524295 EQT524295 EGX524295 DXB524295 DNF524295 DDJ524295 CTN524295 CJR524295 BZV524295 BPZ524295 BGD524295 AWH524295 AML524295 ACP524295 ST524295 IX524295 B524295 WVJ458759 WLN458759 WBR458759 VRV458759 VHZ458759 UYD458759 UOH458759 UEL458759 TUP458759 TKT458759 TAX458759 SRB458759 SHF458759 RXJ458759 RNN458759 RDR458759 QTV458759 QJZ458759 QAD458759 PQH458759 PGL458759 OWP458759 OMT458759 OCX458759 NTB458759 NJF458759 MZJ458759 MPN458759 MFR458759 LVV458759 LLZ458759 LCD458759 KSH458759 KIL458759 JYP458759 JOT458759 JEX458759 IVB458759 ILF458759 IBJ458759 HRN458759 HHR458759 GXV458759 GNZ458759 GED458759 FUH458759 FKL458759 FAP458759 EQT458759 EGX458759 DXB458759 DNF458759 DDJ458759 CTN458759 CJR458759 BZV458759 BPZ458759 BGD458759 AWH458759 AML458759 ACP458759 ST458759 IX458759 B458759 WVJ393223 WLN393223 WBR393223 VRV393223 VHZ393223 UYD393223 UOH393223 UEL393223 TUP393223 TKT393223 TAX393223 SRB393223 SHF393223 RXJ393223 RNN393223 RDR393223 QTV393223 QJZ393223 QAD393223 PQH393223 PGL393223 OWP393223 OMT393223 OCX393223 NTB393223 NJF393223 MZJ393223 MPN393223 MFR393223 LVV393223 LLZ393223 LCD393223 KSH393223 KIL393223 JYP393223 JOT393223 JEX393223 IVB393223 ILF393223 IBJ393223 HRN393223 HHR393223 GXV393223 GNZ393223 GED393223 FUH393223 FKL393223 FAP393223 EQT393223 EGX393223 DXB393223 DNF393223 DDJ393223 CTN393223 CJR393223 BZV393223 BPZ393223 BGD393223 AWH393223 AML393223 ACP393223 ST393223 IX393223 B393223 WVJ327687 WLN327687 WBR327687 VRV327687 VHZ327687 UYD327687 UOH327687 UEL327687 TUP327687 TKT327687 TAX327687 SRB327687 SHF327687 RXJ327687 RNN327687 RDR327687 QTV327687 QJZ327687 QAD327687 PQH327687 PGL327687 OWP327687 OMT327687 OCX327687 NTB327687 NJF327687 MZJ327687 MPN327687 MFR327687 LVV327687 LLZ327687 LCD327687 KSH327687 KIL327687 JYP327687 JOT327687 JEX327687 IVB327687 ILF327687 IBJ327687 HRN327687 HHR327687 GXV327687 GNZ327687 GED327687 FUH327687 FKL327687 FAP327687 EQT327687 EGX327687 DXB327687 DNF327687 DDJ327687 CTN327687 CJR327687 BZV327687 BPZ327687 BGD327687 AWH327687 AML327687 ACP327687 ST327687 IX327687 B327687 WVJ262151 WLN262151 WBR262151 VRV262151 VHZ262151 UYD262151 UOH262151 UEL262151 TUP262151 TKT262151 TAX262151 SRB262151 SHF262151 RXJ262151 RNN262151 RDR262151 QTV262151 QJZ262151 QAD262151 PQH262151 PGL262151 OWP262151 OMT262151 OCX262151 NTB262151 NJF262151 MZJ262151 MPN262151 MFR262151 LVV262151 LLZ262151 LCD262151 KSH262151 KIL262151 JYP262151 JOT262151 JEX262151 IVB262151 ILF262151 IBJ262151 HRN262151 HHR262151 GXV262151 GNZ262151 GED262151 FUH262151 FKL262151 FAP262151 EQT262151 EGX262151 DXB262151 DNF262151 DDJ262151 CTN262151 CJR262151 BZV262151 BPZ262151 BGD262151 AWH262151 AML262151 ACP262151 ST262151 IX262151 B262151 WVJ196615 WLN196615 WBR196615 VRV196615 VHZ196615 UYD196615 UOH196615 UEL196615 TUP196615 TKT196615 TAX196615 SRB196615 SHF196615 RXJ196615 RNN196615 RDR196615 QTV196615 QJZ196615 QAD196615 PQH196615 PGL196615 OWP196615 OMT196615 OCX196615 NTB196615 NJF196615 MZJ196615 MPN196615 MFR196615 LVV196615 LLZ196615 LCD196615 KSH196615 KIL196615 JYP196615 JOT196615 JEX196615 IVB196615 ILF196615 IBJ196615 HRN196615 HHR196615 GXV196615 GNZ196615 GED196615 FUH196615 FKL196615 FAP196615 EQT196615 EGX196615 DXB196615 DNF196615 DDJ196615 CTN196615 CJR196615 BZV196615 BPZ196615 BGD196615 AWH196615 AML196615 ACP196615 ST196615 IX196615 B196615 WVJ131079 WLN131079 WBR131079 VRV131079 VHZ131079 UYD131079 UOH131079 UEL131079 TUP131079 TKT131079 TAX131079 SRB131079 SHF131079 RXJ131079 RNN131079 RDR131079 QTV131079 QJZ131079 QAD131079 PQH131079 PGL131079 OWP131079 OMT131079 OCX131079 NTB131079 NJF131079 MZJ131079 MPN131079 MFR131079 LVV131079 LLZ131079 LCD131079 KSH131079 KIL131079 JYP131079 JOT131079 JEX131079 IVB131079 ILF131079 IBJ131079 HRN131079 HHR131079 GXV131079 GNZ131079 GED131079 FUH131079 FKL131079 FAP131079 EQT131079 EGX131079 DXB131079 DNF131079 DDJ131079 CTN131079 CJR131079 BZV131079 BPZ131079 BGD131079 AWH131079 AML131079 ACP131079 ST131079 IX131079 B131079 WVJ65543 WLN65543 WBR65543 VRV65543 VHZ65543 UYD65543 UOH65543 UEL65543 TUP65543 TKT65543 TAX65543 SRB65543 SHF65543 RXJ65543 RNN65543 RDR65543 QTV65543 QJZ65543 QAD65543 PQH65543 PGL65543 OWP65543 OMT65543 OCX65543 NTB65543 NJF65543 MZJ65543 MPN65543 MFR65543 LVV65543 LLZ65543 LCD65543 KSH65543 KIL65543 JYP65543 JOT65543 JEX65543 IVB65543 ILF65543 IBJ65543 HRN65543 HHR65543 GXV65543 GNZ65543 GED65543 FUH65543 FKL65543 FAP65543 EQT65543 EGX65543 DXB65543 DNF65543 DDJ65543 CTN65543 CJR65543 BZV65543 BPZ65543 BGD65543 AWH65543 AML65543 ACP65543 ST65543 IX65543 B65543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xr:uid="{EB288DED-9DFD-9B40-8B64-91C3766C9C6D}">
      <formula1>$O$5:$O$13</formula1>
    </dataValidation>
    <dataValidation type="list" showInputMessage="1" showErrorMessage="1" sqref="B6 WVJ983046 WLN983046 WBR983046 VRV983046 VHZ983046 UYD983046 UOH983046 UEL983046 TUP983046 TKT983046 TAX983046 SRB983046 SHF983046 RXJ983046 RNN983046 RDR983046 QTV983046 QJZ983046 QAD983046 PQH983046 PGL983046 OWP983046 OMT983046 OCX983046 NTB983046 NJF983046 MZJ983046 MPN983046 MFR983046 LVV983046 LLZ983046 LCD983046 KSH983046 KIL983046 JYP983046 JOT983046 JEX983046 IVB983046 ILF983046 IBJ983046 HRN983046 HHR983046 GXV983046 GNZ983046 GED983046 FUH983046 FKL983046 FAP983046 EQT983046 EGX983046 DXB983046 DNF983046 DDJ983046 CTN983046 CJR983046 BZV983046 BPZ983046 BGD983046 AWH983046 AML983046 ACP983046 ST983046 IX983046 B983046 WVJ917510 WLN917510 WBR917510 VRV917510 VHZ917510 UYD917510 UOH917510 UEL917510 TUP917510 TKT917510 TAX917510 SRB917510 SHF917510 RXJ917510 RNN917510 RDR917510 QTV917510 QJZ917510 QAD917510 PQH917510 PGL917510 OWP917510 OMT917510 OCX917510 NTB917510 NJF917510 MZJ917510 MPN917510 MFR917510 LVV917510 LLZ917510 LCD917510 KSH917510 KIL917510 JYP917510 JOT917510 JEX917510 IVB917510 ILF917510 IBJ917510 HRN917510 HHR917510 GXV917510 GNZ917510 GED917510 FUH917510 FKL917510 FAP917510 EQT917510 EGX917510 DXB917510 DNF917510 DDJ917510 CTN917510 CJR917510 BZV917510 BPZ917510 BGD917510 AWH917510 AML917510 ACP917510 ST917510 IX917510 B917510 WVJ851974 WLN851974 WBR851974 VRV851974 VHZ851974 UYD851974 UOH851974 UEL851974 TUP851974 TKT851974 TAX851974 SRB851974 SHF851974 RXJ851974 RNN851974 RDR851974 QTV851974 QJZ851974 QAD851974 PQH851974 PGL851974 OWP851974 OMT851974 OCX851974 NTB851974 NJF851974 MZJ851974 MPN851974 MFR851974 LVV851974 LLZ851974 LCD851974 KSH851974 KIL851974 JYP851974 JOT851974 JEX851974 IVB851974 ILF851974 IBJ851974 HRN851974 HHR851974 GXV851974 GNZ851974 GED851974 FUH851974 FKL851974 FAP851974 EQT851974 EGX851974 DXB851974 DNF851974 DDJ851974 CTN851974 CJR851974 BZV851974 BPZ851974 BGD851974 AWH851974 AML851974 ACP851974 ST851974 IX851974 B851974 WVJ786438 WLN786438 WBR786438 VRV786438 VHZ786438 UYD786438 UOH786438 UEL786438 TUP786438 TKT786438 TAX786438 SRB786438 SHF786438 RXJ786438 RNN786438 RDR786438 QTV786438 QJZ786438 QAD786438 PQH786438 PGL786438 OWP786438 OMT786438 OCX786438 NTB786438 NJF786438 MZJ786438 MPN786438 MFR786438 LVV786438 LLZ786438 LCD786438 KSH786438 KIL786438 JYP786438 JOT786438 JEX786438 IVB786438 ILF786438 IBJ786438 HRN786438 HHR786438 GXV786438 GNZ786438 GED786438 FUH786438 FKL786438 FAP786438 EQT786438 EGX786438 DXB786438 DNF786438 DDJ786438 CTN786438 CJR786438 BZV786438 BPZ786438 BGD786438 AWH786438 AML786438 ACP786438 ST786438 IX786438 B786438 WVJ720902 WLN720902 WBR720902 VRV720902 VHZ720902 UYD720902 UOH720902 UEL720902 TUP720902 TKT720902 TAX720902 SRB720902 SHF720902 RXJ720902 RNN720902 RDR720902 QTV720902 QJZ720902 QAD720902 PQH720902 PGL720902 OWP720902 OMT720902 OCX720902 NTB720902 NJF720902 MZJ720902 MPN720902 MFR720902 LVV720902 LLZ720902 LCD720902 KSH720902 KIL720902 JYP720902 JOT720902 JEX720902 IVB720902 ILF720902 IBJ720902 HRN720902 HHR720902 GXV720902 GNZ720902 GED720902 FUH720902 FKL720902 FAP720902 EQT720902 EGX720902 DXB720902 DNF720902 DDJ720902 CTN720902 CJR720902 BZV720902 BPZ720902 BGD720902 AWH720902 AML720902 ACP720902 ST720902 IX720902 B720902 WVJ655366 WLN655366 WBR655366 VRV655366 VHZ655366 UYD655366 UOH655366 UEL655366 TUP655366 TKT655366 TAX655366 SRB655366 SHF655366 RXJ655366 RNN655366 RDR655366 QTV655366 QJZ655366 QAD655366 PQH655366 PGL655366 OWP655366 OMT655366 OCX655366 NTB655366 NJF655366 MZJ655366 MPN655366 MFR655366 LVV655366 LLZ655366 LCD655366 KSH655366 KIL655366 JYP655366 JOT655366 JEX655366 IVB655366 ILF655366 IBJ655366 HRN655366 HHR655366 GXV655366 GNZ655366 GED655366 FUH655366 FKL655366 FAP655366 EQT655366 EGX655366 DXB655366 DNF655366 DDJ655366 CTN655366 CJR655366 BZV655366 BPZ655366 BGD655366 AWH655366 AML655366 ACP655366 ST655366 IX655366 B655366 WVJ589830 WLN589830 WBR589830 VRV589830 VHZ589830 UYD589830 UOH589830 UEL589830 TUP589830 TKT589830 TAX589830 SRB589830 SHF589830 RXJ589830 RNN589830 RDR589830 QTV589830 QJZ589830 QAD589830 PQH589830 PGL589830 OWP589830 OMT589830 OCX589830 NTB589830 NJF589830 MZJ589830 MPN589830 MFR589830 LVV589830 LLZ589830 LCD589830 KSH589830 KIL589830 JYP589830 JOT589830 JEX589830 IVB589830 ILF589830 IBJ589830 HRN589830 HHR589830 GXV589830 GNZ589830 GED589830 FUH589830 FKL589830 FAP589830 EQT589830 EGX589830 DXB589830 DNF589830 DDJ589830 CTN589830 CJR589830 BZV589830 BPZ589830 BGD589830 AWH589830 AML589830 ACP589830 ST589830 IX589830 B589830 WVJ524294 WLN524294 WBR524294 VRV524294 VHZ524294 UYD524294 UOH524294 UEL524294 TUP524294 TKT524294 TAX524294 SRB524294 SHF524294 RXJ524294 RNN524294 RDR524294 QTV524294 QJZ524294 QAD524294 PQH524294 PGL524294 OWP524294 OMT524294 OCX524294 NTB524294 NJF524294 MZJ524294 MPN524294 MFR524294 LVV524294 LLZ524294 LCD524294 KSH524294 KIL524294 JYP524294 JOT524294 JEX524294 IVB524294 ILF524294 IBJ524294 HRN524294 HHR524294 GXV524294 GNZ524294 GED524294 FUH524294 FKL524294 FAP524294 EQT524294 EGX524294 DXB524294 DNF524294 DDJ524294 CTN524294 CJR524294 BZV524294 BPZ524294 BGD524294 AWH524294 AML524294 ACP524294 ST524294 IX524294 B524294 WVJ458758 WLN458758 WBR458758 VRV458758 VHZ458758 UYD458758 UOH458758 UEL458758 TUP458758 TKT458758 TAX458758 SRB458758 SHF458758 RXJ458758 RNN458758 RDR458758 QTV458758 QJZ458758 QAD458758 PQH458758 PGL458758 OWP458758 OMT458758 OCX458758 NTB458758 NJF458758 MZJ458758 MPN458758 MFR458758 LVV458758 LLZ458758 LCD458758 KSH458758 KIL458758 JYP458758 JOT458758 JEX458758 IVB458758 ILF458758 IBJ458758 HRN458758 HHR458758 GXV458758 GNZ458758 GED458758 FUH458758 FKL458758 FAP458758 EQT458758 EGX458758 DXB458758 DNF458758 DDJ458758 CTN458758 CJR458758 BZV458758 BPZ458758 BGD458758 AWH458758 AML458758 ACP458758 ST458758 IX458758 B458758 WVJ393222 WLN393222 WBR393222 VRV393222 VHZ393222 UYD393222 UOH393222 UEL393222 TUP393222 TKT393222 TAX393222 SRB393222 SHF393222 RXJ393222 RNN393222 RDR393222 QTV393222 QJZ393222 QAD393222 PQH393222 PGL393222 OWP393222 OMT393222 OCX393222 NTB393222 NJF393222 MZJ393222 MPN393222 MFR393222 LVV393222 LLZ393222 LCD393222 KSH393222 KIL393222 JYP393222 JOT393222 JEX393222 IVB393222 ILF393222 IBJ393222 HRN393222 HHR393222 GXV393222 GNZ393222 GED393222 FUH393222 FKL393222 FAP393222 EQT393222 EGX393222 DXB393222 DNF393222 DDJ393222 CTN393222 CJR393222 BZV393222 BPZ393222 BGD393222 AWH393222 AML393222 ACP393222 ST393222 IX393222 B393222 WVJ327686 WLN327686 WBR327686 VRV327686 VHZ327686 UYD327686 UOH327686 UEL327686 TUP327686 TKT327686 TAX327686 SRB327686 SHF327686 RXJ327686 RNN327686 RDR327686 QTV327686 QJZ327686 QAD327686 PQH327686 PGL327686 OWP327686 OMT327686 OCX327686 NTB327686 NJF327686 MZJ327686 MPN327686 MFR327686 LVV327686 LLZ327686 LCD327686 KSH327686 KIL327686 JYP327686 JOT327686 JEX327686 IVB327686 ILF327686 IBJ327686 HRN327686 HHR327686 GXV327686 GNZ327686 GED327686 FUH327686 FKL327686 FAP327686 EQT327686 EGX327686 DXB327686 DNF327686 DDJ327686 CTN327686 CJR327686 BZV327686 BPZ327686 BGD327686 AWH327686 AML327686 ACP327686 ST327686 IX327686 B327686 WVJ262150 WLN262150 WBR262150 VRV262150 VHZ262150 UYD262150 UOH262150 UEL262150 TUP262150 TKT262150 TAX262150 SRB262150 SHF262150 RXJ262150 RNN262150 RDR262150 QTV262150 QJZ262150 QAD262150 PQH262150 PGL262150 OWP262150 OMT262150 OCX262150 NTB262150 NJF262150 MZJ262150 MPN262150 MFR262150 LVV262150 LLZ262150 LCD262150 KSH262150 KIL262150 JYP262150 JOT262150 JEX262150 IVB262150 ILF262150 IBJ262150 HRN262150 HHR262150 GXV262150 GNZ262150 GED262150 FUH262150 FKL262150 FAP262150 EQT262150 EGX262150 DXB262150 DNF262150 DDJ262150 CTN262150 CJR262150 BZV262150 BPZ262150 BGD262150 AWH262150 AML262150 ACP262150 ST262150 IX262150 B262150 WVJ196614 WLN196614 WBR196614 VRV196614 VHZ196614 UYD196614 UOH196614 UEL196614 TUP196614 TKT196614 TAX196614 SRB196614 SHF196614 RXJ196614 RNN196614 RDR196614 QTV196614 QJZ196614 QAD196614 PQH196614 PGL196614 OWP196614 OMT196614 OCX196614 NTB196614 NJF196614 MZJ196614 MPN196614 MFR196614 LVV196614 LLZ196614 LCD196614 KSH196614 KIL196614 JYP196614 JOT196614 JEX196614 IVB196614 ILF196614 IBJ196614 HRN196614 HHR196614 GXV196614 GNZ196614 GED196614 FUH196614 FKL196614 FAP196614 EQT196614 EGX196614 DXB196614 DNF196614 DDJ196614 CTN196614 CJR196614 BZV196614 BPZ196614 BGD196614 AWH196614 AML196614 ACP196614 ST196614 IX196614 B196614 WVJ131078 WLN131078 WBR131078 VRV131078 VHZ131078 UYD131078 UOH131078 UEL131078 TUP131078 TKT131078 TAX131078 SRB131078 SHF131078 RXJ131078 RNN131078 RDR131078 QTV131078 QJZ131078 QAD131078 PQH131078 PGL131078 OWP131078 OMT131078 OCX131078 NTB131078 NJF131078 MZJ131078 MPN131078 MFR131078 LVV131078 LLZ131078 LCD131078 KSH131078 KIL131078 JYP131078 JOT131078 JEX131078 IVB131078 ILF131078 IBJ131078 HRN131078 HHR131078 GXV131078 GNZ131078 GED131078 FUH131078 FKL131078 FAP131078 EQT131078 EGX131078 DXB131078 DNF131078 DDJ131078 CTN131078 CJR131078 BZV131078 BPZ131078 BGD131078 AWH131078 AML131078 ACP131078 ST131078 IX131078 B131078 WVJ65542 WLN65542 WBR65542 VRV65542 VHZ65542 UYD65542 UOH65542 UEL65542 TUP65542 TKT65542 TAX65542 SRB65542 SHF65542 RXJ65542 RNN65542 RDR65542 QTV65542 QJZ65542 QAD65542 PQH65542 PGL65542 OWP65542 OMT65542 OCX65542 NTB65542 NJF65542 MZJ65542 MPN65542 MFR65542 LVV65542 LLZ65542 LCD65542 KSH65542 KIL65542 JYP65542 JOT65542 JEX65542 IVB65542 ILF65542 IBJ65542 HRN65542 HHR65542 GXV65542 GNZ65542 GED65542 FUH65542 FKL65542 FAP65542 EQT65542 EGX65542 DXB65542 DNF65542 DDJ65542 CTN65542 CJR65542 BZV65542 BPZ65542 BGD65542 AWH65542 AML65542 ACP65542 ST65542 IX65542 B65542 WVJ6 WLN6 WBR6 VRV6 VHZ6 UYD6 UOH6 UEL6 TUP6 TKT6 TAX6 SRB6 SHF6 RXJ6 RNN6 RDR6 QTV6 QJZ6 QAD6 PQH6 PGL6 OWP6 OMT6 OCX6 NTB6 NJF6 MZJ6 MPN6 MFR6 LVV6 LLZ6 LCD6 KSH6 KIL6 JYP6 JOT6 JEX6 IVB6 ILF6 IBJ6 HRN6 HHR6 GXV6 GNZ6 GED6 FUH6 FKL6 FAP6 EQT6 EGX6 DXB6 DNF6 DDJ6 CTN6 CJR6 BZV6 BPZ6 BGD6 AWH6 AML6 ACP6 ST6 IX6" xr:uid="{45E2FEFC-F51B-EB4C-BBA2-DFD2C84B95E6}">
      <formula1>$M$5:$M$13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3F272-5471-0D4D-8793-C6043CD0BE03}">
  <dimension ref="B3:J16"/>
  <sheetViews>
    <sheetView workbookViewId="0">
      <selection activeCell="D20" sqref="D20"/>
    </sheetView>
  </sheetViews>
  <sheetFormatPr baseColWidth="10" defaultColWidth="11.5" defaultRowHeight="13.5" x14ac:dyDescent="0.25"/>
  <cols>
    <col min="1" max="2" width="11.5" style="154"/>
    <col min="3" max="3" width="14.58203125" style="154" bestFit="1" customWidth="1"/>
    <col min="4" max="4" width="11.5" style="154"/>
    <col min="5" max="5" width="14.5" style="154" customWidth="1"/>
    <col min="6" max="6" width="17.83203125" style="154" customWidth="1"/>
    <col min="7" max="7" width="15" style="154" customWidth="1"/>
    <col min="8" max="9" width="11.5" style="154"/>
    <col min="10" max="10" width="26.58203125" style="154" customWidth="1"/>
    <col min="11" max="16384" width="11.5" style="154"/>
  </cols>
  <sheetData>
    <row r="3" spans="2:10" x14ac:dyDescent="0.25">
      <c r="B3" s="172"/>
      <c r="C3" s="173"/>
      <c r="D3" s="174"/>
      <c r="E3" s="181" t="s">
        <v>137</v>
      </c>
      <c r="F3" s="182"/>
      <c r="G3" s="182"/>
      <c r="H3" s="182"/>
      <c r="I3" s="183"/>
      <c r="J3" s="190" t="s">
        <v>138</v>
      </c>
    </row>
    <row r="4" spans="2:10" x14ac:dyDescent="0.25">
      <c r="B4" s="175"/>
      <c r="C4" s="176"/>
      <c r="D4" s="177"/>
      <c r="E4" s="184"/>
      <c r="F4" s="185"/>
      <c r="G4" s="185"/>
      <c r="H4" s="185"/>
      <c r="I4" s="186"/>
      <c r="J4" s="191"/>
    </row>
    <row r="5" spans="2:10" ht="15" customHeight="1" x14ac:dyDescent="0.25">
      <c r="B5" s="175"/>
      <c r="C5" s="176"/>
      <c r="D5" s="177"/>
      <c r="E5" s="184"/>
      <c r="F5" s="185"/>
      <c r="G5" s="185"/>
      <c r="H5" s="185"/>
      <c r="I5" s="186"/>
      <c r="J5" s="192"/>
    </row>
    <row r="6" spans="2:10" ht="27" customHeight="1" x14ac:dyDescent="0.25">
      <c r="B6" s="175"/>
      <c r="C6" s="176"/>
      <c r="D6" s="177"/>
      <c r="E6" s="187"/>
      <c r="F6" s="188"/>
      <c r="G6" s="188"/>
      <c r="H6" s="188"/>
      <c r="I6" s="189"/>
      <c r="J6" s="155" t="s">
        <v>139</v>
      </c>
    </row>
    <row r="7" spans="2:10" ht="35.15" customHeight="1" x14ac:dyDescent="0.25">
      <c r="B7" s="178"/>
      <c r="C7" s="179"/>
      <c r="D7" s="180"/>
      <c r="E7" s="193" t="s">
        <v>140</v>
      </c>
      <c r="F7" s="194"/>
      <c r="G7" s="194"/>
      <c r="H7" s="194"/>
      <c r="I7" s="195"/>
      <c r="J7" s="155" t="s">
        <v>156</v>
      </c>
    </row>
    <row r="8" spans="2:10" x14ac:dyDescent="0.25">
      <c r="B8" s="156" t="s">
        <v>141</v>
      </c>
      <c r="C8" s="157"/>
      <c r="D8" s="157"/>
      <c r="E8" s="157"/>
      <c r="F8" s="157"/>
      <c r="G8" s="157"/>
      <c r="H8" s="157"/>
      <c r="I8" s="157"/>
      <c r="J8" s="158"/>
    </row>
    <row r="9" spans="2:10" x14ac:dyDescent="0.25">
      <c r="B9" s="159" t="s">
        <v>142</v>
      </c>
      <c r="C9" s="160" t="s">
        <v>143</v>
      </c>
      <c r="D9" s="196" t="s">
        <v>144</v>
      </c>
      <c r="E9" s="197"/>
      <c r="F9" s="197"/>
      <c r="G9" s="197"/>
      <c r="H9" s="197"/>
      <c r="I9" s="197"/>
      <c r="J9" s="198"/>
    </row>
    <row r="10" spans="2:10" x14ac:dyDescent="0.25">
      <c r="B10" s="161" t="s">
        <v>145</v>
      </c>
      <c r="C10" s="162">
        <v>43980</v>
      </c>
      <c r="D10" s="171" t="s">
        <v>146</v>
      </c>
      <c r="E10" s="169"/>
      <c r="F10" s="169"/>
      <c r="G10" s="169"/>
      <c r="H10" s="169"/>
      <c r="I10" s="169"/>
      <c r="J10" s="170"/>
    </row>
    <row r="11" spans="2:10" x14ac:dyDescent="0.25">
      <c r="B11" s="163" t="s">
        <v>147</v>
      </c>
      <c r="C11" s="164">
        <v>44770</v>
      </c>
      <c r="D11" s="168" t="s">
        <v>148</v>
      </c>
      <c r="E11" s="169"/>
      <c r="F11" s="169"/>
      <c r="G11" s="169"/>
      <c r="H11" s="169"/>
      <c r="I11" s="169"/>
      <c r="J11" s="170"/>
    </row>
    <row r="12" spans="2:10" x14ac:dyDescent="0.25">
      <c r="B12" s="163" t="s">
        <v>149</v>
      </c>
      <c r="C12" s="164" t="s">
        <v>150</v>
      </c>
      <c r="D12" s="168" t="s">
        <v>151</v>
      </c>
      <c r="E12" s="169"/>
      <c r="F12" s="169"/>
      <c r="G12" s="169"/>
      <c r="H12" s="169"/>
      <c r="I12" s="169"/>
      <c r="J12" s="170"/>
    </row>
    <row r="13" spans="2:10" x14ac:dyDescent="0.25">
      <c r="B13" s="163" t="s">
        <v>152</v>
      </c>
      <c r="C13" s="308">
        <v>46167</v>
      </c>
      <c r="D13" s="171" t="s">
        <v>153</v>
      </c>
      <c r="E13" s="169"/>
      <c r="F13" s="169"/>
      <c r="G13" s="169"/>
      <c r="H13" s="169"/>
      <c r="I13" s="169"/>
      <c r="J13" s="170"/>
    </row>
    <row r="14" spans="2:10" x14ac:dyDescent="0.25">
      <c r="C14" s="165"/>
    </row>
    <row r="16" spans="2:10" x14ac:dyDescent="0.25">
      <c r="B16" s="11"/>
      <c r="C16" s="11"/>
      <c r="D16" s="11"/>
      <c r="E16" s="11"/>
      <c r="F16" s="11"/>
      <c r="G16" s="11"/>
      <c r="H16" s="11"/>
    </row>
  </sheetData>
  <mergeCells count="9">
    <mergeCell ref="D11:J11"/>
    <mergeCell ref="D12:J12"/>
    <mergeCell ref="D13:J13"/>
    <mergeCell ref="B3:D7"/>
    <mergeCell ref="E3:I6"/>
    <mergeCell ref="J3:J5"/>
    <mergeCell ref="E7:I7"/>
    <mergeCell ref="D9:J9"/>
    <mergeCell ref="D10:J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7" ma:contentTypeDescription="Crear nuevo documento." ma:contentTypeScope="" ma:versionID="027505c602ed263744d6c8010d73f17d">
  <xsd:schema xmlns:xsd="http://www.w3.org/2001/XMLSchema" xmlns:xs="http://www.w3.org/2001/XMLSchema" xmlns:p="http://schemas.microsoft.com/office/2006/metadata/properties" xmlns:ns1="http://schemas.microsoft.com/sharepoint/v3" xmlns:ns2="ebbd3bfa-2822-4dc4-92ec-5df60f066e9f" xmlns:ns3="41f49eca-df07-441d-8fee-cda4afe53885" targetNamespace="http://schemas.microsoft.com/office/2006/metadata/properties" ma:root="true" ma:fieldsID="58a38258ab55f98276f246d22a04a087" ns1:_="" ns2:_="" ns3:_="">
    <xsd:import namespace="http://schemas.microsoft.com/sharepoint/v3"/>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ebbd3bfa-2822-4dc4-92ec-5df60f066e9f" xsi:nil="true"/>
    <lcf76f155ced4ddcb4097134ff3c332f xmlns="41f49eca-df07-441d-8fee-cda4afe53885">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E527E0E0-3B9E-4896-92E7-7197FB97C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73955-2088-43D1-8641-DE4829D6868C}">
  <ds:schemaRefs>
    <ds:schemaRef ds:uri="http://schemas.microsoft.com/sharepoint/v3/contenttype/forms"/>
  </ds:schemaRefs>
</ds:datastoreItem>
</file>

<file path=customXml/itemProps3.xml><?xml version="1.0" encoding="utf-8"?>
<ds:datastoreItem xmlns:ds="http://schemas.openxmlformats.org/officeDocument/2006/customXml" ds:itemID="{220C959E-4F18-4B59-984F-6C8E75ABC577}">
  <ds:schemaRefs>
    <ds:schemaRef ds:uri="http://schemas.microsoft.com/office/2006/metadata/properties"/>
    <ds:schemaRef ds:uri="http://schemas.microsoft.com/office/infopath/2007/PartnerControls"/>
    <ds:schemaRef ds:uri="http://schemas.microsoft.com/sharepoint/v3"/>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EVALUACION DE MEDICIÓN </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 Hernandez</dc:creator>
  <cp:keywords/>
  <dc:description/>
  <cp:lastModifiedBy>Nydia Esperanza Torres Reyes</cp:lastModifiedBy>
  <cp:revision/>
  <dcterms:created xsi:type="dcterms:W3CDTF">2026-05-14T17:16:37Z</dcterms:created>
  <dcterms:modified xsi:type="dcterms:W3CDTF">2026-05-25T14:14:10Z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ies>
</file>