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xramirezv\Desktop\Documentos actualizados en proceso Suite\Formatos\"/>
    </mc:Choice>
  </mc:AlternateContent>
  <xr:revisionPtr revIDLastSave="0" documentId="13_ncr:1_{3FF54013-FBAE-46AD-9636-A24CA9F8994F}" xr6:coauthVersionLast="47" xr6:coauthVersionMax="47" xr10:uidLastSave="{00000000-0000-0000-0000-000000000000}"/>
  <bookViews>
    <workbookView xWindow="-120" yWindow="-120" windowWidth="29040" windowHeight="15720" xr2:uid="{00000000-000D-0000-FFFF-FFFF00000000}"/>
  </bookViews>
  <sheets>
    <sheet name="FORMATO DQO" sheetId="3" r:id="rId1"/>
    <sheet name="FORMATO Dureza total" sheetId="6" r:id="rId2"/>
    <sheet name="FORMATO Alcalinidad" sheetId="7" r:id="rId3"/>
    <sheet name="Instrucciones" sheetId="5" r:id="rId4"/>
    <sheet name="CONTROL CAMBIOS" sheetId="4" r:id="rId5"/>
  </sheets>
  <definedNames>
    <definedName name="_xlnm.Print_Area" localSheetId="4">'CONTROL CAMBIOS'!$A$1:$D$10</definedName>
    <definedName name="_xlnm.Print_Area" localSheetId="2">'FORMATO Alcalinidad'!$A$1:$I$73</definedName>
    <definedName name="_xlnm.Print_Area" localSheetId="0">'FORMATO DQO'!$A$1:$I$73</definedName>
    <definedName name="_xlnm.Print_Area" localSheetId="1">'FORMATO Dureza total'!$A$1:$I$73</definedName>
    <definedName name="_xlnm.Print_Titles" localSheetId="2">'FORMATO Alcalinidad'!$1:$1</definedName>
    <definedName name="_xlnm.Print_Titles" localSheetId="0">'FORMATO DQO'!$1:$1</definedName>
    <definedName name="_xlnm.Print_Titles" localSheetId="1">'FORMATO Dureza total'!$1:$1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 l="1"/>
  <c r="E13" i="7"/>
  <c r="I15" i="7" l="1"/>
  <c r="I14" i="7"/>
  <c r="E15" i="7"/>
  <c r="H65" i="7" l="1"/>
  <c r="H61" i="7"/>
  <c r="H57" i="7"/>
  <c r="H53" i="7"/>
  <c r="H49" i="7"/>
  <c r="H45" i="7"/>
  <c r="H41" i="7"/>
  <c r="H27" i="7"/>
  <c r="H31" i="7"/>
  <c r="H35" i="7"/>
  <c r="H64" i="7"/>
  <c r="H60" i="7"/>
  <c r="H56" i="7"/>
  <c r="H52" i="7"/>
  <c r="H48" i="7"/>
  <c r="H44" i="7"/>
  <c r="H40" i="7"/>
  <c r="H28" i="7"/>
  <c r="H32" i="7"/>
  <c r="H36" i="7"/>
  <c r="H67" i="7"/>
  <c r="H63" i="7"/>
  <c r="H59" i="7"/>
  <c r="H55" i="7"/>
  <c r="H51" i="7"/>
  <c r="H47" i="7"/>
  <c r="H43" i="7"/>
  <c r="H25" i="7"/>
  <c r="H29" i="7"/>
  <c r="H33" i="7"/>
  <c r="H37" i="7"/>
  <c r="H66" i="7"/>
  <c r="H62" i="7"/>
  <c r="H58" i="7"/>
  <c r="H54" i="7"/>
  <c r="H50" i="7"/>
  <c r="H46" i="7"/>
  <c r="H42" i="7"/>
  <c r="H26" i="7"/>
  <c r="H30" i="7"/>
  <c r="H34" i="7"/>
  <c r="H24" i="7"/>
  <c r="E14" i="6"/>
  <c r="E13" i="6"/>
  <c r="I15" i="6" l="1"/>
  <c r="E15" i="6"/>
  <c r="I14" i="6"/>
  <c r="E21" i="3"/>
  <c r="E20" i="3"/>
  <c r="E14" i="3"/>
  <c r="E13" i="3"/>
  <c r="E15" i="3" s="1"/>
  <c r="H65" i="6" l="1"/>
  <c r="H60" i="6"/>
  <c r="H52" i="6"/>
  <c r="H46" i="6"/>
  <c r="H25" i="6"/>
  <c r="H30" i="6"/>
  <c r="H37" i="6"/>
  <c r="H67" i="6"/>
  <c r="H59" i="6"/>
  <c r="H51" i="6"/>
  <c r="H44" i="6"/>
  <c r="H26" i="6"/>
  <c r="H33" i="6"/>
  <c r="H24" i="6"/>
  <c r="H66" i="6"/>
  <c r="H58" i="6"/>
  <c r="H50" i="6"/>
  <c r="H43" i="6"/>
  <c r="H28" i="6"/>
  <c r="H34" i="6"/>
  <c r="H62" i="6"/>
  <c r="H54" i="6"/>
  <c r="H47" i="6"/>
  <c r="H42" i="6"/>
  <c r="H29" i="6"/>
  <c r="H36" i="6"/>
  <c r="H27" i="6"/>
  <c r="H49" i="6"/>
  <c r="H53" i="6"/>
  <c r="H32" i="6"/>
  <c r="H64" i="6"/>
  <c r="H57" i="6"/>
  <c r="H35" i="6"/>
  <c r="H61" i="6"/>
  <c r="H40" i="6"/>
  <c r="H31" i="6"/>
  <c r="H55" i="6"/>
  <c r="H48" i="6"/>
  <c r="H41" i="6"/>
  <c r="H45" i="6"/>
  <c r="H63" i="6"/>
  <c r="H56" i="6"/>
  <c r="H42" i="3"/>
  <c r="H50" i="3"/>
  <c r="H58" i="3"/>
  <c r="H66" i="3"/>
  <c r="H31" i="3"/>
  <c r="H43" i="3"/>
  <c r="H51" i="3"/>
  <c r="H59" i="3"/>
  <c r="H40" i="3"/>
  <c r="H32" i="3"/>
  <c r="H44" i="3"/>
  <c r="H52" i="3"/>
  <c r="H60" i="3"/>
  <c r="H25" i="3"/>
  <c r="H33" i="3"/>
  <c r="H45" i="3"/>
  <c r="H53" i="3"/>
  <c r="H61" i="3"/>
  <c r="H26" i="3"/>
  <c r="H34" i="3"/>
  <c r="H46" i="3"/>
  <c r="H54" i="3"/>
  <c r="H62" i="3"/>
  <c r="H27" i="3"/>
  <c r="H35" i="3"/>
  <c r="H47" i="3"/>
  <c r="H55" i="3"/>
  <c r="H63" i="3"/>
  <c r="H28" i="3"/>
  <c r="H36" i="3"/>
  <c r="H48" i="3"/>
  <c r="H56" i="3"/>
  <c r="H64" i="3"/>
  <c r="H29" i="3"/>
  <c r="H37" i="3"/>
  <c r="H41" i="3"/>
  <c r="H49" i="3"/>
  <c r="H57" i="3"/>
  <c r="H65" i="3"/>
  <c r="H30" i="3"/>
  <c r="H24" i="3"/>
  <c r="I20" i="3"/>
  <c r="I14" i="3"/>
  <c r="I15" i="3"/>
  <c r="I21" i="3"/>
</calcChain>
</file>

<file path=xl/sharedStrings.xml><?xml version="1.0" encoding="utf-8"?>
<sst xmlns="http://schemas.openxmlformats.org/spreadsheetml/2006/main" count="200" uniqueCount="72">
  <si>
    <r>
      <t xml:space="preserve">Servicios Laboratorio de Calidad
</t>
    </r>
    <r>
      <rPr>
        <sz val="11"/>
        <color theme="1"/>
        <rFont val="Verdana"/>
        <family val="2"/>
      </rPr>
      <t>Captura de Datos - Volumetría</t>
    </r>
  </si>
  <si>
    <t>Ensayo:</t>
  </si>
  <si>
    <t>Método:</t>
  </si>
  <si>
    <t>Matriz:</t>
  </si>
  <si>
    <t>LCM:</t>
  </si>
  <si>
    <t>Rango de trabajo:</t>
  </si>
  <si>
    <t>Analista:</t>
  </si>
  <si>
    <t>Fecha de análisis:</t>
  </si>
  <si>
    <t>Equipo titulación:</t>
  </si>
  <si>
    <t>Equipo auxiliar:</t>
  </si>
  <si>
    <r>
      <t xml:space="preserve">     Valoración del titulante (</t>
    </r>
    <r>
      <rPr>
        <b/>
        <i/>
        <sz val="10"/>
        <color theme="1"/>
        <rFont val="Verdana"/>
        <family val="2"/>
      </rPr>
      <t>Nombre del titulante</t>
    </r>
    <r>
      <rPr>
        <b/>
        <sz val="10"/>
        <color theme="1"/>
        <rFont val="Verdana"/>
        <family val="2"/>
      </rPr>
      <t>)</t>
    </r>
  </si>
  <si>
    <t>Código preparación - Material de Referencia</t>
  </si>
  <si>
    <t>Volumen del patrón</t>
  </si>
  <si>
    <t>Concentración del patrón</t>
  </si>
  <si>
    <t xml:space="preserve">Vol. en valoración 1 </t>
  </si>
  <si>
    <t>Promedio</t>
  </si>
  <si>
    <r>
      <t>Criterio para rechazo de datos (</t>
    </r>
    <r>
      <rPr>
        <i/>
        <sz val="10"/>
        <color theme="1"/>
        <rFont val="Verdana"/>
        <family val="2"/>
      </rPr>
      <t>T</t>
    </r>
    <r>
      <rPr>
        <sz val="10"/>
        <color theme="1"/>
        <rFont val="Verdana"/>
        <family val="2"/>
      </rPr>
      <t xml:space="preserve"> &lt; 1,15)</t>
    </r>
  </si>
  <si>
    <t xml:space="preserve">Vol. en valoración 2 </t>
  </si>
  <si>
    <t>Desv. Estándar</t>
  </si>
  <si>
    <r>
      <t xml:space="preserve">T </t>
    </r>
    <r>
      <rPr>
        <sz val="10"/>
        <color theme="1"/>
        <rFont val="Verdana"/>
        <family val="2"/>
      </rPr>
      <t>para valor alto</t>
    </r>
  </si>
  <si>
    <t xml:space="preserve">Vol. en valoración 3 </t>
  </si>
  <si>
    <t>Concentración Titulante</t>
  </si>
  <si>
    <r>
      <t xml:space="preserve">T </t>
    </r>
    <r>
      <rPr>
        <sz val="10"/>
        <color theme="1"/>
        <rFont val="Verdana"/>
        <family val="2"/>
      </rPr>
      <t>para valor bajo</t>
    </r>
  </si>
  <si>
    <r>
      <t xml:space="preserve">Blancos digeridos </t>
    </r>
    <r>
      <rPr>
        <b/>
        <u/>
        <sz val="10"/>
        <color theme="1"/>
        <rFont val="Verdana"/>
        <family val="2"/>
      </rPr>
      <t>(Sección exclusiva para el ensayo de DQO)</t>
    </r>
  </si>
  <si>
    <t xml:space="preserve">Vol. de titulante en Blanco 1 </t>
  </si>
  <si>
    <t>Vol. de titulante en Blanco 2</t>
  </si>
  <si>
    <t>Vol. de titulante en Blanco 3</t>
  </si>
  <si>
    <t xml:space="preserve">Promedio </t>
  </si>
  <si>
    <t>Muestra</t>
  </si>
  <si>
    <t>FD</t>
  </si>
  <si>
    <t>Volumen de muestra</t>
  </si>
  <si>
    <t>Volumen final</t>
  </si>
  <si>
    <t>Volumen del titulante</t>
  </si>
  <si>
    <t>Resultado</t>
  </si>
  <si>
    <t xml:space="preserve">%RPD (Duplicados) </t>
  </si>
  <si>
    <t>Observaciones:</t>
  </si>
  <si>
    <t xml:space="preserve">Firma del Analista: </t>
  </si>
  <si>
    <t>VoBo Primera Revisión:</t>
  </si>
  <si>
    <t xml:space="preserve">Responsable Digitación: </t>
  </si>
  <si>
    <t>VoBo Segunda Revisión:</t>
  </si>
  <si>
    <t>N.A.</t>
  </si>
  <si>
    <r>
      <rPr>
        <b/>
        <sz val="11"/>
        <color theme="1"/>
        <rFont val="Verdana"/>
        <family val="2"/>
      </rPr>
      <t xml:space="preserve">SERVICIOS - LABORATORIO DE CALIDAD </t>
    </r>
    <r>
      <rPr>
        <sz val="11"/>
        <color theme="1"/>
        <rFont val="Verdana"/>
        <family val="2"/>
      </rPr>
      <t xml:space="preserve">
Instrucciones</t>
    </r>
  </si>
  <si>
    <t xml:space="preserve">INSTRUCCIONES DE DILIGENCIAMIENTO </t>
  </si>
  <si>
    <t>En el campo Método, registre el método usado para el ensayo, seguido de el código del instructivo del ensayo separados por una barra inclinada. Ejemplo: S.M. 5220 C / M-S-LC-I016</t>
  </si>
  <si>
    <t>El campo LMC se refiere al Límite de cuantificación del método.</t>
  </si>
  <si>
    <t>En los campos Equipo de titulación y Equipo auxiliar, registre el nombre y marca del equipo, seguido de su número de inventario.</t>
  </si>
  <si>
    <t>Dentro de la misma celda de Valoración del titulante, escriba enseguida el nombre del titulante empleado, dentro del paréntesis.</t>
  </si>
  <si>
    <t>Dentro de la misma celda de Código preparación - MR, escriba enseguida el nombre del patrón primario utilizado, dentro del paréntesis.</t>
  </si>
  <si>
    <t>Las celdas de Promedio, Desv. Estándar, Concentración del titulante, T para valor alto, T para valor bajo y Resultado ya se encuentran formuladas, no debe registrar datos ni alterar las fórmulas.</t>
  </si>
  <si>
    <t>La sección de blancos digeridos solo se debe diligenciar para el ensayo de DQO, para otros ensayos registre N.A. (No aplica)</t>
  </si>
  <si>
    <t>Los campos Muestra y de Volumen del titulante encierran dos celdas, siempre registre los datos en la celda izquierda.</t>
  </si>
  <si>
    <t>El campo %RPD (Duplicados) solo se debe usar cuando se realicen duplicados, dentro de la celda se debe registra la siguiente fórmula:
 =(ABS(Muestra - Duplicado)/PROMEDIO(Muestra;Duplicado))*100</t>
  </si>
  <si>
    <t xml:space="preserve">Servicios Laboratorio de Calidad
</t>
  </si>
  <si>
    <t>Captura de Datos - Volumetría</t>
  </si>
  <si>
    <t>CONTROL DE CAMBIOS</t>
  </si>
  <si>
    <t>Versión</t>
  </si>
  <si>
    <t>Fecha</t>
  </si>
  <si>
    <t xml:space="preserve">Cambios Realizados </t>
  </si>
  <si>
    <t>01</t>
  </si>
  <si>
    <t>Creación del documento con base a la nueva estructura del SGI</t>
  </si>
  <si>
    <t>02</t>
  </si>
  <si>
    <t>Adición de las fórmulas para los cálculos correspondientes a cada técnica. Realizado por Anyela Monsalve Marin</t>
  </si>
  <si>
    <t>03</t>
  </si>
  <si>
    <t>Nueva versión producto de la actualización de la documentación del Sistema Integrado de Gestión, por parte del funcionario Renzzo González.</t>
  </si>
  <si>
    <t>04</t>
  </si>
  <si>
    <t>Adecuación del formato a nueva plantilla del SGI, adecuación del código del documento a nuevas siglas. Para la estandarización de los formatos de captura de datos se cambia el término "variable" por "ensayo", se incluye el campo de Equipo auxiliar y se eliminan los campos de Capacidad, Resolución y Unidades del equipo y de Titulación directa, reroceso u otra. Se eliminan las ecuaciones del formato. Se incluyen los campos de Criterio para rechazo de datos (T &lt; 1,15) para el control de los datos de valoración del titulante y se incluye una sección de blancos digeridos exclusiva para el ensayo de DQO. Se incluye campo Código preparación - Material de Referencia. Se aplica señal de alerta tipo semáforo para los campos relacionados con el Criterio para rechazo de datos (T &lt; 1,15), para el campo de %RPD (Duplicados) y para el campo de resultados siempre que el resultado sea menor al LCM. Se formulan las celdas de resultados y la celda de concentración del titulante para cada ensayo de volumetría (Alcalinidad, Dureza total y DQO).</t>
  </si>
  <si>
    <r>
      <rPr>
        <b/>
        <sz val="10"/>
        <color theme="1"/>
        <rFont val="Verdana"/>
        <family val="2"/>
      </rPr>
      <t>Código:</t>
    </r>
    <r>
      <rPr>
        <sz val="10"/>
        <color theme="1"/>
        <rFont val="Verdana"/>
        <family val="2"/>
      </rPr>
      <t xml:space="preserve"> SLC-F012
</t>
    </r>
    <r>
      <rPr>
        <b/>
        <sz val="10"/>
        <color theme="1"/>
        <rFont val="Verdana"/>
        <family val="2"/>
      </rPr>
      <t>Versión</t>
    </r>
    <r>
      <rPr>
        <sz val="10"/>
        <color theme="1"/>
        <rFont val="Verdana"/>
        <family val="2"/>
      </rPr>
      <t xml:space="preserve">: 05
</t>
    </r>
    <r>
      <rPr>
        <b/>
        <sz val="10"/>
        <color theme="1"/>
        <rFont val="Verdana"/>
        <family val="2"/>
      </rPr>
      <t>Fecha:</t>
    </r>
    <r>
      <rPr>
        <sz val="10"/>
        <color theme="1"/>
        <rFont val="Verdana"/>
        <family val="2"/>
      </rPr>
      <t xml:space="preserve"> 04/07/2025</t>
    </r>
  </si>
  <si>
    <t>05</t>
  </si>
  <si>
    <t>Se actualiza el Formato de acuerdo con el memorando enviado por la OAP memorando 20251100097283 lineamientos para la actualización documental en el marco de la implementación del aplicativo suite visión. El código pasa de M-S-LC-F012 a SLC-F012.</t>
  </si>
  <si>
    <r>
      <rPr>
        <b/>
        <sz val="11"/>
        <color theme="1"/>
        <rFont val="Verdana"/>
        <family val="2"/>
      </rPr>
      <t>Código:</t>
    </r>
    <r>
      <rPr>
        <sz val="11"/>
        <color theme="1"/>
        <rFont val="Verdana"/>
        <family val="2"/>
      </rPr>
      <t xml:space="preserve"> SLC-F012
</t>
    </r>
    <r>
      <rPr>
        <b/>
        <sz val="11"/>
        <color theme="1"/>
        <rFont val="Verdana"/>
        <family val="2"/>
      </rPr>
      <t>Versión:</t>
    </r>
    <r>
      <rPr>
        <sz val="11"/>
        <color theme="1"/>
        <rFont val="Verdana"/>
        <family val="2"/>
      </rPr>
      <t xml:space="preserve"> 05
</t>
    </r>
    <r>
      <rPr>
        <b/>
        <sz val="11"/>
        <color theme="1"/>
        <rFont val="Verdana"/>
        <family val="2"/>
      </rPr>
      <t>Fecha:</t>
    </r>
    <r>
      <rPr>
        <sz val="11"/>
        <color theme="1"/>
        <rFont val="Verdana"/>
        <family val="2"/>
      </rPr>
      <t xml:space="preserve"> 04/07/2025</t>
    </r>
  </si>
  <si>
    <r>
      <rPr>
        <b/>
        <sz val="11"/>
        <color theme="1"/>
        <rFont val="Verdana"/>
        <family val="2"/>
      </rPr>
      <t>Código:</t>
    </r>
    <r>
      <rPr>
        <sz val="11"/>
        <color theme="1"/>
        <rFont val="Verdana"/>
        <family val="2"/>
      </rPr>
      <t xml:space="preserve"> SLC-F012
</t>
    </r>
    <r>
      <rPr>
        <b/>
        <sz val="11"/>
        <color theme="1"/>
        <rFont val="Verdana"/>
        <family val="2"/>
      </rPr>
      <t>Versión</t>
    </r>
    <r>
      <rPr>
        <sz val="11"/>
        <color theme="1"/>
        <rFont val="Verdana"/>
        <family val="2"/>
      </rPr>
      <t xml:space="preserve">: 05
</t>
    </r>
    <r>
      <rPr>
        <b/>
        <sz val="11"/>
        <color theme="1"/>
        <rFont val="Verdana"/>
        <family val="2"/>
      </rPr>
      <t>Fecha:</t>
    </r>
    <r>
      <rPr>
        <sz val="11"/>
        <color theme="1"/>
        <rFont val="Verdana"/>
        <family val="2"/>
      </rPr>
      <t xml:space="preserve"> 04/07/2025</t>
    </r>
  </si>
  <si>
    <r>
      <t xml:space="preserve">En el campo Código preparación - Material de Referencia, registre el código de la preparación del patrón primario de acuerdo con el registrado en la </t>
    </r>
    <r>
      <rPr>
        <sz val="11"/>
        <rFont val="Verdana"/>
        <family val="2"/>
      </rPr>
      <t>carpeta de preparación de reactivos. Este código corresponde a la fecha y hora de preparación del patrón en formato aaaaddmmhhhh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</si>
</sst>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quot; mL&quot;"/>
    <numFmt numFmtId="165" formatCode="0.00&quot; N&quot;"/>
    <numFmt numFmtId="166" formatCode="0.000"/>
    <numFmt numFmtId="167" formatCode="0.0000&quot; N&quot;"/>
    <numFmt numFmtId="168" formatCode="0.0&quot; mL&quot;"/>
    <numFmt numFmtId="169" formatCode="0.000&quot; mL&quot;"/>
    <numFmt numFmtId="170" formatCode="0.00###&quot; mL&quot;"/>
    <numFmt numFmtId="171" formatCode="0&quot; mg O2/L&quot;"/>
    <numFmt numFmtId="172" formatCode="0.000&quot; N&quot;"/>
    <numFmt numFmtId="173" formatCode="0.00&quot;%&quot;"/>
    <numFmt numFmtId="174" formatCode="0.00&quot; M&quot;"/>
    <numFmt numFmtId="175" formatCode="0.00&quot; mg CaCO3/L&quot;"/>
    <numFmt numFmtId="176" formatCode="0.00#####&quot; mL&quot;"/>
  </numFmts>
  <fonts count="14" x14ac:knownFonts="1">
    <font>
      <sz val="11"/>
      <color theme="1"/>
      <name val="Calibri"/>
      <family val="2"/>
      <scheme val="minor"/>
    </font>
    <font>
      <b/>
      <sz val="10"/>
      <color theme="1"/>
      <name val="Verdana"/>
      <family val="2"/>
    </font>
    <font>
      <b/>
      <sz val="11"/>
      <color theme="1"/>
      <name val="Verdana"/>
      <family val="2"/>
    </font>
    <font>
      <sz val="10"/>
      <color theme="1"/>
      <name val="Verdana"/>
      <family val="2"/>
    </font>
    <font>
      <b/>
      <sz val="11"/>
      <name val="Verdana"/>
      <family val="2"/>
    </font>
    <font>
      <b/>
      <sz val="11"/>
      <color rgb="FF000000"/>
      <name val="Verdana"/>
      <family val="2"/>
    </font>
    <font>
      <sz val="11"/>
      <color theme="1"/>
      <name val="Verdana"/>
      <family val="2"/>
    </font>
    <font>
      <i/>
      <sz val="10"/>
      <color theme="1"/>
      <name val="Verdana"/>
      <family val="2"/>
    </font>
    <font>
      <sz val="11"/>
      <color theme="1"/>
      <name val="Calibri"/>
      <family val="2"/>
      <scheme val="minor"/>
    </font>
    <font>
      <b/>
      <i/>
      <sz val="10"/>
      <color theme="1"/>
      <name val="Verdana"/>
      <family val="2"/>
    </font>
    <font>
      <b/>
      <u/>
      <sz val="10"/>
      <color theme="1"/>
      <name val="Verdana"/>
      <family val="2"/>
    </font>
    <font>
      <sz val="10"/>
      <name val="Arial"/>
      <family val="2"/>
    </font>
    <font>
      <sz val="11"/>
      <name val="Verdana"/>
      <family val="2"/>
    </font>
    <font>
      <sz val="11"/>
      <color rgb="FF000000"/>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8" fillId="0" borderId="0"/>
    <xf numFmtId="0" fontId="11" fillId="0" borderId="0"/>
  </cellStyleXfs>
  <cellXfs count="115">
    <xf numFmtId="0" fontId="0" fillId="0" borderId="0" xfId="0"/>
    <xf numFmtId="0" fontId="2" fillId="0" borderId="8" xfId="0" applyFont="1" applyBorder="1" applyAlignment="1">
      <alignment vertical="center" wrapText="1"/>
    </xf>
    <xf numFmtId="0" fontId="0" fillId="0" borderId="5" xfId="0" applyBorder="1"/>
    <xf numFmtId="0" fontId="2" fillId="0" borderId="12" xfId="0" applyFont="1" applyBorder="1" applyAlignment="1">
      <alignment horizontal="center"/>
    </xf>
    <xf numFmtId="0" fontId="6" fillId="0" borderId="7" xfId="0" applyFont="1" applyBorder="1" applyAlignment="1">
      <alignment horizontal="center" vertical="top"/>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vertical="center"/>
    </xf>
    <xf numFmtId="0" fontId="1" fillId="0" borderId="0" xfId="0" applyFont="1" applyAlignment="1">
      <alignment horizontal="right"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xf>
    <xf numFmtId="0" fontId="3" fillId="0" borderId="2" xfId="0" applyFont="1" applyBorder="1" applyAlignment="1">
      <alignment vertical="center"/>
    </xf>
    <xf numFmtId="0" fontId="1" fillId="0" borderId="8" xfId="0" applyFont="1" applyBorder="1" applyAlignment="1">
      <alignment vertical="center"/>
    </xf>
    <xf numFmtId="0" fontId="1" fillId="0" borderId="2" xfId="0" applyFont="1" applyBorder="1" applyAlignment="1">
      <alignment vertical="center"/>
    </xf>
    <xf numFmtId="0" fontId="3" fillId="0" borderId="0" xfId="0" applyFont="1" applyAlignment="1">
      <alignment horizontal="justify" vertical="center" wrapText="1"/>
    </xf>
    <xf numFmtId="0" fontId="1" fillId="2" borderId="1" xfId="0" applyFont="1" applyFill="1" applyBorder="1" applyAlignment="1">
      <alignment horizontal="center" vertical="center" wrapText="1"/>
    </xf>
    <xf numFmtId="0" fontId="3" fillId="0" borderId="7" xfId="0" applyFont="1" applyBorder="1" applyAlignment="1">
      <alignment vertical="center"/>
    </xf>
    <xf numFmtId="0" fontId="1" fillId="0" borderId="4" xfId="0" applyFont="1" applyBorder="1" applyAlignment="1">
      <alignment vertical="center"/>
    </xf>
    <xf numFmtId="0" fontId="1" fillId="2" borderId="10"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xf>
    <xf numFmtId="0" fontId="3" fillId="0" borderId="0" xfId="0" applyFont="1" applyAlignment="1">
      <alignment horizontal="left" vertical="center" wrapText="1"/>
    </xf>
    <xf numFmtId="0" fontId="3" fillId="2" borderId="9" xfId="0" applyFont="1" applyFill="1" applyBorder="1" applyAlignment="1">
      <alignment horizontal="center" vertical="center" wrapText="1"/>
    </xf>
    <xf numFmtId="0" fontId="1" fillId="2" borderId="1" xfId="0" applyFont="1" applyFill="1" applyBorder="1" applyAlignment="1">
      <alignment horizontal="left" vertical="center" wrapText="1"/>
    </xf>
    <xf numFmtId="1" fontId="3" fillId="0" borderId="1" xfId="0" applyNumberFormat="1" applyFont="1" applyBorder="1" applyAlignment="1">
      <alignment horizontal="center" vertical="center"/>
    </xf>
    <xf numFmtId="0" fontId="3" fillId="0" borderId="5" xfId="0" applyFont="1" applyBorder="1" applyAlignment="1">
      <alignment horizontal="center" vertical="center"/>
    </xf>
    <xf numFmtId="0" fontId="1" fillId="2" borderId="10" xfId="0" applyFont="1" applyFill="1" applyBorder="1" applyAlignment="1">
      <alignment horizontal="centerContinuous" vertical="center" wrapText="1"/>
    </xf>
    <xf numFmtId="0" fontId="3" fillId="0" borderId="10" xfId="0" applyFont="1" applyBorder="1" applyAlignment="1">
      <alignment horizontal="centerContinuous" vertical="center"/>
    </xf>
    <xf numFmtId="0" fontId="3" fillId="2" borderId="9" xfId="0" applyFont="1" applyFill="1" applyBorder="1" applyAlignment="1">
      <alignment horizontal="centerContinuous" vertical="center" wrapText="1"/>
    </xf>
    <xf numFmtId="0" fontId="3" fillId="2" borderId="10" xfId="0" applyFont="1" applyFill="1" applyBorder="1" applyAlignment="1">
      <alignment horizontal="centerContinuous" vertical="center" wrapText="1"/>
    </xf>
    <xf numFmtId="0" fontId="3" fillId="0" borderId="9" xfId="0" applyFont="1" applyBorder="1" applyAlignment="1">
      <alignment horizontal="centerContinuous" vertical="center"/>
    </xf>
    <xf numFmtId="0" fontId="3" fillId="0" borderId="2" xfId="0" applyFont="1" applyBorder="1" applyAlignment="1">
      <alignment horizontal="centerContinuous" vertical="center"/>
    </xf>
    <xf numFmtId="0" fontId="7" fillId="0" borderId="9" xfId="0" applyFont="1" applyBorder="1" applyAlignment="1">
      <alignment horizontal="centerContinuous"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167" fontId="1" fillId="0" borderId="7" xfId="0" applyNumberFormat="1" applyFont="1" applyBorder="1" applyAlignment="1">
      <alignment horizontal="center" vertical="center"/>
    </xf>
    <xf numFmtId="169" fontId="3" fillId="0" borderId="1" xfId="0" applyNumberFormat="1" applyFont="1" applyBorder="1" applyAlignment="1">
      <alignment horizontal="center" vertical="center"/>
    </xf>
    <xf numFmtId="169" fontId="1" fillId="0" borderId="1" xfId="0" applyNumberFormat="1" applyFont="1" applyBorder="1" applyAlignment="1">
      <alignment horizontal="center" vertical="center"/>
    </xf>
    <xf numFmtId="164" fontId="3" fillId="0" borderId="12" xfId="0" applyNumberFormat="1" applyFont="1" applyBorder="1" applyAlignment="1">
      <alignment horizontal="center" vertical="center"/>
    </xf>
    <xf numFmtId="170" fontId="3" fillId="0" borderId="1" xfId="0" applyNumberFormat="1" applyFont="1" applyBorder="1" applyAlignment="1">
      <alignment horizontal="center" vertical="center"/>
    </xf>
    <xf numFmtId="0" fontId="1" fillId="2" borderId="5" xfId="0" applyFont="1" applyFill="1" applyBorder="1" applyAlignment="1">
      <alignment horizontal="centerContinuous" vertical="center" wrapText="1"/>
    </xf>
    <xf numFmtId="171" fontId="3" fillId="0" borderId="9" xfId="0" applyNumberFormat="1" applyFont="1" applyBorder="1" applyAlignment="1">
      <alignment horizontal="centerContinuous" vertical="center"/>
    </xf>
    <xf numFmtId="171" fontId="3" fillId="0" borderId="0" xfId="0" applyNumberFormat="1" applyFont="1" applyAlignment="1">
      <alignment vertical="center"/>
    </xf>
    <xf numFmtId="0" fontId="3" fillId="0" borderId="0" xfId="0" applyFont="1" applyAlignment="1">
      <alignment horizontal="centerContinuous" vertical="center"/>
    </xf>
    <xf numFmtId="168" fontId="3" fillId="0" borderId="0" xfId="0" applyNumberFormat="1" applyFont="1" applyAlignment="1">
      <alignment horizontal="center" vertical="center"/>
    </xf>
    <xf numFmtId="170" fontId="3" fillId="0" borderId="0" xfId="0" applyNumberFormat="1" applyFont="1" applyAlignment="1">
      <alignment horizontal="center" vertical="center"/>
    </xf>
    <xf numFmtId="171" fontId="3" fillId="0" borderId="0" xfId="0" applyNumberFormat="1" applyFont="1" applyAlignment="1">
      <alignment horizontal="centerContinuous" vertical="center"/>
    </xf>
    <xf numFmtId="2" fontId="3" fillId="0" borderId="0" xfId="0" applyNumberFormat="1" applyFont="1" applyAlignment="1">
      <alignment vertical="center"/>
    </xf>
    <xf numFmtId="0" fontId="3" fillId="0" borderId="0" xfId="0" applyFont="1"/>
    <xf numFmtId="0" fontId="3" fillId="0" borderId="0" xfId="0" applyFont="1" applyAlignment="1">
      <alignment horizontal="left"/>
    </xf>
    <xf numFmtId="0" fontId="3" fillId="0" borderId="8" xfId="0" applyFont="1" applyBorder="1"/>
    <xf numFmtId="0" fontId="3" fillId="0" borderId="2" xfId="0" applyFont="1" applyBorder="1"/>
    <xf numFmtId="0" fontId="1" fillId="2" borderId="2" xfId="0" applyFont="1" applyFill="1" applyBorder="1" applyAlignment="1">
      <alignment horizontal="centerContinuous" vertical="center"/>
    </xf>
    <xf numFmtId="0" fontId="1" fillId="2" borderId="10"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0" borderId="1" xfId="0" applyFont="1" applyBorder="1" applyAlignment="1">
      <alignment vertical="center"/>
    </xf>
    <xf numFmtId="170" fontId="3" fillId="0" borderId="10" xfId="0" applyNumberFormat="1" applyFont="1" applyBorder="1" applyAlignment="1">
      <alignment horizontal="center" vertical="center"/>
    </xf>
    <xf numFmtId="0" fontId="3" fillId="0" borderId="9" xfId="0" applyFont="1" applyBorder="1" applyAlignment="1">
      <alignment horizontal="left" vertical="center" wrapText="1"/>
    </xf>
    <xf numFmtId="0" fontId="1" fillId="2" borderId="9" xfId="0" applyFont="1" applyFill="1" applyBorder="1" applyAlignment="1">
      <alignment horizontal="centerContinuous" vertical="center" wrapText="1"/>
    </xf>
    <xf numFmtId="0" fontId="1" fillId="2" borderId="4" xfId="0" applyFont="1" applyFill="1" applyBorder="1" applyAlignment="1">
      <alignment horizontal="centerContinuous" vertical="center" wrapText="1"/>
    </xf>
    <xf numFmtId="168" fontId="3" fillId="0" borderId="10" xfId="0" applyNumberFormat="1" applyFont="1" applyBorder="1" applyAlignment="1">
      <alignment horizontal="centerContinuous" vertical="center"/>
    </xf>
    <xf numFmtId="170" fontId="3" fillId="0" borderId="9" xfId="0" applyNumberFormat="1" applyFont="1" applyBorder="1" applyAlignment="1">
      <alignment horizontal="centerContinuous" vertical="center"/>
    </xf>
    <xf numFmtId="170" fontId="3" fillId="0" borderId="10" xfId="0" applyNumberFormat="1" applyFont="1" applyBorder="1" applyAlignment="1">
      <alignment horizontal="centerContinuous" vertical="center"/>
    </xf>
    <xf numFmtId="173" fontId="3" fillId="0" borderId="1" xfId="0" applyNumberFormat="1" applyFont="1" applyBorder="1" applyAlignment="1">
      <alignment horizontal="center" vertical="center"/>
    </xf>
    <xf numFmtId="0" fontId="6" fillId="0" borderId="1" xfId="1" applyFont="1" applyBorder="1" applyAlignment="1">
      <alignment horizontal="center" vertical="center" wrapText="1"/>
    </xf>
    <xf numFmtId="0" fontId="6" fillId="0" borderId="0" xfId="2" applyFont="1"/>
    <xf numFmtId="0" fontId="6" fillId="0" borderId="0" xfId="2" applyFont="1" applyAlignment="1">
      <alignment vertical="center"/>
    </xf>
    <xf numFmtId="0" fontId="6" fillId="0" borderId="1" xfId="0" applyFont="1" applyBorder="1" applyAlignment="1">
      <alignment horizontal="left" vertical="center" wrapText="1"/>
    </xf>
    <xf numFmtId="174" fontId="3" fillId="0" borderId="1" xfId="0" applyNumberFormat="1" applyFont="1" applyBorder="1" applyAlignment="1">
      <alignment horizontal="center" vertical="center"/>
    </xf>
    <xf numFmtId="175" fontId="3" fillId="0" borderId="9" xfId="0" applyNumberFormat="1" applyFont="1" applyBorder="1" applyAlignment="1">
      <alignment horizontal="centerContinuous" vertical="center"/>
    </xf>
    <xf numFmtId="176" fontId="3" fillId="0" borderId="12" xfId="0" applyNumberFormat="1" applyFont="1" applyBorder="1" applyAlignment="1">
      <alignment horizontal="center" vertical="center"/>
    </xf>
    <xf numFmtId="172" fontId="3" fillId="0" borderId="1" xfId="0" applyNumberFormat="1" applyFont="1" applyBorder="1" applyAlignment="1">
      <alignment horizontal="center" vertical="center"/>
    </xf>
    <xf numFmtId="0" fontId="2" fillId="0" borderId="9" xfId="0" applyFont="1" applyBorder="1" applyAlignment="1">
      <alignment horizontal="centerContinuous" vertical="center" wrapText="1"/>
    </xf>
    <xf numFmtId="0" fontId="5" fillId="0" borderId="1" xfId="0" applyFont="1" applyBorder="1" applyAlignment="1">
      <alignment horizontal="center"/>
    </xf>
    <xf numFmtId="49"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6" fillId="3" borderId="9" xfId="1" applyFont="1" applyFill="1" applyBorder="1" applyAlignment="1">
      <alignment vertical="center" wrapText="1"/>
    </xf>
    <xf numFmtId="0" fontId="6" fillId="3" borderId="10" xfId="1" applyFont="1" applyFill="1" applyBorder="1" applyAlignment="1">
      <alignment vertical="center" wrapText="1"/>
    </xf>
    <xf numFmtId="0" fontId="6" fillId="3" borderId="11" xfId="1" applyFont="1" applyFill="1" applyBorder="1" applyAlignment="1">
      <alignment vertical="center" wrapText="1"/>
    </xf>
    <xf numFmtId="0" fontId="6" fillId="3" borderId="7" xfId="1" applyFont="1" applyFill="1" applyBorder="1" applyAlignment="1">
      <alignment vertical="center" wrapText="1"/>
    </xf>
    <xf numFmtId="0" fontId="6" fillId="3" borderId="4" xfId="2" applyFont="1" applyFill="1" applyBorder="1" applyAlignment="1">
      <alignment vertical="center"/>
    </xf>
    <xf numFmtId="0" fontId="6" fillId="3" borderId="12" xfId="2" applyFont="1" applyFill="1" applyBorder="1"/>
    <xf numFmtId="0" fontId="6" fillId="3" borderId="9" xfId="2" applyFont="1" applyFill="1" applyBorder="1" applyAlignment="1">
      <alignment vertical="center"/>
    </xf>
    <xf numFmtId="0" fontId="6" fillId="3" borderId="10" xfId="2" applyFont="1" applyFill="1" applyBorder="1"/>
    <xf numFmtId="0" fontId="6" fillId="3" borderId="11" xfId="2" applyFont="1" applyFill="1" applyBorder="1" applyAlignment="1">
      <alignment vertical="center" wrapText="1"/>
    </xf>
    <xf numFmtId="0" fontId="6" fillId="3" borderId="7" xfId="2" applyFont="1" applyFill="1" applyBorder="1"/>
    <xf numFmtId="0" fontId="6" fillId="3" borderId="11" xfId="2" applyFont="1" applyFill="1" applyBorder="1" applyAlignment="1">
      <alignment vertical="center"/>
    </xf>
    <xf numFmtId="0" fontId="6" fillId="3" borderId="9" xfId="2" applyFont="1" applyFill="1" applyBorder="1" applyAlignment="1">
      <alignment vertical="center" wrapText="1"/>
    </xf>
    <xf numFmtId="0" fontId="3" fillId="0" borderId="0" xfId="0" applyFont="1" applyAlignment="1">
      <alignment horizontal="center"/>
    </xf>
    <xf numFmtId="0" fontId="3" fillId="0" borderId="0" xfId="0" applyFont="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4" fillId="0" borderId="9" xfId="0" applyFont="1" applyBorder="1" applyAlignment="1">
      <alignment horizontal="center"/>
    </xf>
    <xf numFmtId="0" fontId="4" fillId="0" borderId="2" xfId="0" applyFont="1" applyBorder="1" applyAlignment="1">
      <alignment horizontal="center"/>
    </xf>
    <xf numFmtId="0" fontId="4" fillId="0" borderId="10"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6" fillId="0" borderId="1" xfId="0" applyFont="1" applyBorder="1" applyAlignment="1">
      <alignment horizontal="center" vertical="center" wrapText="1"/>
    </xf>
    <xf numFmtId="14" fontId="6" fillId="0" borderId="1" xfId="1" applyNumberFormat="1"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4" fillId="0" borderId="5" xfId="1" applyFont="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0</xdr:row>
      <xdr:rowOff>116417</xdr:rowOff>
    </xdr:from>
    <xdr:to>
      <xdr:col>0</xdr:col>
      <xdr:colOff>1207711</xdr:colOff>
      <xdr:row>0</xdr:row>
      <xdr:rowOff>981227</xdr:rowOff>
    </xdr:to>
    <xdr:pic>
      <xdr:nvPicPr>
        <xdr:cNvPr id="2" name="Imagen 1">
          <a:extLst>
            <a:ext uri="{FF2B5EF4-FFF2-40B4-BE49-F238E27FC236}">
              <a16:creationId xmlns:a16="http://schemas.microsoft.com/office/drawing/2014/main" id="{E805C3BF-86CC-483E-8399-E4850858CE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1" y="116417"/>
          <a:ext cx="864810" cy="8648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368302</xdr:colOff>
      <xdr:row>0</xdr:row>
      <xdr:rowOff>114300</xdr:rowOff>
    </xdr:from>
    <xdr:to>
      <xdr:col>0</xdr:col>
      <xdr:colOff>1233112</xdr:colOff>
      <xdr:row>0</xdr:row>
      <xdr:rowOff>979110</xdr:rowOff>
    </xdr:to>
    <xdr:pic>
      <xdr:nvPicPr>
        <xdr:cNvPr id="3" name="Imagen 2">
          <a:extLst>
            <a:ext uri="{FF2B5EF4-FFF2-40B4-BE49-F238E27FC236}">
              <a16:creationId xmlns:a16="http://schemas.microsoft.com/office/drawing/2014/main" id="{4D0F425D-02A3-4FFE-B360-7BA082D3BA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2" y="114300"/>
          <a:ext cx="864810" cy="8648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376768</xdr:colOff>
      <xdr:row>0</xdr:row>
      <xdr:rowOff>103718</xdr:rowOff>
    </xdr:from>
    <xdr:to>
      <xdr:col>0</xdr:col>
      <xdr:colOff>1265768</xdr:colOff>
      <xdr:row>0</xdr:row>
      <xdr:rowOff>992718</xdr:rowOff>
    </xdr:to>
    <xdr:pic>
      <xdr:nvPicPr>
        <xdr:cNvPr id="3" name="Imagen 2">
          <a:extLst>
            <a:ext uri="{FF2B5EF4-FFF2-40B4-BE49-F238E27FC236}">
              <a16:creationId xmlns:a16="http://schemas.microsoft.com/office/drawing/2014/main" id="{13B8609A-1AD2-4019-BE26-B9CADF3B077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768" y="103718"/>
          <a:ext cx="889000" cy="889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255271</xdr:colOff>
      <xdr:row>0</xdr:row>
      <xdr:rowOff>60961</xdr:rowOff>
    </xdr:from>
    <xdr:to>
      <xdr:col>0</xdr:col>
      <xdr:colOff>960121</xdr:colOff>
      <xdr:row>0</xdr:row>
      <xdr:rowOff>765811</xdr:rowOff>
    </xdr:to>
    <xdr:pic>
      <xdr:nvPicPr>
        <xdr:cNvPr id="3" name="Imagen 2">
          <a:extLst>
            <a:ext uri="{FF2B5EF4-FFF2-40B4-BE49-F238E27FC236}">
              <a16:creationId xmlns:a16="http://schemas.microsoft.com/office/drawing/2014/main" id="{53437546-3D32-4F28-8D7E-95D36918182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1" y="60961"/>
          <a:ext cx="704850" cy="704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49697</xdr:colOff>
      <xdr:row>0</xdr:row>
      <xdr:rowOff>41414</xdr:rowOff>
    </xdr:from>
    <xdr:to>
      <xdr:col>0</xdr:col>
      <xdr:colOff>679175</xdr:colOff>
      <xdr:row>1</xdr:row>
      <xdr:rowOff>364435</xdr:rowOff>
    </xdr:to>
    <xdr:pic>
      <xdr:nvPicPr>
        <xdr:cNvPr id="3" name="Imagen 2">
          <a:extLst>
            <a:ext uri="{FF2B5EF4-FFF2-40B4-BE49-F238E27FC236}">
              <a16:creationId xmlns:a16="http://schemas.microsoft.com/office/drawing/2014/main" id="{C5EC8483-59BA-4071-8B69-B29E5D9288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97" y="41414"/>
          <a:ext cx="629478" cy="62947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tabSelected="1" view="pageBreakPreview" zoomScale="90" zoomScaleNormal="100" zoomScaleSheetLayoutView="90" workbookViewId="0">
      <selection activeCell="B1" sqref="B1:I1"/>
    </sheetView>
  </sheetViews>
  <sheetFormatPr baseColWidth="10" defaultColWidth="11.42578125" defaultRowHeight="12.75" x14ac:dyDescent="0.25"/>
  <cols>
    <col min="1" max="1" width="23.140625" style="10" customWidth="1"/>
    <col min="2" max="2" width="15.140625" style="10" customWidth="1"/>
    <col min="3" max="3" width="8.5703125" style="10" customWidth="1"/>
    <col min="4" max="5" width="19.28515625" style="10" customWidth="1"/>
    <col min="6" max="6" width="7.28515625" style="10" customWidth="1"/>
    <col min="7" max="7" width="11.140625" style="10" customWidth="1"/>
    <col min="8" max="8" width="13.85546875" style="10" customWidth="1"/>
    <col min="9" max="9" width="20.140625" style="10" customWidth="1"/>
    <col min="10" max="16384" width="11.42578125" style="10"/>
  </cols>
  <sheetData>
    <row r="1" spans="1:9" ht="84.75" customHeight="1" x14ac:dyDescent="0.25">
      <c r="A1" s="68"/>
      <c r="B1" s="85" t="s">
        <v>0</v>
      </c>
      <c r="C1" s="42"/>
      <c r="D1" s="42"/>
      <c r="E1" s="42"/>
      <c r="F1" s="42"/>
      <c r="G1" s="38"/>
      <c r="H1" s="41"/>
      <c r="I1" s="30" t="s">
        <v>66</v>
      </c>
    </row>
    <row r="2" spans="1:9" ht="16.899999999999999" customHeight="1" x14ac:dyDescent="0.25"/>
    <row r="3" spans="1:9" ht="24.75" customHeight="1" x14ac:dyDescent="0.25">
      <c r="A3" s="5" t="s">
        <v>1</v>
      </c>
      <c r="B3" s="18"/>
      <c r="C3" s="21"/>
      <c r="D3" s="21"/>
      <c r="E3" s="21"/>
      <c r="F3" s="5"/>
      <c r="G3" s="11"/>
      <c r="I3" s="11"/>
    </row>
    <row r="4" spans="1:9" ht="24.75" customHeight="1" x14ac:dyDescent="0.25">
      <c r="A4" s="5" t="s">
        <v>2</v>
      </c>
      <c r="B4" s="20"/>
      <c r="C4" s="20"/>
      <c r="D4" s="20"/>
      <c r="E4" s="5" t="s">
        <v>3</v>
      </c>
      <c r="F4" s="5"/>
      <c r="I4" s="18"/>
    </row>
    <row r="5" spans="1:9" ht="24.75" customHeight="1" x14ac:dyDescent="0.25">
      <c r="A5" s="5" t="s">
        <v>4</v>
      </c>
      <c r="B5" s="20"/>
      <c r="C5" s="20"/>
      <c r="D5" s="20"/>
      <c r="E5" s="5" t="s">
        <v>5</v>
      </c>
      <c r="F5" s="5"/>
      <c r="G5" s="20"/>
      <c r="H5" s="20"/>
      <c r="I5" s="20"/>
    </row>
    <row r="6" spans="1:9" ht="24.75" customHeight="1" x14ac:dyDescent="0.25">
      <c r="A6" s="5" t="s">
        <v>6</v>
      </c>
      <c r="B6" s="20"/>
      <c r="C6" s="20"/>
      <c r="D6" s="20"/>
      <c r="E6" s="5" t="s">
        <v>7</v>
      </c>
      <c r="F6" s="5"/>
      <c r="G6" s="20"/>
      <c r="H6" s="22"/>
      <c r="I6" s="22"/>
    </row>
    <row r="7" spans="1:9" ht="24" customHeight="1" x14ac:dyDescent="0.25">
      <c r="A7" s="5" t="s">
        <v>8</v>
      </c>
      <c r="B7" s="20"/>
      <c r="C7" s="20"/>
      <c r="D7" s="20"/>
      <c r="E7" s="5" t="s">
        <v>9</v>
      </c>
      <c r="F7" s="5"/>
      <c r="G7" s="20"/>
      <c r="H7" s="22"/>
      <c r="I7" s="22"/>
    </row>
    <row r="8" spans="1:9" ht="17.25" customHeight="1" x14ac:dyDescent="0.25">
      <c r="A8" s="23"/>
      <c r="B8" s="23"/>
      <c r="C8" s="23"/>
      <c r="D8" s="23"/>
      <c r="E8" s="23"/>
      <c r="F8" s="23"/>
      <c r="G8" s="23"/>
      <c r="H8" s="23"/>
      <c r="I8" s="23"/>
    </row>
    <row r="9" spans="1:9" ht="25.15" customHeight="1" x14ac:dyDescent="0.25">
      <c r="A9" s="65" t="s">
        <v>10</v>
      </c>
      <c r="B9" s="65"/>
      <c r="C9" s="65"/>
      <c r="D9" s="65"/>
      <c r="E9" s="65"/>
      <c r="F9" s="65"/>
      <c r="G9" s="65"/>
      <c r="H9" s="65"/>
      <c r="I9" s="66"/>
    </row>
    <row r="10" spans="1:9" ht="15.6" customHeight="1" x14ac:dyDescent="0.25">
      <c r="A10" s="16"/>
      <c r="B10" s="5"/>
      <c r="C10" s="7"/>
      <c r="D10" s="7"/>
      <c r="E10" s="5"/>
      <c r="F10" s="5"/>
      <c r="G10" s="5"/>
      <c r="H10" s="5"/>
      <c r="I10" s="21"/>
    </row>
    <row r="11" spans="1:9" ht="58.9" customHeight="1" x14ac:dyDescent="0.25">
      <c r="A11" s="33" t="s">
        <v>11</v>
      </c>
      <c r="B11" s="35">
        <v>202408051137</v>
      </c>
      <c r="C11" s="28"/>
      <c r="D11" s="33" t="s">
        <v>12</v>
      </c>
      <c r="E11" s="44"/>
      <c r="G11" s="39" t="s">
        <v>13</v>
      </c>
      <c r="H11" s="40"/>
      <c r="I11" s="45"/>
    </row>
    <row r="12" spans="1:9" ht="11.25" customHeight="1" x14ac:dyDescent="0.25">
      <c r="C12" s="29"/>
      <c r="D12" s="29"/>
      <c r="G12" s="19"/>
      <c r="I12" s="5"/>
    </row>
    <row r="13" spans="1:9" s="6" customFormat="1" ht="27.6" customHeight="1" x14ac:dyDescent="0.25">
      <c r="A13" s="31" t="s">
        <v>14</v>
      </c>
      <c r="B13" s="44"/>
      <c r="D13" s="30" t="s">
        <v>15</v>
      </c>
      <c r="E13" s="51" t="e">
        <f>AVERAGE(B13:B15)</f>
        <v>#DIV/0!</v>
      </c>
      <c r="G13" s="41" t="s">
        <v>16</v>
      </c>
      <c r="H13" s="42"/>
      <c r="I13" s="38"/>
    </row>
    <row r="14" spans="1:9" s="6" customFormat="1" ht="27.6" customHeight="1" x14ac:dyDescent="0.25">
      <c r="A14" s="31" t="s">
        <v>17</v>
      </c>
      <c r="B14" s="44"/>
      <c r="D14" s="30" t="s">
        <v>18</v>
      </c>
      <c r="E14" s="46" t="e">
        <f>_xlfn.STDEV.S(B13:B15)</f>
        <v>#DIV/0!</v>
      </c>
      <c r="G14" s="43" t="s">
        <v>19</v>
      </c>
      <c r="H14" s="38"/>
      <c r="I14" s="47" t="e">
        <f>(MAX(B13:B15)-E13)/E14</f>
        <v>#DIV/0!</v>
      </c>
    </row>
    <row r="15" spans="1:9" s="6" customFormat="1" ht="27.6" customHeight="1" x14ac:dyDescent="0.25">
      <c r="A15" s="31" t="s">
        <v>20</v>
      </c>
      <c r="B15" s="44"/>
      <c r="D15" s="34" t="s">
        <v>21</v>
      </c>
      <c r="E15" s="48" t="e">
        <f>E11*I11/E13</f>
        <v>#DIV/0!</v>
      </c>
      <c r="F15" s="19"/>
      <c r="G15" s="43" t="s">
        <v>22</v>
      </c>
      <c r="H15" s="38"/>
      <c r="I15" s="47" t="e">
        <f>(E13-MIN(B13:B15))/E14</f>
        <v>#DIV/0!</v>
      </c>
    </row>
    <row r="16" spans="1:9" s="6" customFormat="1" ht="17.25" customHeight="1" x14ac:dyDescent="0.25">
      <c r="A16" s="32"/>
      <c r="D16" s="32"/>
      <c r="E16" s="19"/>
      <c r="F16" s="19"/>
    </row>
    <row r="17" spans="1:9" ht="25.15" customHeight="1" x14ac:dyDescent="0.25">
      <c r="A17" s="65" t="s">
        <v>23</v>
      </c>
      <c r="B17" s="67"/>
      <c r="C17" s="67"/>
      <c r="D17" s="65"/>
      <c r="E17" s="67"/>
      <c r="F17" s="67"/>
      <c r="G17" s="67"/>
      <c r="H17" s="67"/>
      <c r="I17" s="65"/>
    </row>
    <row r="18" spans="1:9" ht="15.6" customHeight="1" x14ac:dyDescent="0.25">
      <c r="A18" s="12"/>
      <c r="B18" s="20"/>
      <c r="C18" s="6"/>
      <c r="D18" s="36"/>
      <c r="E18" s="15"/>
      <c r="G18" s="20"/>
      <c r="H18" s="20"/>
      <c r="I18" s="22"/>
    </row>
    <row r="19" spans="1:9" s="6" customFormat="1" ht="27.6" customHeight="1" x14ac:dyDescent="0.25">
      <c r="A19" s="70" t="s">
        <v>24</v>
      </c>
      <c r="B19" s="44"/>
      <c r="C19" s="19"/>
      <c r="G19" s="41" t="s">
        <v>16</v>
      </c>
      <c r="H19" s="42"/>
      <c r="I19" s="38"/>
    </row>
    <row r="20" spans="1:9" s="6" customFormat="1" ht="27.6" customHeight="1" x14ac:dyDescent="0.25">
      <c r="A20" s="70" t="s">
        <v>25</v>
      </c>
      <c r="B20" s="44"/>
      <c r="C20" s="19"/>
      <c r="D20" s="30" t="s">
        <v>18</v>
      </c>
      <c r="E20" s="46" t="e">
        <f>_xlfn.STDEV.S(B19:B21)</f>
        <v>#DIV/0!</v>
      </c>
      <c r="G20" s="43" t="s">
        <v>19</v>
      </c>
      <c r="H20" s="38"/>
      <c r="I20" s="47" t="e">
        <f>(MAX(B19:B21)-E21)/E20</f>
        <v>#DIV/0!</v>
      </c>
    </row>
    <row r="21" spans="1:9" s="6" customFormat="1" ht="27.6" customHeight="1" x14ac:dyDescent="0.25">
      <c r="A21" s="70" t="s">
        <v>26</v>
      </c>
      <c r="B21" s="49"/>
      <c r="C21" s="19"/>
      <c r="D21" s="34" t="s">
        <v>27</v>
      </c>
      <c r="E21" s="50" t="e">
        <f>AVERAGE(B19:B21)</f>
        <v>#DIV/0!</v>
      </c>
      <c r="F21" s="19"/>
      <c r="G21" s="43" t="s">
        <v>22</v>
      </c>
      <c r="H21" s="38"/>
      <c r="I21" s="47" t="e">
        <f>(E21-MIN(B19:B21))/E20</f>
        <v>#DIV/0!</v>
      </c>
    </row>
    <row r="22" spans="1:9" s="6" customFormat="1" ht="17.25" customHeight="1" x14ac:dyDescent="0.25">
      <c r="A22" s="9"/>
      <c r="B22" s="7"/>
      <c r="C22" s="8"/>
      <c r="D22" s="9"/>
      <c r="E22" s="8"/>
      <c r="F22" s="8"/>
      <c r="G22" s="8"/>
    </row>
    <row r="23" spans="1:9" ht="34.9" customHeight="1" x14ac:dyDescent="0.25">
      <c r="A23" s="72" t="s">
        <v>28</v>
      </c>
      <c r="B23" s="53"/>
      <c r="C23" s="24" t="s">
        <v>29</v>
      </c>
      <c r="D23" s="27" t="s">
        <v>30</v>
      </c>
      <c r="E23" s="24" t="s">
        <v>31</v>
      </c>
      <c r="F23" s="71" t="s">
        <v>32</v>
      </c>
      <c r="G23" s="37"/>
      <c r="H23" s="24" t="s">
        <v>33</v>
      </c>
      <c r="I23" s="24" t="s">
        <v>34</v>
      </c>
    </row>
    <row r="24" spans="1:9" ht="30" customHeight="1" x14ac:dyDescent="0.25">
      <c r="A24" s="41"/>
      <c r="B24" s="73"/>
      <c r="C24" s="13"/>
      <c r="D24" s="69"/>
      <c r="E24" s="69"/>
      <c r="F24" s="74"/>
      <c r="G24" s="75"/>
      <c r="H24" s="54" t="str">
        <f>IF(ISNUMBER(((($E$21-F24)*$E$15*8000)/D24)*C24),(((($E$21-F24)*$E$15*8000)/D24)*C24),"")</f>
        <v/>
      </c>
      <c r="I24" s="76"/>
    </row>
    <row r="25" spans="1:9" ht="25.5" customHeight="1" x14ac:dyDescent="0.25">
      <c r="A25" s="41"/>
      <c r="B25" s="73"/>
      <c r="C25" s="13"/>
      <c r="D25" s="69"/>
      <c r="E25" s="69"/>
      <c r="F25" s="74"/>
      <c r="G25" s="75"/>
      <c r="H25" s="54" t="str">
        <f t="shared" ref="H25:H37" si="0">IF(ISNUMBER(((($E$21-F25)*$E$15*8000)/D25)*C25),(((($E$21-F25)*$E$15*8000)/D25)*C25),"")</f>
        <v/>
      </c>
      <c r="I25" s="76"/>
    </row>
    <row r="26" spans="1:9" ht="25.5" customHeight="1" x14ac:dyDescent="0.25">
      <c r="A26" s="41"/>
      <c r="B26" s="73"/>
      <c r="C26" s="13"/>
      <c r="D26" s="52"/>
      <c r="E26" s="69"/>
      <c r="F26" s="74"/>
      <c r="G26" s="75"/>
      <c r="H26" s="54" t="str">
        <f t="shared" si="0"/>
        <v/>
      </c>
      <c r="I26" s="76"/>
    </row>
    <row r="27" spans="1:9" ht="25.5" customHeight="1" x14ac:dyDescent="0.25">
      <c r="A27" s="41"/>
      <c r="B27" s="73"/>
      <c r="C27" s="13"/>
      <c r="D27" s="52"/>
      <c r="E27" s="69"/>
      <c r="F27" s="74"/>
      <c r="G27" s="75"/>
      <c r="H27" s="54" t="str">
        <f t="shared" si="0"/>
        <v/>
      </c>
      <c r="I27" s="76"/>
    </row>
    <row r="28" spans="1:9" ht="25.5" customHeight="1" x14ac:dyDescent="0.25">
      <c r="A28" s="41"/>
      <c r="B28" s="73"/>
      <c r="C28" s="13"/>
      <c r="D28" s="52"/>
      <c r="E28" s="69"/>
      <c r="F28" s="74"/>
      <c r="G28" s="75"/>
      <c r="H28" s="54" t="str">
        <f t="shared" si="0"/>
        <v/>
      </c>
      <c r="I28" s="76"/>
    </row>
    <row r="29" spans="1:9" ht="25.5" customHeight="1" x14ac:dyDescent="0.25">
      <c r="A29" s="41"/>
      <c r="B29" s="73"/>
      <c r="C29" s="13"/>
      <c r="D29" s="52"/>
      <c r="E29" s="69"/>
      <c r="F29" s="74"/>
      <c r="G29" s="75"/>
      <c r="H29" s="54" t="str">
        <f t="shared" si="0"/>
        <v/>
      </c>
      <c r="I29" s="76"/>
    </row>
    <row r="30" spans="1:9" ht="25.5" customHeight="1" x14ac:dyDescent="0.25">
      <c r="A30" s="41"/>
      <c r="B30" s="73"/>
      <c r="C30" s="13"/>
      <c r="D30" s="52"/>
      <c r="E30" s="69"/>
      <c r="F30" s="74"/>
      <c r="G30" s="75"/>
      <c r="H30" s="54" t="str">
        <f t="shared" si="0"/>
        <v/>
      </c>
      <c r="I30" s="76"/>
    </row>
    <row r="31" spans="1:9" ht="25.5" customHeight="1" x14ac:dyDescent="0.25">
      <c r="A31" s="41"/>
      <c r="B31" s="73"/>
      <c r="C31" s="13"/>
      <c r="D31" s="52"/>
      <c r="E31" s="69"/>
      <c r="F31" s="74"/>
      <c r="G31" s="75"/>
      <c r="H31" s="54" t="str">
        <f t="shared" si="0"/>
        <v/>
      </c>
      <c r="I31" s="76"/>
    </row>
    <row r="32" spans="1:9" ht="25.5" customHeight="1" x14ac:dyDescent="0.25">
      <c r="A32" s="41"/>
      <c r="B32" s="73"/>
      <c r="C32" s="13"/>
      <c r="D32" s="52"/>
      <c r="E32" s="69"/>
      <c r="F32" s="74"/>
      <c r="G32" s="75"/>
      <c r="H32" s="54" t="str">
        <f t="shared" si="0"/>
        <v/>
      </c>
      <c r="I32" s="76"/>
    </row>
    <row r="33" spans="1:9" ht="25.5" customHeight="1" x14ac:dyDescent="0.25">
      <c r="A33" s="41"/>
      <c r="B33" s="73"/>
      <c r="C33" s="13"/>
      <c r="D33" s="52"/>
      <c r="E33" s="69"/>
      <c r="F33" s="74"/>
      <c r="G33" s="75"/>
      <c r="H33" s="54" t="str">
        <f t="shared" si="0"/>
        <v/>
      </c>
      <c r="I33" s="76"/>
    </row>
    <row r="34" spans="1:9" ht="25.5" customHeight="1" x14ac:dyDescent="0.25">
      <c r="A34" s="41"/>
      <c r="B34" s="73"/>
      <c r="C34" s="13"/>
      <c r="D34" s="52"/>
      <c r="E34" s="69"/>
      <c r="F34" s="74"/>
      <c r="G34" s="75"/>
      <c r="H34" s="54" t="str">
        <f t="shared" si="0"/>
        <v/>
      </c>
      <c r="I34" s="76"/>
    </row>
    <row r="35" spans="1:9" ht="25.5" customHeight="1" x14ac:dyDescent="0.25">
      <c r="A35" s="41"/>
      <c r="B35" s="73"/>
      <c r="C35" s="13"/>
      <c r="D35" s="52"/>
      <c r="E35" s="69"/>
      <c r="F35" s="74"/>
      <c r="G35" s="75"/>
      <c r="H35" s="54" t="str">
        <f t="shared" si="0"/>
        <v/>
      </c>
      <c r="I35" s="76"/>
    </row>
    <row r="36" spans="1:9" ht="25.5" customHeight="1" x14ac:dyDescent="0.25">
      <c r="A36" s="41"/>
      <c r="B36" s="73"/>
      <c r="C36" s="13"/>
      <c r="D36" s="52"/>
      <c r="E36" s="69"/>
      <c r="F36" s="74"/>
      <c r="G36" s="75"/>
      <c r="H36" s="54" t="str">
        <f t="shared" si="0"/>
        <v/>
      </c>
      <c r="I36" s="76"/>
    </row>
    <row r="37" spans="1:9" ht="25.5" customHeight="1" x14ac:dyDescent="0.25">
      <c r="A37" s="41"/>
      <c r="B37" s="73"/>
      <c r="C37" s="13"/>
      <c r="D37" s="52"/>
      <c r="E37" s="69"/>
      <c r="F37" s="74"/>
      <c r="G37" s="75"/>
      <c r="H37" s="54" t="str">
        <f t="shared" si="0"/>
        <v/>
      </c>
      <c r="I37" s="76"/>
    </row>
    <row r="38" spans="1:9" ht="18" customHeight="1" x14ac:dyDescent="0.25">
      <c r="A38" s="19"/>
      <c r="B38" s="57"/>
      <c r="C38" s="6"/>
      <c r="D38" s="58"/>
      <c r="E38" s="59"/>
      <c r="F38" s="56"/>
      <c r="G38" s="55"/>
      <c r="H38" s="60"/>
      <c r="I38" s="55"/>
    </row>
    <row r="39" spans="1:9" ht="30" customHeight="1" x14ac:dyDescent="0.25">
      <c r="A39" s="72" t="s">
        <v>28</v>
      </c>
      <c r="B39" s="53"/>
      <c r="C39" s="24" t="s">
        <v>29</v>
      </c>
      <c r="D39" s="27" t="s">
        <v>30</v>
      </c>
      <c r="E39" s="24" t="s">
        <v>31</v>
      </c>
      <c r="F39" s="71" t="s">
        <v>32</v>
      </c>
      <c r="G39" s="37"/>
      <c r="H39" s="24" t="s">
        <v>33</v>
      </c>
      <c r="I39" s="24" t="s">
        <v>34</v>
      </c>
    </row>
    <row r="40" spans="1:9" ht="25.5" customHeight="1" x14ac:dyDescent="0.25">
      <c r="A40" s="41"/>
      <c r="B40" s="73"/>
      <c r="C40" s="13"/>
      <c r="D40" s="69"/>
      <c r="E40" s="69"/>
      <c r="F40" s="74"/>
      <c r="G40" s="75"/>
      <c r="H40" s="54" t="str">
        <f t="shared" ref="H40:H66" si="1">IF(ISNUMBER(((($E$21-F40)*$E$15*8000)/D40)*C40),(((($E$21-F40)*$E$15*8000)/D40)*C40),"")</f>
        <v/>
      </c>
      <c r="I40" s="76"/>
    </row>
    <row r="41" spans="1:9" ht="25.5" customHeight="1" x14ac:dyDescent="0.25">
      <c r="A41" s="41"/>
      <c r="B41" s="73"/>
      <c r="C41" s="13"/>
      <c r="D41" s="69"/>
      <c r="E41" s="69"/>
      <c r="F41" s="74"/>
      <c r="G41" s="75"/>
      <c r="H41" s="54" t="str">
        <f t="shared" si="1"/>
        <v/>
      </c>
      <c r="I41" s="76"/>
    </row>
    <row r="42" spans="1:9" ht="25.5" customHeight="1" x14ac:dyDescent="0.25">
      <c r="A42" s="41"/>
      <c r="B42" s="73"/>
      <c r="C42" s="13"/>
      <c r="D42" s="52"/>
      <c r="E42" s="69"/>
      <c r="F42" s="74"/>
      <c r="G42" s="75"/>
      <c r="H42" s="54" t="str">
        <f t="shared" si="1"/>
        <v/>
      </c>
      <c r="I42" s="76"/>
    </row>
    <row r="43" spans="1:9" ht="25.5" customHeight="1" x14ac:dyDescent="0.25">
      <c r="A43" s="41"/>
      <c r="B43" s="73"/>
      <c r="C43" s="13"/>
      <c r="D43" s="52"/>
      <c r="E43" s="69"/>
      <c r="F43" s="74"/>
      <c r="G43" s="75"/>
      <c r="H43" s="54" t="str">
        <f t="shared" si="1"/>
        <v/>
      </c>
      <c r="I43" s="76"/>
    </row>
    <row r="44" spans="1:9" ht="25.5" customHeight="1" x14ac:dyDescent="0.25">
      <c r="A44" s="41"/>
      <c r="B44" s="73"/>
      <c r="C44" s="13"/>
      <c r="D44" s="52"/>
      <c r="E44" s="69"/>
      <c r="F44" s="74"/>
      <c r="G44" s="75"/>
      <c r="H44" s="54" t="str">
        <f t="shared" si="1"/>
        <v/>
      </c>
      <c r="I44" s="76"/>
    </row>
    <row r="45" spans="1:9" ht="25.5" customHeight="1" x14ac:dyDescent="0.25">
      <c r="A45" s="41"/>
      <c r="B45" s="73"/>
      <c r="C45" s="13"/>
      <c r="D45" s="52"/>
      <c r="E45" s="69"/>
      <c r="F45" s="74"/>
      <c r="G45" s="75"/>
      <c r="H45" s="54" t="str">
        <f t="shared" si="1"/>
        <v/>
      </c>
      <c r="I45" s="76"/>
    </row>
    <row r="46" spans="1:9" ht="25.5" customHeight="1" x14ac:dyDescent="0.25">
      <c r="A46" s="41"/>
      <c r="B46" s="73"/>
      <c r="C46" s="13"/>
      <c r="D46" s="52"/>
      <c r="E46" s="69"/>
      <c r="F46" s="74"/>
      <c r="G46" s="75"/>
      <c r="H46" s="54" t="str">
        <f t="shared" si="1"/>
        <v/>
      </c>
      <c r="I46" s="76"/>
    </row>
    <row r="47" spans="1:9" ht="25.5" customHeight="1" x14ac:dyDescent="0.25">
      <c r="A47" s="41"/>
      <c r="B47" s="73"/>
      <c r="C47" s="13"/>
      <c r="D47" s="52"/>
      <c r="E47" s="69"/>
      <c r="F47" s="74"/>
      <c r="G47" s="75"/>
      <c r="H47" s="54" t="str">
        <f t="shared" si="1"/>
        <v/>
      </c>
      <c r="I47" s="76"/>
    </row>
    <row r="48" spans="1:9" ht="25.5" customHeight="1" x14ac:dyDescent="0.25">
      <c r="A48" s="41"/>
      <c r="B48" s="73"/>
      <c r="C48" s="13"/>
      <c r="D48" s="52"/>
      <c r="E48" s="69"/>
      <c r="F48" s="74"/>
      <c r="G48" s="75"/>
      <c r="H48" s="54" t="str">
        <f t="shared" si="1"/>
        <v/>
      </c>
      <c r="I48" s="76"/>
    </row>
    <row r="49" spans="1:9" ht="25.5" customHeight="1" x14ac:dyDescent="0.25">
      <c r="A49" s="41"/>
      <c r="B49" s="73"/>
      <c r="C49" s="13"/>
      <c r="D49" s="52"/>
      <c r="E49" s="69"/>
      <c r="F49" s="74"/>
      <c r="G49" s="75"/>
      <c r="H49" s="54" t="str">
        <f t="shared" si="1"/>
        <v/>
      </c>
      <c r="I49" s="76"/>
    </row>
    <row r="50" spans="1:9" ht="25.5" customHeight="1" x14ac:dyDescent="0.25">
      <c r="A50" s="41"/>
      <c r="B50" s="73"/>
      <c r="C50" s="13"/>
      <c r="D50" s="52"/>
      <c r="E50" s="69"/>
      <c r="F50" s="74"/>
      <c r="G50" s="75"/>
      <c r="H50" s="54" t="str">
        <f t="shared" si="1"/>
        <v/>
      </c>
      <c r="I50" s="76"/>
    </row>
    <row r="51" spans="1:9" ht="25.5" customHeight="1" x14ac:dyDescent="0.25">
      <c r="A51" s="41"/>
      <c r="B51" s="73"/>
      <c r="C51" s="13"/>
      <c r="D51" s="52"/>
      <c r="E51" s="69"/>
      <c r="F51" s="74"/>
      <c r="G51" s="75"/>
      <c r="H51" s="54" t="str">
        <f t="shared" si="1"/>
        <v/>
      </c>
      <c r="I51" s="76"/>
    </row>
    <row r="52" spans="1:9" ht="25.5" customHeight="1" x14ac:dyDescent="0.25">
      <c r="A52" s="41"/>
      <c r="B52" s="73"/>
      <c r="C52" s="13"/>
      <c r="D52" s="52"/>
      <c r="E52" s="69"/>
      <c r="F52" s="74"/>
      <c r="G52" s="75"/>
      <c r="H52" s="54" t="str">
        <f t="shared" si="1"/>
        <v/>
      </c>
      <c r="I52" s="76"/>
    </row>
    <row r="53" spans="1:9" ht="25.5" customHeight="1" x14ac:dyDescent="0.25">
      <c r="A53" s="41"/>
      <c r="B53" s="73"/>
      <c r="C53" s="13"/>
      <c r="D53" s="52"/>
      <c r="E53" s="69"/>
      <c r="F53" s="74"/>
      <c r="G53" s="75"/>
      <c r="H53" s="54" t="str">
        <f t="shared" si="1"/>
        <v/>
      </c>
      <c r="I53" s="76"/>
    </row>
    <row r="54" spans="1:9" ht="25.5" customHeight="1" x14ac:dyDescent="0.25">
      <c r="A54" s="41"/>
      <c r="B54" s="73"/>
      <c r="C54" s="13"/>
      <c r="D54" s="52"/>
      <c r="E54" s="69"/>
      <c r="F54" s="74"/>
      <c r="G54" s="75"/>
      <c r="H54" s="54" t="str">
        <f t="shared" si="1"/>
        <v/>
      </c>
      <c r="I54" s="76"/>
    </row>
    <row r="55" spans="1:9" ht="25.5" customHeight="1" x14ac:dyDescent="0.25">
      <c r="A55" s="41"/>
      <c r="B55" s="73"/>
      <c r="C55" s="13"/>
      <c r="D55" s="52"/>
      <c r="E55" s="69"/>
      <c r="F55" s="74"/>
      <c r="G55" s="75"/>
      <c r="H55" s="54" t="str">
        <f t="shared" si="1"/>
        <v/>
      </c>
      <c r="I55" s="76"/>
    </row>
    <row r="56" spans="1:9" ht="25.5" customHeight="1" x14ac:dyDescent="0.25">
      <c r="A56" s="41"/>
      <c r="B56" s="73"/>
      <c r="C56" s="13"/>
      <c r="D56" s="52"/>
      <c r="E56" s="69"/>
      <c r="F56" s="74"/>
      <c r="G56" s="75"/>
      <c r="H56" s="54" t="str">
        <f t="shared" si="1"/>
        <v/>
      </c>
      <c r="I56" s="76"/>
    </row>
    <row r="57" spans="1:9" ht="25.5" customHeight="1" x14ac:dyDescent="0.25">
      <c r="A57" s="41"/>
      <c r="B57" s="73"/>
      <c r="C57" s="13"/>
      <c r="D57" s="52"/>
      <c r="E57" s="69"/>
      <c r="F57" s="74"/>
      <c r="G57" s="75"/>
      <c r="H57" s="54" t="str">
        <f t="shared" si="1"/>
        <v/>
      </c>
      <c r="I57" s="76"/>
    </row>
    <row r="58" spans="1:9" ht="25.5" customHeight="1" x14ac:dyDescent="0.25">
      <c r="A58" s="41"/>
      <c r="B58" s="73"/>
      <c r="C58" s="13"/>
      <c r="D58" s="52"/>
      <c r="E58" s="69"/>
      <c r="F58" s="74"/>
      <c r="G58" s="75"/>
      <c r="H58" s="54" t="str">
        <f t="shared" si="1"/>
        <v/>
      </c>
      <c r="I58" s="76"/>
    </row>
    <row r="59" spans="1:9" ht="25.5" customHeight="1" x14ac:dyDescent="0.25">
      <c r="A59" s="41"/>
      <c r="B59" s="73"/>
      <c r="C59" s="13"/>
      <c r="D59" s="52"/>
      <c r="E59" s="69"/>
      <c r="F59" s="74"/>
      <c r="G59" s="75"/>
      <c r="H59" s="54" t="str">
        <f t="shared" si="1"/>
        <v/>
      </c>
      <c r="I59" s="76"/>
    </row>
    <row r="60" spans="1:9" ht="25.5" customHeight="1" x14ac:dyDescent="0.25">
      <c r="A60" s="41"/>
      <c r="B60" s="73"/>
      <c r="C60" s="13"/>
      <c r="D60" s="52"/>
      <c r="E60" s="69"/>
      <c r="F60" s="74"/>
      <c r="G60" s="75"/>
      <c r="H60" s="54" t="str">
        <f t="shared" si="1"/>
        <v/>
      </c>
      <c r="I60" s="76"/>
    </row>
    <row r="61" spans="1:9" ht="25.5" customHeight="1" x14ac:dyDescent="0.25">
      <c r="A61" s="41"/>
      <c r="B61" s="73"/>
      <c r="C61" s="13"/>
      <c r="D61" s="52"/>
      <c r="E61" s="69"/>
      <c r="F61" s="74"/>
      <c r="G61" s="75"/>
      <c r="H61" s="54" t="str">
        <f t="shared" si="1"/>
        <v/>
      </c>
      <c r="I61" s="76"/>
    </row>
    <row r="62" spans="1:9" ht="25.5" customHeight="1" x14ac:dyDescent="0.25">
      <c r="A62" s="41"/>
      <c r="B62" s="73"/>
      <c r="C62" s="13"/>
      <c r="D62" s="52"/>
      <c r="E62" s="69"/>
      <c r="F62" s="74"/>
      <c r="G62" s="75"/>
      <c r="H62" s="54" t="str">
        <f t="shared" si="1"/>
        <v/>
      </c>
      <c r="I62" s="76"/>
    </row>
    <row r="63" spans="1:9" ht="25.5" customHeight="1" x14ac:dyDescent="0.25">
      <c r="A63" s="41"/>
      <c r="B63" s="73"/>
      <c r="C63" s="13"/>
      <c r="D63" s="52"/>
      <c r="E63" s="69"/>
      <c r="F63" s="74"/>
      <c r="G63" s="75"/>
      <c r="H63" s="54" t="str">
        <f t="shared" si="1"/>
        <v/>
      </c>
      <c r="I63" s="76"/>
    </row>
    <row r="64" spans="1:9" ht="25.5" customHeight="1" x14ac:dyDescent="0.25">
      <c r="A64" s="41"/>
      <c r="B64" s="73"/>
      <c r="C64" s="13"/>
      <c r="D64" s="52"/>
      <c r="E64" s="69"/>
      <c r="F64" s="74"/>
      <c r="G64" s="75"/>
      <c r="H64" s="54" t="str">
        <f t="shared" si="1"/>
        <v/>
      </c>
      <c r="I64" s="76"/>
    </row>
    <row r="65" spans="1:9" ht="25.5" customHeight="1" x14ac:dyDescent="0.25">
      <c r="A65" s="41"/>
      <c r="B65" s="73"/>
      <c r="C65" s="13"/>
      <c r="D65" s="52"/>
      <c r="E65" s="69"/>
      <c r="F65" s="74"/>
      <c r="G65" s="75"/>
      <c r="H65" s="54" t="str">
        <f t="shared" si="1"/>
        <v/>
      </c>
      <c r="I65" s="76"/>
    </row>
    <row r="66" spans="1:9" ht="25.5" customHeight="1" x14ac:dyDescent="0.25">
      <c r="A66" s="41"/>
      <c r="B66" s="73"/>
      <c r="C66" s="13"/>
      <c r="D66" s="52"/>
      <c r="E66" s="69"/>
      <c r="F66" s="74"/>
      <c r="G66" s="75"/>
      <c r="H66" s="54" t="str">
        <f t="shared" si="1"/>
        <v/>
      </c>
      <c r="I66" s="76"/>
    </row>
    <row r="67" spans="1:9" ht="31.5" customHeight="1" x14ac:dyDescent="0.25">
      <c r="A67" s="26" t="s">
        <v>35</v>
      </c>
      <c r="B67" s="15"/>
      <c r="C67" s="15"/>
      <c r="D67" s="15"/>
      <c r="E67" s="15"/>
      <c r="F67" s="15"/>
      <c r="H67" s="15"/>
      <c r="I67" s="14"/>
    </row>
    <row r="68" spans="1:9" ht="94.5" customHeight="1" x14ac:dyDescent="0.25">
      <c r="A68" s="17"/>
      <c r="B68" s="18"/>
      <c r="C68" s="18"/>
      <c r="D68" s="18"/>
      <c r="E68" s="18"/>
      <c r="F68" s="18"/>
      <c r="G68" s="18"/>
      <c r="H68" s="18"/>
      <c r="I68" s="25"/>
    </row>
    <row r="69" spans="1:9" ht="8.25" customHeight="1" x14ac:dyDescent="0.25">
      <c r="A69" s="102"/>
      <c r="B69" s="102"/>
      <c r="C69" s="102"/>
      <c r="D69" s="102"/>
      <c r="E69" s="102"/>
      <c r="F69" s="102"/>
      <c r="G69" s="102"/>
      <c r="H69" s="102"/>
      <c r="I69" s="102"/>
    </row>
    <row r="70" spans="1:9" s="61" customFormat="1" ht="25.15" customHeight="1" x14ac:dyDescent="0.2">
      <c r="A70" s="61" t="s">
        <v>36</v>
      </c>
      <c r="B70" s="63"/>
      <c r="C70" s="63"/>
      <c r="D70" s="63"/>
      <c r="G70" s="101"/>
      <c r="H70" s="101"/>
      <c r="I70" s="101"/>
    </row>
    <row r="71" spans="1:9" s="61" customFormat="1" ht="25.15" customHeight="1" x14ac:dyDescent="0.2">
      <c r="A71" s="61" t="s">
        <v>37</v>
      </c>
      <c r="B71" s="64"/>
      <c r="C71" s="64"/>
      <c r="D71" s="64"/>
      <c r="E71" s="61" t="s">
        <v>38</v>
      </c>
      <c r="G71" s="63"/>
      <c r="H71" s="63"/>
      <c r="I71" s="63"/>
    </row>
    <row r="72" spans="1:9" s="61" customFormat="1" ht="25.15" customHeight="1" x14ac:dyDescent="0.2">
      <c r="A72" s="61" t="s">
        <v>39</v>
      </c>
      <c r="B72" s="64"/>
      <c r="C72" s="64"/>
      <c r="D72" s="64"/>
      <c r="E72" s="62"/>
    </row>
    <row r="73" spans="1:9" ht="4.5" customHeight="1" x14ac:dyDescent="0.25"/>
  </sheetData>
  <mergeCells count="2">
    <mergeCell ref="G70:I70"/>
    <mergeCell ref="A69:I69"/>
  </mergeCells>
  <conditionalFormatting sqref="H24:H37">
    <cfRule type="cellIs" dxfId="25" priority="3" operator="lessThan">
      <formula>10</formula>
    </cfRule>
  </conditionalFormatting>
  <conditionalFormatting sqref="H40:H66">
    <cfRule type="cellIs" dxfId="24" priority="1" operator="lessThan">
      <formula>10</formula>
    </cfRule>
  </conditionalFormatting>
  <conditionalFormatting sqref="I14:I15">
    <cfRule type="cellIs" dxfId="23" priority="12" operator="greaterThan">
      <formula>1.15</formula>
    </cfRule>
    <cfRule type="cellIs" dxfId="22" priority="14" operator="lessThan">
      <formula>1.15</formula>
    </cfRule>
  </conditionalFormatting>
  <conditionalFormatting sqref="I20:I21">
    <cfRule type="cellIs" dxfId="21" priority="10" operator="greaterThan">
      <formula>1.15</formula>
    </cfRule>
    <cfRule type="cellIs" dxfId="20" priority="11" operator="lessThan">
      <formula>1.15</formula>
    </cfRule>
  </conditionalFormatting>
  <conditionalFormatting sqref="I24:I37">
    <cfRule type="cellIs" dxfId="19" priority="6" operator="lessThan">
      <formula>5</formula>
    </cfRule>
    <cfRule type="cellIs" dxfId="18" priority="7" operator="greaterThan">
      <formula>5</formula>
    </cfRule>
  </conditionalFormatting>
  <conditionalFormatting sqref="I40:I66">
    <cfRule type="cellIs" dxfId="17" priority="4" operator="lessThan">
      <formula>5</formula>
    </cfRule>
    <cfRule type="cellIs" dxfId="16" priority="5" operator="greaterThan">
      <formula>5</formula>
    </cfRule>
  </conditionalFormatting>
  <printOptions horizontalCentered="1"/>
  <pageMargins left="0.39370078740157483" right="0.31496062992125984" top="0.55118110236220474" bottom="0.55118110236220474" header="0.11811023622047245" footer="0.11811023622047245"/>
  <pageSetup scale="71" fitToHeight="0" orientation="portrait"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4"/>
  <sheetViews>
    <sheetView view="pageBreakPreview" zoomScale="90" zoomScaleNormal="100" zoomScaleSheetLayoutView="90" workbookViewId="0">
      <selection activeCell="I1" sqref="I1"/>
    </sheetView>
  </sheetViews>
  <sheetFormatPr baseColWidth="10" defaultColWidth="11.42578125" defaultRowHeight="12.75" x14ac:dyDescent="0.25"/>
  <cols>
    <col min="1" max="1" width="23.5703125" style="10" customWidth="1"/>
    <col min="2" max="2" width="13.7109375" style="10" customWidth="1"/>
    <col min="3" max="3" width="8.5703125" style="10" customWidth="1"/>
    <col min="4" max="5" width="19.28515625" style="10" customWidth="1"/>
    <col min="6" max="6" width="5.42578125" style="10" customWidth="1"/>
    <col min="7" max="7" width="11.140625" style="10" customWidth="1"/>
    <col min="8" max="8" width="17.7109375" style="10" customWidth="1"/>
    <col min="9" max="9" width="20.140625" style="10" customWidth="1"/>
    <col min="10" max="16384" width="11.42578125" style="10"/>
  </cols>
  <sheetData>
    <row r="1" spans="1:9" ht="84.75" customHeight="1" x14ac:dyDescent="0.25">
      <c r="A1" s="68"/>
      <c r="B1" s="85" t="s">
        <v>0</v>
      </c>
      <c r="C1" s="42"/>
      <c r="D1" s="42"/>
      <c r="E1" s="42"/>
      <c r="F1" s="42"/>
      <c r="G1" s="38"/>
      <c r="H1" s="41"/>
      <c r="I1" s="30" t="s">
        <v>66</v>
      </c>
    </row>
    <row r="2" spans="1:9" ht="16.899999999999999" customHeight="1" x14ac:dyDescent="0.25"/>
    <row r="3" spans="1:9" ht="24.75" customHeight="1" x14ac:dyDescent="0.25">
      <c r="A3" s="5" t="s">
        <v>1</v>
      </c>
      <c r="B3" s="18"/>
      <c r="C3" s="21"/>
      <c r="D3" s="21"/>
      <c r="E3" s="21"/>
      <c r="F3" s="5"/>
      <c r="G3" s="11"/>
      <c r="I3" s="11"/>
    </row>
    <row r="4" spans="1:9" ht="24.75" customHeight="1" x14ac:dyDescent="0.25">
      <c r="A4" s="5" t="s">
        <v>2</v>
      </c>
      <c r="B4" s="20"/>
      <c r="C4" s="20"/>
      <c r="D4" s="20"/>
      <c r="E4" s="5" t="s">
        <v>3</v>
      </c>
      <c r="F4" s="5"/>
      <c r="I4" s="18"/>
    </row>
    <row r="5" spans="1:9" ht="24.75" customHeight="1" x14ac:dyDescent="0.25">
      <c r="A5" s="5" t="s">
        <v>4</v>
      </c>
      <c r="B5" s="20"/>
      <c r="C5" s="20"/>
      <c r="D5" s="20"/>
      <c r="E5" s="5" t="s">
        <v>5</v>
      </c>
      <c r="F5" s="5"/>
      <c r="G5" s="20"/>
      <c r="H5" s="20"/>
      <c r="I5" s="20"/>
    </row>
    <row r="6" spans="1:9" ht="24.75" customHeight="1" x14ac:dyDescent="0.25">
      <c r="A6" s="5" t="s">
        <v>6</v>
      </c>
      <c r="B6" s="20"/>
      <c r="C6" s="20"/>
      <c r="D6" s="20"/>
      <c r="E6" s="5" t="s">
        <v>7</v>
      </c>
      <c r="F6" s="5"/>
      <c r="G6" s="20"/>
      <c r="H6" s="22"/>
      <c r="I6" s="22"/>
    </row>
    <row r="7" spans="1:9" ht="24" customHeight="1" x14ac:dyDescent="0.25">
      <c r="A7" s="5" t="s">
        <v>8</v>
      </c>
      <c r="B7" s="20"/>
      <c r="C7" s="20"/>
      <c r="D7" s="20"/>
      <c r="E7" s="5" t="s">
        <v>9</v>
      </c>
      <c r="F7" s="5"/>
      <c r="G7" s="20"/>
      <c r="H7" s="22"/>
      <c r="I7" s="22"/>
    </row>
    <row r="8" spans="1:9" ht="17.25" customHeight="1" x14ac:dyDescent="0.25">
      <c r="A8" s="23"/>
      <c r="B8" s="23"/>
      <c r="C8" s="23"/>
      <c r="D8" s="23"/>
      <c r="E8" s="23"/>
      <c r="F8" s="23"/>
      <c r="G8" s="23"/>
      <c r="H8" s="23"/>
      <c r="I8" s="23"/>
    </row>
    <row r="9" spans="1:9" ht="25.15" customHeight="1" x14ac:dyDescent="0.25">
      <c r="A9" s="65" t="s">
        <v>10</v>
      </c>
      <c r="B9" s="65"/>
      <c r="C9" s="65"/>
      <c r="D9" s="65"/>
      <c r="E9" s="65"/>
      <c r="F9" s="65"/>
      <c r="G9" s="65"/>
      <c r="H9" s="65"/>
      <c r="I9" s="66"/>
    </row>
    <row r="10" spans="1:9" ht="15.6" customHeight="1" x14ac:dyDescent="0.25">
      <c r="A10" s="16"/>
      <c r="B10" s="5"/>
      <c r="C10" s="7"/>
      <c r="D10" s="7"/>
      <c r="E10" s="5"/>
      <c r="F10" s="5"/>
      <c r="G10" s="5"/>
      <c r="H10" s="5"/>
      <c r="I10" s="21"/>
    </row>
    <row r="11" spans="1:9" ht="58.9" customHeight="1" x14ac:dyDescent="0.25">
      <c r="A11" s="33" t="s">
        <v>11</v>
      </c>
      <c r="B11" s="35">
        <v>202408051137</v>
      </c>
      <c r="C11" s="28"/>
      <c r="D11" s="33" t="s">
        <v>12</v>
      </c>
      <c r="E11" s="44"/>
      <c r="G11" s="39" t="s">
        <v>13</v>
      </c>
      <c r="H11" s="40"/>
      <c r="I11" s="81"/>
    </row>
    <row r="12" spans="1:9" ht="11.25" customHeight="1" x14ac:dyDescent="0.25">
      <c r="C12" s="29"/>
      <c r="D12" s="29"/>
      <c r="G12" s="19"/>
      <c r="I12" s="5"/>
    </row>
    <row r="13" spans="1:9" s="6" customFormat="1" ht="27.6" customHeight="1" x14ac:dyDescent="0.25">
      <c r="A13" s="31" t="s">
        <v>14</v>
      </c>
      <c r="B13" s="44"/>
      <c r="D13" s="30" t="s">
        <v>15</v>
      </c>
      <c r="E13" s="83" t="e">
        <f>AVERAGE(B13:B15)</f>
        <v>#DIV/0!</v>
      </c>
      <c r="G13" s="41" t="s">
        <v>16</v>
      </c>
      <c r="H13" s="42"/>
      <c r="I13" s="38"/>
    </row>
    <row r="14" spans="1:9" s="6" customFormat="1" ht="27.6" customHeight="1" x14ac:dyDescent="0.25">
      <c r="A14" s="31" t="s">
        <v>17</v>
      </c>
      <c r="B14" s="44"/>
      <c r="D14" s="30" t="s">
        <v>18</v>
      </c>
      <c r="E14" s="46" t="e">
        <f>_xlfn.STDEV.S(B13:B15)</f>
        <v>#DIV/0!</v>
      </c>
      <c r="G14" s="43" t="s">
        <v>19</v>
      </c>
      <c r="H14" s="38"/>
      <c r="I14" s="47" t="e">
        <f>(MAX(B13:B15)-E13)/E14</f>
        <v>#DIV/0!</v>
      </c>
    </row>
    <row r="15" spans="1:9" s="6" customFormat="1" ht="27.6" customHeight="1" x14ac:dyDescent="0.25">
      <c r="A15" s="31" t="s">
        <v>20</v>
      </c>
      <c r="B15" s="44"/>
      <c r="D15" s="34" t="s">
        <v>21</v>
      </c>
      <c r="E15" s="48" t="e">
        <f>E11*I11/E13</f>
        <v>#DIV/0!</v>
      </c>
      <c r="F15" s="19"/>
      <c r="G15" s="43" t="s">
        <v>22</v>
      </c>
      <c r="H15" s="38"/>
      <c r="I15" s="47" t="e">
        <f>(E13-MIN(B13:B15))/E14</f>
        <v>#DIV/0!</v>
      </c>
    </row>
    <row r="16" spans="1:9" s="6" customFormat="1" ht="17.25" customHeight="1" x14ac:dyDescent="0.25">
      <c r="A16" s="32"/>
      <c r="D16" s="32"/>
      <c r="E16" s="19"/>
      <c r="F16" s="19"/>
    </row>
    <row r="17" spans="1:9" ht="25.15" customHeight="1" x14ac:dyDescent="0.25">
      <c r="A17" s="65" t="s">
        <v>23</v>
      </c>
      <c r="B17" s="67"/>
      <c r="C17" s="67"/>
      <c r="D17" s="65"/>
      <c r="E17" s="67"/>
      <c r="F17" s="67"/>
      <c r="G17" s="67"/>
      <c r="H17" s="67"/>
      <c r="I17" s="65"/>
    </row>
    <row r="18" spans="1:9" ht="15.6" customHeight="1" x14ac:dyDescent="0.25">
      <c r="A18" s="12"/>
      <c r="B18" s="20"/>
      <c r="C18" s="6"/>
      <c r="D18" s="36"/>
      <c r="E18" s="15"/>
      <c r="G18" s="20"/>
      <c r="H18" s="20"/>
      <c r="I18" s="22"/>
    </row>
    <row r="19" spans="1:9" s="6" customFormat="1" ht="27.6" customHeight="1" x14ac:dyDescent="0.25">
      <c r="A19" s="70" t="s">
        <v>24</v>
      </c>
      <c r="B19" s="44" t="s">
        <v>40</v>
      </c>
      <c r="C19" s="19"/>
      <c r="G19" s="41" t="s">
        <v>16</v>
      </c>
      <c r="H19" s="42"/>
      <c r="I19" s="38"/>
    </row>
    <row r="20" spans="1:9" s="6" customFormat="1" ht="27.6" customHeight="1" x14ac:dyDescent="0.25">
      <c r="A20" s="70" t="s">
        <v>25</v>
      </c>
      <c r="B20" s="44" t="s">
        <v>40</v>
      </c>
      <c r="C20" s="19"/>
      <c r="D20" s="30" t="s">
        <v>18</v>
      </c>
      <c r="E20" s="44" t="s">
        <v>40</v>
      </c>
      <c r="G20" s="43" t="s">
        <v>19</v>
      </c>
      <c r="H20" s="38"/>
      <c r="I20" s="44" t="s">
        <v>40</v>
      </c>
    </row>
    <row r="21" spans="1:9" s="6" customFormat="1" ht="27.6" customHeight="1" x14ac:dyDescent="0.25">
      <c r="A21" s="70" t="s">
        <v>26</v>
      </c>
      <c r="B21" s="44" t="s">
        <v>40</v>
      </c>
      <c r="C21" s="19"/>
      <c r="D21" s="34" t="s">
        <v>27</v>
      </c>
      <c r="E21" s="44" t="s">
        <v>40</v>
      </c>
      <c r="F21" s="19"/>
      <c r="G21" s="43" t="s">
        <v>22</v>
      </c>
      <c r="H21" s="38"/>
      <c r="I21" s="44" t="s">
        <v>40</v>
      </c>
    </row>
    <row r="22" spans="1:9" s="6" customFormat="1" ht="17.25" customHeight="1" x14ac:dyDescent="0.25">
      <c r="A22" s="9"/>
      <c r="B22" s="7"/>
      <c r="C22" s="8"/>
      <c r="D22" s="9"/>
      <c r="E22" s="8"/>
      <c r="F22" s="8"/>
      <c r="G22" s="8"/>
    </row>
    <row r="23" spans="1:9" ht="34.9" customHeight="1" x14ac:dyDescent="0.25">
      <c r="A23" s="72" t="s">
        <v>28</v>
      </c>
      <c r="B23" s="53"/>
      <c r="C23" s="24" t="s">
        <v>29</v>
      </c>
      <c r="D23" s="27" t="s">
        <v>30</v>
      </c>
      <c r="E23" s="24" t="s">
        <v>31</v>
      </c>
      <c r="F23" s="71" t="s">
        <v>32</v>
      </c>
      <c r="G23" s="37"/>
      <c r="H23" s="24" t="s">
        <v>33</v>
      </c>
      <c r="I23" s="24" t="s">
        <v>34</v>
      </c>
    </row>
    <row r="24" spans="1:9" ht="30" customHeight="1" x14ac:dyDescent="0.25">
      <c r="A24" s="41"/>
      <c r="B24" s="73"/>
      <c r="C24" s="13"/>
      <c r="D24" s="69"/>
      <c r="E24" s="69"/>
      <c r="F24" s="74"/>
      <c r="G24" s="75"/>
      <c r="H24" s="82" t="str">
        <f>IF(ISNUMBER(((F24*$E$15*100091)/D24)*C24),(((F24*$E$15*100091)/D24)*C24),"")</f>
        <v/>
      </c>
      <c r="I24" s="76"/>
    </row>
    <row r="25" spans="1:9" ht="25.5" customHeight="1" x14ac:dyDescent="0.25">
      <c r="A25" s="41"/>
      <c r="B25" s="73"/>
      <c r="C25" s="13"/>
      <c r="D25" s="69"/>
      <c r="E25" s="69"/>
      <c r="F25" s="74"/>
      <c r="G25" s="75"/>
      <c r="H25" s="82" t="str">
        <f t="shared" ref="H25:H37" si="0">IF(ISNUMBER(((F25*$E$15*100091)/D25)*C25),(((F25*$E$15*100091)/D25)*C25),"")</f>
        <v/>
      </c>
      <c r="I25" s="76"/>
    </row>
    <row r="26" spans="1:9" ht="25.5" customHeight="1" x14ac:dyDescent="0.25">
      <c r="A26" s="41"/>
      <c r="B26" s="73"/>
      <c r="C26" s="13"/>
      <c r="D26" s="52"/>
      <c r="E26" s="69"/>
      <c r="F26" s="74"/>
      <c r="G26" s="75"/>
      <c r="H26" s="82" t="str">
        <f t="shared" si="0"/>
        <v/>
      </c>
      <c r="I26" s="76"/>
    </row>
    <row r="27" spans="1:9" ht="25.5" customHeight="1" x14ac:dyDescent="0.25">
      <c r="A27" s="41"/>
      <c r="B27" s="73"/>
      <c r="C27" s="13"/>
      <c r="D27" s="52"/>
      <c r="E27" s="69"/>
      <c r="F27" s="74"/>
      <c r="G27" s="75"/>
      <c r="H27" s="82" t="str">
        <f t="shared" si="0"/>
        <v/>
      </c>
      <c r="I27" s="76"/>
    </row>
    <row r="28" spans="1:9" ht="25.5" customHeight="1" x14ac:dyDescent="0.25">
      <c r="A28" s="41"/>
      <c r="B28" s="73"/>
      <c r="C28" s="13"/>
      <c r="D28" s="52"/>
      <c r="E28" s="69"/>
      <c r="F28" s="74"/>
      <c r="G28" s="75"/>
      <c r="H28" s="82" t="str">
        <f t="shared" si="0"/>
        <v/>
      </c>
      <c r="I28" s="76"/>
    </row>
    <row r="29" spans="1:9" ht="25.5" customHeight="1" x14ac:dyDescent="0.25">
      <c r="A29" s="41"/>
      <c r="B29" s="73"/>
      <c r="C29" s="13"/>
      <c r="D29" s="52"/>
      <c r="E29" s="69"/>
      <c r="F29" s="74"/>
      <c r="G29" s="75"/>
      <c r="H29" s="82" t="str">
        <f t="shared" si="0"/>
        <v/>
      </c>
      <c r="I29" s="76"/>
    </row>
    <row r="30" spans="1:9" ht="25.5" customHeight="1" x14ac:dyDescent="0.25">
      <c r="A30" s="41"/>
      <c r="B30" s="73"/>
      <c r="C30" s="13"/>
      <c r="D30" s="52"/>
      <c r="E30" s="69"/>
      <c r="F30" s="74"/>
      <c r="G30" s="75"/>
      <c r="H30" s="82" t="str">
        <f t="shared" si="0"/>
        <v/>
      </c>
      <c r="I30" s="76"/>
    </row>
    <row r="31" spans="1:9" ht="25.5" customHeight="1" x14ac:dyDescent="0.25">
      <c r="A31" s="41"/>
      <c r="B31" s="73"/>
      <c r="C31" s="13"/>
      <c r="D31" s="52"/>
      <c r="E31" s="69"/>
      <c r="F31" s="74"/>
      <c r="G31" s="75"/>
      <c r="H31" s="82" t="str">
        <f t="shared" si="0"/>
        <v/>
      </c>
      <c r="I31" s="76"/>
    </row>
    <row r="32" spans="1:9" ht="25.5" customHeight="1" x14ac:dyDescent="0.25">
      <c r="A32" s="41"/>
      <c r="B32" s="73"/>
      <c r="C32" s="13"/>
      <c r="D32" s="52"/>
      <c r="E32" s="69"/>
      <c r="F32" s="74"/>
      <c r="G32" s="75"/>
      <c r="H32" s="82" t="str">
        <f t="shared" si="0"/>
        <v/>
      </c>
      <c r="I32" s="76"/>
    </row>
    <row r="33" spans="1:9" ht="25.5" customHeight="1" x14ac:dyDescent="0.25">
      <c r="A33" s="41"/>
      <c r="B33" s="73"/>
      <c r="C33" s="13"/>
      <c r="D33" s="52"/>
      <c r="E33" s="69"/>
      <c r="F33" s="74"/>
      <c r="G33" s="75"/>
      <c r="H33" s="82" t="str">
        <f t="shared" si="0"/>
        <v/>
      </c>
      <c r="I33" s="76"/>
    </row>
    <row r="34" spans="1:9" ht="25.5" customHeight="1" x14ac:dyDescent="0.25">
      <c r="A34" s="41"/>
      <c r="B34" s="73"/>
      <c r="C34" s="13"/>
      <c r="D34" s="52"/>
      <c r="E34" s="69"/>
      <c r="F34" s="74"/>
      <c r="G34" s="75"/>
      <c r="H34" s="82" t="str">
        <f t="shared" si="0"/>
        <v/>
      </c>
      <c r="I34" s="76"/>
    </row>
    <row r="35" spans="1:9" ht="25.5" customHeight="1" x14ac:dyDescent="0.25">
      <c r="A35" s="41"/>
      <c r="B35" s="73"/>
      <c r="C35" s="13"/>
      <c r="D35" s="52"/>
      <c r="E35" s="69"/>
      <c r="F35" s="74"/>
      <c r="G35" s="75"/>
      <c r="H35" s="82" t="str">
        <f t="shared" si="0"/>
        <v/>
      </c>
      <c r="I35" s="76"/>
    </row>
    <row r="36" spans="1:9" ht="25.5" customHeight="1" x14ac:dyDescent="0.25">
      <c r="A36" s="41"/>
      <c r="B36" s="73"/>
      <c r="C36" s="13"/>
      <c r="D36" s="52"/>
      <c r="E36" s="69"/>
      <c r="F36" s="74"/>
      <c r="G36" s="75"/>
      <c r="H36" s="82" t="str">
        <f t="shared" si="0"/>
        <v/>
      </c>
      <c r="I36" s="76"/>
    </row>
    <row r="37" spans="1:9" ht="25.5" customHeight="1" x14ac:dyDescent="0.25">
      <c r="A37" s="41"/>
      <c r="B37" s="73"/>
      <c r="C37" s="13"/>
      <c r="D37" s="52"/>
      <c r="E37" s="69"/>
      <c r="F37" s="74"/>
      <c r="G37" s="75"/>
      <c r="H37" s="82" t="str">
        <f t="shared" si="0"/>
        <v/>
      </c>
      <c r="I37" s="76"/>
    </row>
    <row r="38" spans="1:9" ht="18" customHeight="1" x14ac:dyDescent="0.25">
      <c r="A38" s="19"/>
      <c r="B38" s="57"/>
      <c r="C38" s="6"/>
      <c r="D38" s="58"/>
      <c r="E38" s="59"/>
      <c r="F38" s="56"/>
      <c r="G38" s="55"/>
      <c r="H38" s="60"/>
      <c r="I38" s="55"/>
    </row>
    <row r="39" spans="1:9" ht="30" customHeight="1" x14ac:dyDescent="0.25">
      <c r="A39" s="72" t="s">
        <v>28</v>
      </c>
      <c r="B39" s="53"/>
      <c r="C39" s="24" t="s">
        <v>29</v>
      </c>
      <c r="D39" s="27" t="s">
        <v>30</v>
      </c>
      <c r="E39" s="24" t="s">
        <v>31</v>
      </c>
      <c r="F39" s="71" t="s">
        <v>32</v>
      </c>
      <c r="G39" s="37"/>
      <c r="H39" s="24" t="s">
        <v>33</v>
      </c>
      <c r="I39" s="24" t="s">
        <v>34</v>
      </c>
    </row>
    <row r="40" spans="1:9" ht="25.5" customHeight="1" x14ac:dyDescent="0.25">
      <c r="A40" s="41"/>
      <c r="B40" s="73"/>
      <c r="C40" s="13"/>
      <c r="D40" s="69"/>
      <c r="E40" s="69"/>
      <c r="F40" s="74"/>
      <c r="G40" s="75"/>
      <c r="H40" s="82" t="str">
        <f t="shared" ref="H40:H67" si="1">IF(ISNUMBER(((F40*$E$15*100091)/D40)*C40),(((F40*$E$15*100091)/D40)*C40),"")</f>
        <v/>
      </c>
      <c r="I40" s="76"/>
    </row>
    <row r="41" spans="1:9" ht="25.5" customHeight="1" x14ac:dyDescent="0.25">
      <c r="A41" s="41"/>
      <c r="B41" s="73"/>
      <c r="C41" s="13"/>
      <c r="D41" s="69"/>
      <c r="E41" s="69"/>
      <c r="F41" s="74"/>
      <c r="G41" s="75"/>
      <c r="H41" s="82" t="str">
        <f t="shared" si="1"/>
        <v/>
      </c>
      <c r="I41" s="76"/>
    </row>
    <row r="42" spans="1:9" ht="25.5" customHeight="1" x14ac:dyDescent="0.25">
      <c r="A42" s="41"/>
      <c r="B42" s="73"/>
      <c r="C42" s="13"/>
      <c r="D42" s="52"/>
      <c r="E42" s="69"/>
      <c r="F42" s="74"/>
      <c r="G42" s="75"/>
      <c r="H42" s="82" t="str">
        <f t="shared" si="1"/>
        <v/>
      </c>
      <c r="I42" s="76"/>
    </row>
    <row r="43" spans="1:9" ht="25.5" customHeight="1" x14ac:dyDescent="0.25">
      <c r="A43" s="41"/>
      <c r="B43" s="73"/>
      <c r="C43" s="13"/>
      <c r="D43" s="52"/>
      <c r="E43" s="69"/>
      <c r="F43" s="74"/>
      <c r="G43" s="75"/>
      <c r="H43" s="82" t="str">
        <f t="shared" si="1"/>
        <v/>
      </c>
      <c r="I43" s="76"/>
    </row>
    <row r="44" spans="1:9" ht="25.5" customHeight="1" x14ac:dyDescent="0.25">
      <c r="A44" s="41"/>
      <c r="B44" s="73"/>
      <c r="C44" s="13"/>
      <c r="D44" s="52"/>
      <c r="E44" s="69"/>
      <c r="F44" s="74"/>
      <c r="G44" s="75"/>
      <c r="H44" s="82" t="str">
        <f t="shared" si="1"/>
        <v/>
      </c>
      <c r="I44" s="76"/>
    </row>
    <row r="45" spans="1:9" ht="25.5" customHeight="1" x14ac:dyDescent="0.25">
      <c r="A45" s="41"/>
      <c r="B45" s="73"/>
      <c r="C45" s="13"/>
      <c r="D45" s="52"/>
      <c r="E45" s="69"/>
      <c r="F45" s="74"/>
      <c r="G45" s="75"/>
      <c r="H45" s="82" t="str">
        <f t="shared" si="1"/>
        <v/>
      </c>
      <c r="I45" s="76"/>
    </row>
    <row r="46" spans="1:9" ht="25.5" customHeight="1" x14ac:dyDescent="0.25">
      <c r="A46" s="41"/>
      <c r="B46" s="73"/>
      <c r="C46" s="13"/>
      <c r="D46" s="52"/>
      <c r="E46" s="69"/>
      <c r="F46" s="74"/>
      <c r="G46" s="75"/>
      <c r="H46" s="82" t="str">
        <f t="shared" si="1"/>
        <v/>
      </c>
      <c r="I46" s="76"/>
    </row>
    <row r="47" spans="1:9" ht="25.5" customHeight="1" x14ac:dyDescent="0.25">
      <c r="A47" s="41"/>
      <c r="B47" s="73"/>
      <c r="C47" s="13"/>
      <c r="D47" s="52"/>
      <c r="E47" s="69"/>
      <c r="F47" s="74"/>
      <c r="G47" s="75"/>
      <c r="H47" s="82" t="str">
        <f t="shared" si="1"/>
        <v/>
      </c>
      <c r="I47" s="76"/>
    </row>
    <row r="48" spans="1:9" ht="25.5" customHeight="1" x14ac:dyDescent="0.25">
      <c r="A48" s="41"/>
      <c r="B48" s="73"/>
      <c r="C48" s="13"/>
      <c r="D48" s="52"/>
      <c r="E48" s="69"/>
      <c r="F48" s="74"/>
      <c r="G48" s="75"/>
      <c r="H48" s="82" t="str">
        <f t="shared" si="1"/>
        <v/>
      </c>
      <c r="I48" s="76"/>
    </row>
    <row r="49" spans="1:9" ht="25.5" customHeight="1" x14ac:dyDescent="0.25">
      <c r="A49" s="41"/>
      <c r="B49" s="73"/>
      <c r="C49" s="13"/>
      <c r="D49" s="52"/>
      <c r="E49" s="69"/>
      <c r="F49" s="74"/>
      <c r="G49" s="75"/>
      <c r="H49" s="82" t="str">
        <f t="shared" si="1"/>
        <v/>
      </c>
      <c r="I49" s="76"/>
    </row>
    <row r="50" spans="1:9" ht="25.5" customHeight="1" x14ac:dyDescent="0.25">
      <c r="A50" s="41"/>
      <c r="B50" s="73"/>
      <c r="C50" s="13"/>
      <c r="D50" s="52"/>
      <c r="E50" s="69"/>
      <c r="F50" s="74"/>
      <c r="G50" s="75"/>
      <c r="H50" s="82" t="str">
        <f t="shared" si="1"/>
        <v/>
      </c>
      <c r="I50" s="76"/>
    </row>
    <row r="51" spans="1:9" ht="25.5" customHeight="1" x14ac:dyDescent="0.25">
      <c r="A51" s="41"/>
      <c r="B51" s="73"/>
      <c r="C51" s="13"/>
      <c r="D51" s="52"/>
      <c r="E51" s="69"/>
      <c r="F51" s="74"/>
      <c r="G51" s="75"/>
      <c r="H51" s="82" t="str">
        <f t="shared" si="1"/>
        <v/>
      </c>
      <c r="I51" s="76"/>
    </row>
    <row r="52" spans="1:9" ht="25.5" customHeight="1" x14ac:dyDescent="0.25">
      <c r="A52" s="41"/>
      <c r="B52" s="73"/>
      <c r="C52" s="13"/>
      <c r="D52" s="52"/>
      <c r="E52" s="69"/>
      <c r="F52" s="74"/>
      <c r="G52" s="75"/>
      <c r="H52" s="82" t="str">
        <f t="shared" si="1"/>
        <v/>
      </c>
      <c r="I52" s="76"/>
    </row>
    <row r="53" spans="1:9" ht="25.5" customHeight="1" x14ac:dyDescent="0.25">
      <c r="A53" s="41"/>
      <c r="B53" s="73"/>
      <c r="C53" s="13"/>
      <c r="D53" s="52"/>
      <c r="E53" s="69"/>
      <c r="F53" s="74"/>
      <c r="G53" s="75"/>
      <c r="H53" s="82" t="str">
        <f t="shared" si="1"/>
        <v/>
      </c>
      <c r="I53" s="76"/>
    </row>
    <row r="54" spans="1:9" ht="25.5" customHeight="1" x14ac:dyDescent="0.25">
      <c r="A54" s="41"/>
      <c r="B54" s="73"/>
      <c r="C54" s="13"/>
      <c r="D54" s="52"/>
      <c r="E54" s="69"/>
      <c r="F54" s="74"/>
      <c r="G54" s="75"/>
      <c r="H54" s="82" t="str">
        <f t="shared" si="1"/>
        <v/>
      </c>
      <c r="I54" s="76"/>
    </row>
    <row r="55" spans="1:9" ht="25.5" customHeight="1" x14ac:dyDescent="0.25">
      <c r="A55" s="41"/>
      <c r="B55" s="73"/>
      <c r="C55" s="13"/>
      <c r="D55" s="52"/>
      <c r="E55" s="69"/>
      <c r="F55" s="74"/>
      <c r="G55" s="75"/>
      <c r="H55" s="82" t="str">
        <f t="shared" si="1"/>
        <v/>
      </c>
      <c r="I55" s="76"/>
    </row>
    <row r="56" spans="1:9" ht="25.5" customHeight="1" x14ac:dyDescent="0.25">
      <c r="A56" s="41"/>
      <c r="B56" s="73"/>
      <c r="C56" s="13"/>
      <c r="D56" s="52"/>
      <c r="E56" s="69"/>
      <c r="F56" s="74"/>
      <c r="G56" s="75"/>
      <c r="H56" s="82" t="str">
        <f t="shared" si="1"/>
        <v/>
      </c>
      <c r="I56" s="76"/>
    </row>
    <row r="57" spans="1:9" ht="25.5" customHeight="1" x14ac:dyDescent="0.25">
      <c r="A57" s="41"/>
      <c r="B57" s="73"/>
      <c r="C57" s="13"/>
      <c r="D57" s="52"/>
      <c r="E57" s="69"/>
      <c r="F57" s="74"/>
      <c r="G57" s="75"/>
      <c r="H57" s="82" t="str">
        <f t="shared" si="1"/>
        <v/>
      </c>
      <c r="I57" s="76"/>
    </row>
    <row r="58" spans="1:9" ht="25.5" customHeight="1" x14ac:dyDescent="0.25">
      <c r="A58" s="41"/>
      <c r="B58" s="73"/>
      <c r="C58" s="13"/>
      <c r="D58" s="52"/>
      <c r="E58" s="69"/>
      <c r="F58" s="74"/>
      <c r="G58" s="75"/>
      <c r="H58" s="82" t="str">
        <f t="shared" si="1"/>
        <v/>
      </c>
      <c r="I58" s="76"/>
    </row>
    <row r="59" spans="1:9" ht="25.5" customHeight="1" x14ac:dyDescent="0.25">
      <c r="A59" s="41"/>
      <c r="B59" s="73"/>
      <c r="C59" s="13"/>
      <c r="D59" s="52"/>
      <c r="E59" s="69"/>
      <c r="F59" s="74"/>
      <c r="G59" s="75"/>
      <c r="H59" s="82" t="str">
        <f t="shared" si="1"/>
        <v/>
      </c>
      <c r="I59" s="76"/>
    </row>
    <row r="60" spans="1:9" ht="25.5" customHeight="1" x14ac:dyDescent="0.25">
      <c r="A60" s="41"/>
      <c r="B60" s="73"/>
      <c r="C60" s="13"/>
      <c r="D60" s="52"/>
      <c r="E60" s="69"/>
      <c r="F60" s="74"/>
      <c r="G60" s="75"/>
      <c r="H60" s="82" t="str">
        <f t="shared" si="1"/>
        <v/>
      </c>
      <c r="I60" s="76"/>
    </row>
    <row r="61" spans="1:9" ht="25.5" customHeight="1" x14ac:dyDescent="0.25">
      <c r="A61" s="41"/>
      <c r="B61" s="73"/>
      <c r="C61" s="13"/>
      <c r="D61" s="52"/>
      <c r="E61" s="69"/>
      <c r="F61" s="74"/>
      <c r="G61" s="75"/>
      <c r="H61" s="82" t="str">
        <f t="shared" si="1"/>
        <v/>
      </c>
      <c r="I61" s="76"/>
    </row>
    <row r="62" spans="1:9" ht="25.5" customHeight="1" x14ac:dyDescent="0.25">
      <c r="A62" s="41"/>
      <c r="B62" s="73"/>
      <c r="C62" s="13"/>
      <c r="D62" s="52"/>
      <c r="E62" s="69"/>
      <c r="F62" s="74"/>
      <c r="G62" s="75"/>
      <c r="H62" s="82" t="str">
        <f t="shared" si="1"/>
        <v/>
      </c>
      <c r="I62" s="76"/>
    </row>
    <row r="63" spans="1:9" ht="25.5" customHeight="1" x14ac:dyDescent="0.25">
      <c r="A63" s="41"/>
      <c r="B63" s="73"/>
      <c r="C63" s="13"/>
      <c r="D63" s="52"/>
      <c r="E63" s="69"/>
      <c r="F63" s="74"/>
      <c r="G63" s="75"/>
      <c r="H63" s="82" t="str">
        <f t="shared" si="1"/>
        <v/>
      </c>
      <c r="I63" s="76"/>
    </row>
    <row r="64" spans="1:9" ht="25.5" customHeight="1" x14ac:dyDescent="0.25">
      <c r="A64" s="41"/>
      <c r="B64" s="73"/>
      <c r="C64" s="13"/>
      <c r="D64" s="52"/>
      <c r="E64" s="69"/>
      <c r="F64" s="74"/>
      <c r="G64" s="75"/>
      <c r="H64" s="82" t="str">
        <f t="shared" si="1"/>
        <v/>
      </c>
      <c r="I64" s="76"/>
    </row>
    <row r="65" spans="1:9" ht="25.5" customHeight="1" x14ac:dyDescent="0.25">
      <c r="A65" s="41"/>
      <c r="B65" s="73"/>
      <c r="C65" s="13"/>
      <c r="D65" s="52"/>
      <c r="E65" s="69"/>
      <c r="F65" s="74"/>
      <c r="G65" s="75"/>
      <c r="H65" s="82" t="str">
        <f t="shared" si="1"/>
        <v/>
      </c>
      <c r="I65" s="76"/>
    </row>
    <row r="66" spans="1:9" ht="25.5" customHeight="1" x14ac:dyDescent="0.25">
      <c r="A66" s="41"/>
      <c r="B66" s="73"/>
      <c r="C66" s="13"/>
      <c r="D66" s="52"/>
      <c r="E66" s="69"/>
      <c r="F66" s="74"/>
      <c r="G66" s="75"/>
      <c r="H66" s="82" t="str">
        <f t="shared" si="1"/>
        <v/>
      </c>
      <c r="I66" s="76"/>
    </row>
    <row r="67" spans="1:9" ht="25.5" customHeight="1" x14ac:dyDescent="0.25">
      <c r="A67" s="41"/>
      <c r="B67" s="73"/>
      <c r="C67" s="13"/>
      <c r="D67" s="52"/>
      <c r="E67" s="69"/>
      <c r="F67" s="74"/>
      <c r="G67" s="75"/>
      <c r="H67" s="82" t="str">
        <f t="shared" si="1"/>
        <v/>
      </c>
      <c r="I67" s="76"/>
    </row>
    <row r="68" spans="1:9" ht="31.5" customHeight="1" x14ac:dyDescent="0.25">
      <c r="A68" s="26" t="s">
        <v>35</v>
      </c>
      <c r="B68" s="15"/>
      <c r="C68" s="15"/>
      <c r="D68" s="15"/>
      <c r="E68" s="15"/>
      <c r="F68" s="15"/>
      <c r="H68" s="15"/>
      <c r="I68" s="14"/>
    </row>
    <row r="69" spans="1:9" ht="88.5" customHeight="1" x14ac:dyDescent="0.25">
      <c r="A69" s="17"/>
      <c r="B69" s="18"/>
      <c r="C69" s="18"/>
      <c r="D69" s="18"/>
      <c r="E69" s="18"/>
      <c r="F69" s="18"/>
      <c r="G69" s="18"/>
      <c r="H69" s="18"/>
      <c r="I69" s="25"/>
    </row>
    <row r="70" spans="1:9" ht="6" customHeight="1" x14ac:dyDescent="0.25">
      <c r="A70" s="102"/>
      <c r="B70" s="102"/>
      <c r="C70" s="102"/>
      <c r="D70" s="102"/>
      <c r="E70" s="102"/>
      <c r="F70" s="102"/>
      <c r="G70" s="102"/>
      <c r="H70" s="102"/>
      <c r="I70" s="102"/>
    </row>
    <row r="71" spans="1:9" s="61" customFormat="1" ht="25.15" customHeight="1" x14ac:dyDescent="0.2">
      <c r="A71" s="61" t="s">
        <v>36</v>
      </c>
      <c r="B71" s="63"/>
      <c r="C71" s="63"/>
      <c r="D71" s="63"/>
      <c r="G71" s="101"/>
      <c r="H71" s="101"/>
      <c r="I71" s="101"/>
    </row>
    <row r="72" spans="1:9" s="61" customFormat="1" ht="25.15" customHeight="1" x14ac:dyDescent="0.2">
      <c r="A72" s="61" t="s">
        <v>37</v>
      </c>
      <c r="B72" s="64"/>
      <c r="C72" s="64"/>
      <c r="D72" s="64"/>
      <c r="E72" s="61" t="s">
        <v>38</v>
      </c>
      <c r="G72" s="63"/>
      <c r="H72" s="63"/>
      <c r="I72" s="63"/>
    </row>
    <row r="73" spans="1:9" s="61" customFormat="1" ht="25.15" customHeight="1" x14ac:dyDescent="0.2">
      <c r="A73" s="61" t="s">
        <v>39</v>
      </c>
      <c r="B73" s="64"/>
      <c r="C73" s="64"/>
      <c r="D73" s="64"/>
      <c r="E73" s="62"/>
    </row>
    <row r="74" spans="1:9" ht="30.75" customHeight="1" x14ac:dyDescent="0.25"/>
  </sheetData>
  <mergeCells count="2">
    <mergeCell ref="A70:I70"/>
    <mergeCell ref="G71:I71"/>
  </mergeCells>
  <conditionalFormatting sqref="H24:H37">
    <cfRule type="cellIs" dxfId="15" priority="4" operator="lessThan">
      <formula>3</formula>
    </cfRule>
  </conditionalFormatting>
  <conditionalFormatting sqref="H40:H67">
    <cfRule type="cellIs" dxfId="14" priority="1" operator="lessThan">
      <formula>3</formula>
    </cfRule>
  </conditionalFormatting>
  <conditionalFormatting sqref="I14:I15">
    <cfRule type="cellIs" dxfId="13" priority="11" operator="greaterThan">
      <formula>1.15</formula>
    </cfRule>
    <cfRule type="cellIs" dxfId="12" priority="12" operator="lessThan">
      <formula>1.15</formula>
    </cfRule>
  </conditionalFormatting>
  <conditionalFormatting sqref="I24:I37">
    <cfRule type="cellIs" dxfId="11" priority="7" operator="lessThan">
      <formula>5</formula>
    </cfRule>
    <cfRule type="cellIs" dxfId="10" priority="8" operator="greaterThan">
      <formula>5</formula>
    </cfRule>
  </conditionalFormatting>
  <conditionalFormatting sqref="I40:I67">
    <cfRule type="cellIs" dxfId="9" priority="5" operator="lessThan">
      <formula>5</formula>
    </cfRule>
    <cfRule type="cellIs" dxfId="8" priority="6" operator="greaterThan">
      <formula>5</formula>
    </cfRule>
  </conditionalFormatting>
  <printOptions horizontalCentered="1"/>
  <pageMargins left="0.39370078740157483" right="0.31496062992125984" top="0.55118110236220474" bottom="0.35433070866141736" header="0.11811023622047245" footer="0.11811023622047245"/>
  <pageSetup scale="71" fitToWidth="0" fitToHeight="0" orientation="portrait" r:id="rId1"/>
  <rowBreaks count="1" manualBreakCount="1">
    <brk id="3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4"/>
  <sheetViews>
    <sheetView view="pageBreakPreview" zoomScale="90" zoomScaleNormal="100" zoomScaleSheetLayoutView="90" workbookViewId="0">
      <selection activeCell="A3" sqref="A3"/>
    </sheetView>
  </sheetViews>
  <sheetFormatPr baseColWidth="10" defaultColWidth="11.42578125" defaultRowHeight="12.75" x14ac:dyDescent="0.25"/>
  <cols>
    <col min="1" max="1" width="23.140625" style="10" customWidth="1"/>
    <col min="2" max="2" width="14.7109375" style="10" customWidth="1"/>
    <col min="3" max="3" width="8.5703125" style="10" customWidth="1"/>
    <col min="4" max="5" width="19.28515625" style="10" customWidth="1"/>
    <col min="6" max="6" width="4.42578125" style="10" customWidth="1"/>
    <col min="7" max="7" width="11.140625" style="10" customWidth="1"/>
    <col min="8" max="8" width="17.28515625" style="10" customWidth="1"/>
    <col min="9" max="9" width="20.5703125" style="10" customWidth="1"/>
    <col min="10" max="16384" width="11.42578125" style="10"/>
  </cols>
  <sheetData>
    <row r="1" spans="1:9" ht="84.75" customHeight="1" x14ac:dyDescent="0.25">
      <c r="A1" s="68"/>
      <c r="B1" s="85" t="s">
        <v>0</v>
      </c>
      <c r="C1" s="42"/>
      <c r="D1" s="42"/>
      <c r="E1" s="42"/>
      <c r="F1" s="42"/>
      <c r="G1" s="38"/>
      <c r="H1" s="41"/>
      <c r="I1" s="30" t="s">
        <v>66</v>
      </c>
    </row>
    <row r="2" spans="1:9" ht="16.899999999999999" customHeight="1" x14ac:dyDescent="0.25"/>
    <row r="3" spans="1:9" ht="24.75" customHeight="1" x14ac:dyDescent="0.25">
      <c r="A3" s="5" t="s">
        <v>1</v>
      </c>
      <c r="B3" s="18"/>
      <c r="C3" s="21"/>
      <c r="D3" s="21"/>
      <c r="E3" s="21"/>
      <c r="F3" s="5"/>
      <c r="G3" s="11"/>
      <c r="I3" s="11"/>
    </row>
    <row r="4" spans="1:9" ht="24.75" customHeight="1" x14ac:dyDescent="0.25">
      <c r="A4" s="5" t="s">
        <v>2</v>
      </c>
      <c r="B4" s="20"/>
      <c r="C4" s="20"/>
      <c r="D4" s="20"/>
      <c r="E4" s="5" t="s">
        <v>3</v>
      </c>
      <c r="F4" s="5"/>
      <c r="I4" s="18"/>
    </row>
    <row r="5" spans="1:9" ht="24.75" customHeight="1" x14ac:dyDescent="0.25">
      <c r="A5" s="5" t="s">
        <v>4</v>
      </c>
      <c r="B5" s="20"/>
      <c r="C5" s="20"/>
      <c r="D5" s="20"/>
      <c r="E5" s="5" t="s">
        <v>5</v>
      </c>
      <c r="F5" s="5"/>
      <c r="G5" s="20"/>
      <c r="H5" s="20"/>
      <c r="I5" s="20"/>
    </row>
    <row r="6" spans="1:9" ht="24.75" customHeight="1" x14ac:dyDescent="0.25">
      <c r="A6" s="5" t="s">
        <v>6</v>
      </c>
      <c r="B6" s="20"/>
      <c r="C6" s="20"/>
      <c r="D6" s="20"/>
      <c r="E6" s="5" t="s">
        <v>7</v>
      </c>
      <c r="F6" s="5"/>
      <c r="G6" s="20"/>
      <c r="H6" s="22"/>
      <c r="I6" s="22"/>
    </row>
    <row r="7" spans="1:9" ht="24" customHeight="1" x14ac:dyDescent="0.25">
      <c r="A7" s="5" t="s">
        <v>8</v>
      </c>
      <c r="B7" s="20"/>
      <c r="C7" s="20"/>
      <c r="D7" s="20"/>
      <c r="E7" s="5" t="s">
        <v>9</v>
      </c>
      <c r="F7" s="5"/>
      <c r="G7" s="20"/>
      <c r="H7" s="22"/>
      <c r="I7" s="22"/>
    </row>
    <row r="8" spans="1:9" ht="17.25" customHeight="1" x14ac:dyDescent="0.25">
      <c r="A8" s="23"/>
      <c r="B8" s="23"/>
      <c r="C8" s="23"/>
      <c r="D8" s="23"/>
      <c r="E8" s="23"/>
      <c r="F8" s="23"/>
      <c r="G8" s="23"/>
      <c r="H8" s="23"/>
      <c r="I8" s="23"/>
    </row>
    <row r="9" spans="1:9" ht="25.15" customHeight="1" x14ac:dyDescent="0.25">
      <c r="A9" s="65" t="s">
        <v>10</v>
      </c>
      <c r="B9" s="65"/>
      <c r="C9" s="65"/>
      <c r="D9" s="65"/>
      <c r="E9" s="65"/>
      <c r="F9" s="65"/>
      <c r="G9" s="65"/>
      <c r="H9" s="65"/>
      <c r="I9" s="66"/>
    </row>
    <row r="10" spans="1:9" ht="15.6" customHeight="1" x14ac:dyDescent="0.25">
      <c r="A10" s="16"/>
      <c r="B10" s="5"/>
      <c r="C10" s="7"/>
      <c r="D10" s="7"/>
      <c r="E10" s="5"/>
      <c r="F10" s="5"/>
      <c r="G10" s="5"/>
      <c r="H10" s="5"/>
      <c r="I10" s="21"/>
    </row>
    <row r="11" spans="1:9" ht="58.9" customHeight="1" x14ac:dyDescent="0.25">
      <c r="A11" s="33" t="s">
        <v>11</v>
      </c>
      <c r="B11" s="35">
        <v>202408051137</v>
      </c>
      <c r="C11" s="28"/>
      <c r="D11" s="33" t="s">
        <v>12</v>
      </c>
      <c r="E11" s="44"/>
      <c r="G11" s="39" t="s">
        <v>13</v>
      </c>
      <c r="H11" s="40"/>
      <c r="I11" s="84"/>
    </row>
    <row r="12" spans="1:9" ht="11.25" customHeight="1" x14ac:dyDescent="0.25">
      <c r="C12" s="29"/>
      <c r="D12" s="29"/>
      <c r="G12" s="19"/>
      <c r="I12" s="5"/>
    </row>
    <row r="13" spans="1:9" s="6" customFormat="1" ht="27.6" customHeight="1" x14ac:dyDescent="0.25">
      <c r="A13" s="31" t="s">
        <v>14</v>
      </c>
      <c r="B13" s="44"/>
      <c r="D13" s="30" t="s">
        <v>15</v>
      </c>
      <c r="E13" s="83" t="e">
        <f>AVERAGE(B13:B15)</f>
        <v>#DIV/0!</v>
      </c>
      <c r="G13" s="41" t="s">
        <v>16</v>
      </c>
      <c r="H13" s="42"/>
      <c r="I13" s="38"/>
    </row>
    <row r="14" spans="1:9" s="6" customFormat="1" ht="27.6" customHeight="1" x14ac:dyDescent="0.25">
      <c r="A14" s="31" t="s">
        <v>17</v>
      </c>
      <c r="B14" s="44"/>
      <c r="D14" s="30" t="s">
        <v>18</v>
      </c>
      <c r="E14" s="46" t="e">
        <f>_xlfn.STDEV.S(B13:B15)</f>
        <v>#DIV/0!</v>
      </c>
      <c r="G14" s="43" t="s">
        <v>19</v>
      </c>
      <c r="H14" s="38"/>
      <c r="I14" s="47" t="e">
        <f>(MAX(B13:B15)-E13)/E14</f>
        <v>#DIV/0!</v>
      </c>
    </row>
    <row r="15" spans="1:9" s="6" customFormat="1" ht="27.6" customHeight="1" x14ac:dyDescent="0.25">
      <c r="A15" s="31" t="s">
        <v>20</v>
      </c>
      <c r="B15" s="44"/>
      <c r="D15" s="34" t="s">
        <v>21</v>
      </c>
      <c r="E15" s="48" t="e">
        <f>E11*I11/E13</f>
        <v>#DIV/0!</v>
      </c>
      <c r="F15" s="19"/>
      <c r="G15" s="43" t="s">
        <v>22</v>
      </c>
      <c r="H15" s="38"/>
      <c r="I15" s="47" t="e">
        <f>(E13-MIN(B13:B15))/E14</f>
        <v>#DIV/0!</v>
      </c>
    </row>
    <row r="16" spans="1:9" s="6" customFormat="1" ht="17.25" customHeight="1" x14ac:dyDescent="0.25">
      <c r="A16" s="32"/>
      <c r="D16" s="32"/>
      <c r="E16" s="19"/>
      <c r="F16" s="19"/>
    </row>
    <row r="17" spans="1:9" ht="25.15" customHeight="1" x14ac:dyDescent="0.25">
      <c r="A17" s="65" t="s">
        <v>23</v>
      </c>
      <c r="B17" s="67"/>
      <c r="C17" s="67"/>
      <c r="D17" s="65"/>
      <c r="E17" s="67"/>
      <c r="F17" s="67"/>
      <c r="G17" s="67"/>
      <c r="H17" s="67"/>
      <c r="I17" s="65"/>
    </row>
    <row r="18" spans="1:9" ht="15.6" customHeight="1" x14ac:dyDescent="0.25">
      <c r="A18" s="12"/>
      <c r="B18" s="20"/>
      <c r="C18" s="6"/>
      <c r="D18" s="36"/>
      <c r="E18" s="15"/>
      <c r="G18" s="20"/>
      <c r="H18" s="20"/>
      <c r="I18" s="22"/>
    </row>
    <row r="19" spans="1:9" s="6" customFormat="1" ht="27.6" customHeight="1" x14ac:dyDescent="0.25">
      <c r="A19" s="70" t="s">
        <v>24</v>
      </c>
      <c r="B19" s="44" t="s">
        <v>40</v>
      </c>
      <c r="C19" s="19"/>
      <c r="G19" s="41" t="s">
        <v>16</v>
      </c>
      <c r="H19" s="42"/>
      <c r="I19" s="38"/>
    </row>
    <row r="20" spans="1:9" s="6" customFormat="1" ht="27.6" customHeight="1" x14ac:dyDescent="0.25">
      <c r="A20" s="70" t="s">
        <v>25</v>
      </c>
      <c r="B20" s="44" t="s">
        <v>40</v>
      </c>
      <c r="C20" s="19"/>
      <c r="D20" s="30" t="s">
        <v>18</v>
      </c>
      <c r="E20" s="44" t="s">
        <v>40</v>
      </c>
      <c r="G20" s="43" t="s">
        <v>19</v>
      </c>
      <c r="H20" s="38"/>
      <c r="I20" s="44" t="s">
        <v>40</v>
      </c>
    </row>
    <row r="21" spans="1:9" s="6" customFormat="1" ht="27.6" customHeight="1" x14ac:dyDescent="0.25">
      <c r="A21" s="70" t="s">
        <v>26</v>
      </c>
      <c r="B21" s="44" t="s">
        <v>40</v>
      </c>
      <c r="C21" s="19"/>
      <c r="D21" s="34" t="s">
        <v>27</v>
      </c>
      <c r="E21" s="44" t="s">
        <v>40</v>
      </c>
      <c r="F21" s="19"/>
      <c r="G21" s="43" t="s">
        <v>22</v>
      </c>
      <c r="H21" s="38"/>
      <c r="I21" s="44" t="s">
        <v>40</v>
      </c>
    </row>
    <row r="22" spans="1:9" s="6" customFormat="1" ht="17.25" customHeight="1" x14ac:dyDescent="0.25">
      <c r="A22" s="9"/>
      <c r="B22" s="7"/>
      <c r="C22" s="8"/>
      <c r="D22" s="9"/>
      <c r="E22" s="8"/>
      <c r="F22" s="8"/>
      <c r="G22" s="8"/>
    </row>
    <row r="23" spans="1:9" ht="34.9" customHeight="1" x14ac:dyDescent="0.25">
      <c r="A23" s="72" t="s">
        <v>28</v>
      </c>
      <c r="B23" s="53"/>
      <c r="C23" s="24" t="s">
        <v>29</v>
      </c>
      <c r="D23" s="27" t="s">
        <v>30</v>
      </c>
      <c r="E23" s="24" t="s">
        <v>31</v>
      </c>
      <c r="F23" s="71" t="s">
        <v>32</v>
      </c>
      <c r="G23" s="37"/>
      <c r="H23" s="24" t="s">
        <v>33</v>
      </c>
      <c r="I23" s="24" t="s">
        <v>34</v>
      </c>
    </row>
    <row r="24" spans="1:9" ht="30" customHeight="1" x14ac:dyDescent="0.25">
      <c r="A24" s="41"/>
      <c r="B24" s="73"/>
      <c r="C24" s="13"/>
      <c r="D24" s="69"/>
      <c r="E24" s="69"/>
      <c r="F24" s="74"/>
      <c r="G24" s="75"/>
      <c r="H24" s="82" t="str">
        <f>IF(ISNUMBER(((F24*$E$15*50040)/D24)*C24),(((F24*$E$15*50040)/D24)*C24),"")</f>
        <v/>
      </c>
      <c r="I24" s="76"/>
    </row>
    <row r="25" spans="1:9" ht="25.5" customHeight="1" x14ac:dyDescent="0.25">
      <c r="A25" s="41"/>
      <c r="B25" s="73"/>
      <c r="C25" s="13"/>
      <c r="D25" s="69"/>
      <c r="E25" s="69"/>
      <c r="F25" s="74"/>
      <c r="G25" s="75"/>
      <c r="H25" s="82" t="str">
        <f t="shared" ref="H25:H37" si="0">IF(ISNUMBER(((F25*$E$15*50040)/D25)*C25),(((F25*$E$15*50040)/D25)*C25),"")</f>
        <v/>
      </c>
      <c r="I25" s="76"/>
    </row>
    <row r="26" spans="1:9" ht="25.5" customHeight="1" x14ac:dyDescent="0.25">
      <c r="A26" s="41"/>
      <c r="B26" s="73"/>
      <c r="C26" s="13"/>
      <c r="D26" s="52"/>
      <c r="E26" s="69"/>
      <c r="F26" s="74"/>
      <c r="G26" s="75"/>
      <c r="H26" s="82" t="str">
        <f t="shared" si="0"/>
        <v/>
      </c>
      <c r="I26" s="76"/>
    </row>
    <row r="27" spans="1:9" ht="25.5" customHeight="1" x14ac:dyDescent="0.25">
      <c r="A27" s="41"/>
      <c r="B27" s="73"/>
      <c r="C27" s="13"/>
      <c r="D27" s="52"/>
      <c r="E27" s="69"/>
      <c r="F27" s="74"/>
      <c r="G27" s="75"/>
      <c r="H27" s="82" t="str">
        <f t="shared" si="0"/>
        <v/>
      </c>
      <c r="I27" s="76"/>
    </row>
    <row r="28" spans="1:9" ht="25.5" customHeight="1" x14ac:dyDescent="0.25">
      <c r="A28" s="41"/>
      <c r="B28" s="73"/>
      <c r="C28" s="13"/>
      <c r="D28" s="52"/>
      <c r="E28" s="69"/>
      <c r="F28" s="74"/>
      <c r="G28" s="75"/>
      <c r="H28" s="82" t="str">
        <f t="shared" si="0"/>
        <v/>
      </c>
      <c r="I28" s="76"/>
    </row>
    <row r="29" spans="1:9" ht="25.5" customHeight="1" x14ac:dyDescent="0.25">
      <c r="A29" s="41"/>
      <c r="B29" s="73"/>
      <c r="C29" s="13"/>
      <c r="D29" s="52"/>
      <c r="E29" s="69"/>
      <c r="F29" s="74"/>
      <c r="G29" s="75"/>
      <c r="H29" s="82" t="str">
        <f t="shared" si="0"/>
        <v/>
      </c>
      <c r="I29" s="76"/>
    </row>
    <row r="30" spans="1:9" ht="25.5" customHeight="1" x14ac:dyDescent="0.25">
      <c r="A30" s="41"/>
      <c r="B30" s="73"/>
      <c r="C30" s="13"/>
      <c r="D30" s="52"/>
      <c r="E30" s="69"/>
      <c r="F30" s="74"/>
      <c r="G30" s="75"/>
      <c r="H30" s="82" t="str">
        <f t="shared" si="0"/>
        <v/>
      </c>
      <c r="I30" s="76"/>
    </row>
    <row r="31" spans="1:9" ht="25.5" customHeight="1" x14ac:dyDescent="0.25">
      <c r="A31" s="41"/>
      <c r="B31" s="73"/>
      <c r="C31" s="13"/>
      <c r="D31" s="52"/>
      <c r="E31" s="69"/>
      <c r="F31" s="74"/>
      <c r="G31" s="75"/>
      <c r="H31" s="82" t="str">
        <f t="shared" si="0"/>
        <v/>
      </c>
      <c r="I31" s="76"/>
    </row>
    <row r="32" spans="1:9" ht="25.5" customHeight="1" x14ac:dyDescent="0.25">
      <c r="A32" s="41"/>
      <c r="B32" s="73"/>
      <c r="C32" s="13"/>
      <c r="D32" s="52"/>
      <c r="E32" s="69"/>
      <c r="F32" s="74"/>
      <c r="G32" s="75"/>
      <c r="H32" s="82" t="str">
        <f t="shared" si="0"/>
        <v/>
      </c>
      <c r="I32" s="76"/>
    </row>
    <row r="33" spans="1:9" ht="25.5" customHeight="1" x14ac:dyDescent="0.25">
      <c r="A33" s="41"/>
      <c r="B33" s="73"/>
      <c r="C33" s="13"/>
      <c r="D33" s="52"/>
      <c r="E33" s="69"/>
      <c r="F33" s="74"/>
      <c r="G33" s="75"/>
      <c r="H33" s="82" t="str">
        <f t="shared" si="0"/>
        <v/>
      </c>
      <c r="I33" s="76"/>
    </row>
    <row r="34" spans="1:9" ht="25.5" customHeight="1" x14ac:dyDescent="0.25">
      <c r="A34" s="41"/>
      <c r="B34" s="73"/>
      <c r="C34" s="13"/>
      <c r="D34" s="52"/>
      <c r="E34" s="69"/>
      <c r="F34" s="74"/>
      <c r="G34" s="75"/>
      <c r="H34" s="82" t="str">
        <f t="shared" si="0"/>
        <v/>
      </c>
      <c r="I34" s="76"/>
    </row>
    <row r="35" spans="1:9" ht="25.5" customHeight="1" x14ac:dyDescent="0.25">
      <c r="A35" s="41"/>
      <c r="B35" s="73"/>
      <c r="C35" s="13"/>
      <c r="D35" s="52"/>
      <c r="E35" s="69"/>
      <c r="F35" s="74"/>
      <c r="G35" s="75"/>
      <c r="H35" s="82" t="str">
        <f t="shared" si="0"/>
        <v/>
      </c>
      <c r="I35" s="76"/>
    </row>
    <row r="36" spans="1:9" ht="25.5" customHeight="1" x14ac:dyDescent="0.25">
      <c r="A36" s="41"/>
      <c r="B36" s="73"/>
      <c r="C36" s="13"/>
      <c r="D36" s="52"/>
      <c r="E36" s="69"/>
      <c r="F36" s="74"/>
      <c r="G36" s="75"/>
      <c r="H36" s="82" t="str">
        <f t="shared" si="0"/>
        <v/>
      </c>
      <c r="I36" s="76"/>
    </row>
    <row r="37" spans="1:9" ht="25.5" customHeight="1" x14ac:dyDescent="0.25">
      <c r="A37" s="41"/>
      <c r="B37" s="73"/>
      <c r="C37" s="13"/>
      <c r="D37" s="52"/>
      <c r="E37" s="69"/>
      <c r="F37" s="74"/>
      <c r="G37" s="75"/>
      <c r="H37" s="82" t="str">
        <f t="shared" si="0"/>
        <v/>
      </c>
      <c r="I37" s="76"/>
    </row>
    <row r="38" spans="1:9" ht="18" customHeight="1" x14ac:dyDescent="0.25">
      <c r="A38" s="19"/>
      <c r="B38" s="57"/>
      <c r="C38" s="6"/>
      <c r="D38" s="58"/>
      <c r="E38" s="59"/>
      <c r="F38" s="56"/>
      <c r="G38" s="55"/>
      <c r="H38" s="60"/>
      <c r="I38" s="55"/>
    </row>
    <row r="39" spans="1:9" ht="30" customHeight="1" x14ac:dyDescent="0.25">
      <c r="A39" s="72" t="s">
        <v>28</v>
      </c>
      <c r="B39" s="53"/>
      <c r="C39" s="24" t="s">
        <v>29</v>
      </c>
      <c r="D39" s="27" t="s">
        <v>30</v>
      </c>
      <c r="E39" s="24" t="s">
        <v>31</v>
      </c>
      <c r="F39" s="71" t="s">
        <v>32</v>
      </c>
      <c r="G39" s="37"/>
      <c r="H39" s="24" t="s">
        <v>33</v>
      </c>
      <c r="I39" s="24" t="s">
        <v>34</v>
      </c>
    </row>
    <row r="40" spans="1:9" ht="25.5" customHeight="1" x14ac:dyDescent="0.25">
      <c r="A40" s="41"/>
      <c r="B40" s="73"/>
      <c r="C40" s="13"/>
      <c r="D40" s="69"/>
      <c r="E40" s="69"/>
      <c r="F40" s="74"/>
      <c r="G40" s="75"/>
      <c r="H40" s="82" t="str">
        <f t="shared" ref="H40:H67" si="1">IF(ISNUMBER(((F40*$E$15*50040)/D40)*C40),(((F40*$E$15*50040)/D40)*C40),"")</f>
        <v/>
      </c>
      <c r="I40" s="76"/>
    </row>
    <row r="41" spans="1:9" ht="25.5" customHeight="1" x14ac:dyDescent="0.25">
      <c r="A41" s="41"/>
      <c r="B41" s="73"/>
      <c r="C41" s="13"/>
      <c r="D41" s="69"/>
      <c r="E41" s="69"/>
      <c r="F41" s="74"/>
      <c r="G41" s="75"/>
      <c r="H41" s="82" t="str">
        <f t="shared" si="1"/>
        <v/>
      </c>
      <c r="I41" s="76"/>
    </row>
    <row r="42" spans="1:9" ht="25.5" customHeight="1" x14ac:dyDescent="0.25">
      <c r="A42" s="41"/>
      <c r="B42" s="73"/>
      <c r="C42" s="13"/>
      <c r="D42" s="52"/>
      <c r="E42" s="69"/>
      <c r="F42" s="74"/>
      <c r="G42" s="75"/>
      <c r="H42" s="82" t="str">
        <f t="shared" si="1"/>
        <v/>
      </c>
      <c r="I42" s="76"/>
    </row>
    <row r="43" spans="1:9" ht="25.5" customHeight="1" x14ac:dyDescent="0.25">
      <c r="A43" s="41"/>
      <c r="B43" s="73"/>
      <c r="C43" s="13"/>
      <c r="D43" s="52"/>
      <c r="E43" s="69"/>
      <c r="F43" s="74"/>
      <c r="G43" s="75"/>
      <c r="H43" s="82" t="str">
        <f t="shared" si="1"/>
        <v/>
      </c>
      <c r="I43" s="76"/>
    </row>
    <row r="44" spans="1:9" ht="25.5" customHeight="1" x14ac:dyDescent="0.25">
      <c r="A44" s="41"/>
      <c r="B44" s="73"/>
      <c r="C44" s="13"/>
      <c r="D44" s="52"/>
      <c r="E44" s="69"/>
      <c r="F44" s="74"/>
      <c r="G44" s="75"/>
      <c r="H44" s="82" t="str">
        <f t="shared" si="1"/>
        <v/>
      </c>
      <c r="I44" s="76"/>
    </row>
    <row r="45" spans="1:9" ht="25.5" customHeight="1" x14ac:dyDescent="0.25">
      <c r="A45" s="41"/>
      <c r="B45" s="73"/>
      <c r="C45" s="13"/>
      <c r="D45" s="52"/>
      <c r="E45" s="69"/>
      <c r="F45" s="74"/>
      <c r="G45" s="75"/>
      <c r="H45" s="82" t="str">
        <f t="shared" si="1"/>
        <v/>
      </c>
      <c r="I45" s="76"/>
    </row>
    <row r="46" spans="1:9" ht="25.5" customHeight="1" x14ac:dyDescent="0.25">
      <c r="A46" s="41"/>
      <c r="B46" s="73"/>
      <c r="C46" s="13"/>
      <c r="D46" s="52"/>
      <c r="E46" s="69"/>
      <c r="F46" s="74"/>
      <c r="G46" s="75"/>
      <c r="H46" s="82" t="str">
        <f t="shared" si="1"/>
        <v/>
      </c>
      <c r="I46" s="76"/>
    </row>
    <row r="47" spans="1:9" ht="25.5" customHeight="1" x14ac:dyDescent="0.25">
      <c r="A47" s="41"/>
      <c r="B47" s="73"/>
      <c r="C47" s="13"/>
      <c r="D47" s="52"/>
      <c r="E47" s="69"/>
      <c r="F47" s="74"/>
      <c r="G47" s="75"/>
      <c r="H47" s="82" t="str">
        <f t="shared" si="1"/>
        <v/>
      </c>
      <c r="I47" s="76"/>
    </row>
    <row r="48" spans="1:9" ht="25.5" customHeight="1" x14ac:dyDescent="0.25">
      <c r="A48" s="41"/>
      <c r="B48" s="73"/>
      <c r="C48" s="13"/>
      <c r="D48" s="52"/>
      <c r="E48" s="69"/>
      <c r="F48" s="74"/>
      <c r="G48" s="75"/>
      <c r="H48" s="82" t="str">
        <f t="shared" si="1"/>
        <v/>
      </c>
      <c r="I48" s="76"/>
    </row>
    <row r="49" spans="1:9" ht="25.5" customHeight="1" x14ac:dyDescent="0.25">
      <c r="A49" s="41"/>
      <c r="B49" s="73"/>
      <c r="C49" s="13"/>
      <c r="D49" s="52"/>
      <c r="E49" s="69"/>
      <c r="F49" s="74"/>
      <c r="G49" s="75"/>
      <c r="H49" s="82" t="str">
        <f t="shared" si="1"/>
        <v/>
      </c>
      <c r="I49" s="76"/>
    </row>
    <row r="50" spans="1:9" ht="25.5" customHeight="1" x14ac:dyDescent="0.25">
      <c r="A50" s="41"/>
      <c r="B50" s="73"/>
      <c r="C50" s="13"/>
      <c r="D50" s="52"/>
      <c r="E50" s="69"/>
      <c r="F50" s="74"/>
      <c r="G50" s="75"/>
      <c r="H50" s="82" t="str">
        <f t="shared" si="1"/>
        <v/>
      </c>
      <c r="I50" s="76"/>
    </row>
    <row r="51" spans="1:9" ht="25.5" customHeight="1" x14ac:dyDescent="0.25">
      <c r="A51" s="41"/>
      <c r="B51" s="73"/>
      <c r="C51" s="13"/>
      <c r="D51" s="52"/>
      <c r="E51" s="69"/>
      <c r="F51" s="74"/>
      <c r="G51" s="75"/>
      <c r="H51" s="82" t="str">
        <f t="shared" si="1"/>
        <v/>
      </c>
      <c r="I51" s="76"/>
    </row>
    <row r="52" spans="1:9" ht="25.5" customHeight="1" x14ac:dyDescent="0.25">
      <c r="A52" s="41"/>
      <c r="B52" s="73"/>
      <c r="C52" s="13"/>
      <c r="D52" s="52"/>
      <c r="E52" s="69"/>
      <c r="F52" s="74"/>
      <c r="G52" s="75"/>
      <c r="H52" s="82" t="str">
        <f t="shared" si="1"/>
        <v/>
      </c>
      <c r="I52" s="76"/>
    </row>
    <row r="53" spans="1:9" ht="25.5" customHeight="1" x14ac:dyDescent="0.25">
      <c r="A53" s="41"/>
      <c r="B53" s="73"/>
      <c r="C53" s="13"/>
      <c r="D53" s="52"/>
      <c r="E53" s="69"/>
      <c r="F53" s="74"/>
      <c r="G53" s="75"/>
      <c r="H53" s="82" t="str">
        <f t="shared" si="1"/>
        <v/>
      </c>
      <c r="I53" s="76"/>
    </row>
    <row r="54" spans="1:9" ht="25.5" customHeight="1" x14ac:dyDescent="0.25">
      <c r="A54" s="41"/>
      <c r="B54" s="73"/>
      <c r="C54" s="13"/>
      <c r="D54" s="52"/>
      <c r="E54" s="69"/>
      <c r="F54" s="74"/>
      <c r="G54" s="75"/>
      <c r="H54" s="82" t="str">
        <f t="shared" si="1"/>
        <v/>
      </c>
      <c r="I54" s="76"/>
    </row>
    <row r="55" spans="1:9" ht="25.5" customHeight="1" x14ac:dyDescent="0.25">
      <c r="A55" s="41"/>
      <c r="B55" s="73"/>
      <c r="C55" s="13"/>
      <c r="D55" s="52"/>
      <c r="E55" s="69"/>
      <c r="F55" s="74"/>
      <c r="G55" s="75"/>
      <c r="H55" s="82" t="str">
        <f t="shared" si="1"/>
        <v/>
      </c>
      <c r="I55" s="76"/>
    </row>
    <row r="56" spans="1:9" ht="25.5" customHeight="1" x14ac:dyDescent="0.25">
      <c r="A56" s="41"/>
      <c r="B56" s="73"/>
      <c r="C56" s="13"/>
      <c r="D56" s="52"/>
      <c r="E56" s="69"/>
      <c r="F56" s="74"/>
      <c r="G56" s="75"/>
      <c r="H56" s="82" t="str">
        <f t="shared" si="1"/>
        <v/>
      </c>
      <c r="I56" s="76"/>
    </row>
    <row r="57" spans="1:9" ht="25.5" customHeight="1" x14ac:dyDescent="0.25">
      <c r="A57" s="41"/>
      <c r="B57" s="73"/>
      <c r="C57" s="13"/>
      <c r="D57" s="52"/>
      <c r="E57" s="69"/>
      <c r="F57" s="74"/>
      <c r="G57" s="75"/>
      <c r="H57" s="82" t="str">
        <f t="shared" si="1"/>
        <v/>
      </c>
      <c r="I57" s="76"/>
    </row>
    <row r="58" spans="1:9" ht="25.5" customHeight="1" x14ac:dyDescent="0.25">
      <c r="A58" s="41"/>
      <c r="B58" s="73"/>
      <c r="C58" s="13"/>
      <c r="D58" s="52"/>
      <c r="E58" s="69"/>
      <c r="F58" s="74"/>
      <c r="G58" s="75"/>
      <c r="H58" s="82" t="str">
        <f t="shared" si="1"/>
        <v/>
      </c>
      <c r="I58" s="76"/>
    </row>
    <row r="59" spans="1:9" ht="25.5" customHeight="1" x14ac:dyDescent="0.25">
      <c r="A59" s="41"/>
      <c r="B59" s="73"/>
      <c r="C59" s="13"/>
      <c r="D59" s="52"/>
      <c r="E59" s="69"/>
      <c r="F59" s="74"/>
      <c r="G59" s="75"/>
      <c r="H59" s="82" t="str">
        <f t="shared" si="1"/>
        <v/>
      </c>
      <c r="I59" s="76"/>
    </row>
    <row r="60" spans="1:9" ht="25.5" customHeight="1" x14ac:dyDescent="0.25">
      <c r="A60" s="41"/>
      <c r="B60" s="73"/>
      <c r="C60" s="13"/>
      <c r="D60" s="52"/>
      <c r="E60" s="69"/>
      <c r="F60" s="74"/>
      <c r="G60" s="75"/>
      <c r="H60" s="82" t="str">
        <f t="shared" si="1"/>
        <v/>
      </c>
      <c r="I60" s="76"/>
    </row>
    <row r="61" spans="1:9" ht="25.5" customHeight="1" x14ac:dyDescent="0.25">
      <c r="A61" s="41"/>
      <c r="B61" s="73"/>
      <c r="C61" s="13"/>
      <c r="D61" s="52"/>
      <c r="E61" s="69"/>
      <c r="F61" s="74"/>
      <c r="G61" s="75"/>
      <c r="H61" s="82" t="str">
        <f t="shared" si="1"/>
        <v/>
      </c>
      <c r="I61" s="76"/>
    </row>
    <row r="62" spans="1:9" ht="25.5" customHeight="1" x14ac:dyDescent="0.25">
      <c r="A62" s="41"/>
      <c r="B62" s="73"/>
      <c r="C62" s="13"/>
      <c r="D62" s="52"/>
      <c r="E62" s="69"/>
      <c r="F62" s="74"/>
      <c r="G62" s="75"/>
      <c r="H62" s="82" t="str">
        <f t="shared" si="1"/>
        <v/>
      </c>
      <c r="I62" s="76"/>
    </row>
    <row r="63" spans="1:9" ht="25.5" customHeight="1" x14ac:dyDescent="0.25">
      <c r="A63" s="41"/>
      <c r="B63" s="73"/>
      <c r="C63" s="13"/>
      <c r="D63" s="52"/>
      <c r="E63" s="69"/>
      <c r="F63" s="74"/>
      <c r="G63" s="75"/>
      <c r="H63" s="82" t="str">
        <f t="shared" si="1"/>
        <v/>
      </c>
      <c r="I63" s="76"/>
    </row>
    <row r="64" spans="1:9" ht="25.5" customHeight="1" x14ac:dyDescent="0.25">
      <c r="A64" s="41"/>
      <c r="B64" s="73"/>
      <c r="C64" s="13"/>
      <c r="D64" s="52"/>
      <c r="E64" s="69"/>
      <c r="F64" s="74"/>
      <c r="G64" s="75"/>
      <c r="H64" s="82" t="str">
        <f t="shared" si="1"/>
        <v/>
      </c>
      <c r="I64" s="76"/>
    </row>
    <row r="65" spans="1:9" ht="25.5" customHeight="1" x14ac:dyDescent="0.25">
      <c r="A65" s="41"/>
      <c r="B65" s="73"/>
      <c r="C65" s="13"/>
      <c r="D65" s="52"/>
      <c r="E65" s="69"/>
      <c r="F65" s="74"/>
      <c r="G65" s="75"/>
      <c r="H65" s="82" t="str">
        <f t="shared" si="1"/>
        <v/>
      </c>
      <c r="I65" s="76"/>
    </row>
    <row r="66" spans="1:9" ht="25.5" customHeight="1" x14ac:dyDescent="0.25">
      <c r="A66" s="41"/>
      <c r="B66" s="73"/>
      <c r="C66" s="13"/>
      <c r="D66" s="52"/>
      <c r="E66" s="69"/>
      <c r="F66" s="74"/>
      <c r="G66" s="75"/>
      <c r="H66" s="82" t="str">
        <f t="shared" si="1"/>
        <v/>
      </c>
      <c r="I66" s="76"/>
    </row>
    <row r="67" spans="1:9" ht="25.5" customHeight="1" x14ac:dyDescent="0.25">
      <c r="A67" s="41"/>
      <c r="B67" s="73"/>
      <c r="C67" s="13"/>
      <c r="D67" s="52"/>
      <c r="E67" s="69"/>
      <c r="F67" s="74"/>
      <c r="G67" s="75"/>
      <c r="H67" s="82" t="str">
        <f t="shared" si="1"/>
        <v/>
      </c>
      <c r="I67" s="76"/>
    </row>
    <row r="68" spans="1:9" ht="26.25" customHeight="1" x14ac:dyDescent="0.25">
      <c r="A68" s="26" t="s">
        <v>35</v>
      </c>
      <c r="B68" s="15"/>
      <c r="C68" s="15"/>
      <c r="D68" s="15"/>
      <c r="E68" s="15"/>
      <c r="F68" s="15"/>
      <c r="H68" s="15"/>
      <c r="I68" s="14"/>
    </row>
    <row r="69" spans="1:9" ht="92.25" customHeight="1" x14ac:dyDescent="0.25">
      <c r="A69" s="17"/>
      <c r="B69" s="18"/>
      <c r="C69" s="18"/>
      <c r="D69" s="18"/>
      <c r="E69" s="18"/>
      <c r="F69" s="18"/>
      <c r="G69" s="18"/>
      <c r="H69" s="18"/>
      <c r="I69" s="25"/>
    </row>
    <row r="70" spans="1:9" ht="8.25" customHeight="1" x14ac:dyDescent="0.25">
      <c r="A70" s="102"/>
      <c r="B70" s="102"/>
      <c r="C70" s="102"/>
      <c r="D70" s="102"/>
      <c r="E70" s="102"/>
      <c r="F70" s="102"/>
      <c r="G70" s="102"/>
      <c r="H70" s="102"/>
      <c r="I70" s="102"/>
    </row>
    <row r="71" spans="1:9" s="61" customFormat="1" ht="25.15" customHeight="1" x14ac:dyDescent="0.2">
      <c r="A71" s="61" t="s">
        <v>36</v>
      </c>
      <c r="B71" s="63"/>
      <c r="C71" s="63"/>
      <c r="D71" s="63"/>
      <c r="G71" s="101"/>
      <c r="H71" s="101"/>
      <c r="I71" s="101"/>
    </row>
    <row r="72" spans="1:9" s="61" customFormat="1" ht="25.15" customHeight="1" x14ac:dyDescent="0.2">
      <c r="A72" s="61" t="s">
        <v>37</v>
      </c>
      <c r="B72" s="64"/>
      <c r="C72" s="64"/>
      <c r="D72" s="64"/>
      <c r="E72" s="61" t="s">
        <v>38</v>
      </c>
      <c r="G72" s="63"/>
      <c r="H72" s="63"/>
      <c r="I72" s="63"/>
    </row>
    <row r="73" spans="1:9" s="61" customFormat="1" ht="25.15" customHeight="1" x14ac:dyDescent="0.2">
      <c r="A73" s="61" t="s">
        <v>39</v>
      </c>
      <c r="B73" s="64"/>
      <c r="C73" s="64"/>
      <c r="D73" s="64"/>
      <c r="E73" s="62"/>
    </row>
    <row r="74" spans="1:9" ht="30.75" customHeight="1" x14ac:dyDescent="0.25"/>
  </sheetData>
  <mergeCells count="2">
    <mergeCell ref="A70:I70"/>
    <mergeCell ref="G71:I71"/>
  </mergeCells>
  <conditionalFormatting sqref="H24:H37">
    <cfRule type="cellIs" dxfId="7" priority="3" operator="lessThan">
      <formula>5</formula>
    </cfRule>
  </conditionalFormatting>
  <conditionalFormatting sqref="H40:H67">
    <cfRule type="cellIs" dxfId="6" priority="1" operator="lessThan">
      <formula>5</formula>
    </cfRule>
  </conditionalFormatting>
  <conditionalFormatting sqref="I14:I15">
    <cfRule type="cellIs" dxfId="5" priority="8" operator="greaterThan">
      <formula>1.15</formula>
    </cfRule>
    <cfRule type="cellIs" dxfId="4" priority="9" operator="lessThan">
      <formula>1.15</formula>
    </cfRule>
  </conditionalFormatting>
  <conditionalFormatting sqref="I24:I37">
    <cfRule type="cellIs" dxfId="3" priority="6" operator="lessThan">
      <formula>5</formula>
    </cfRule>
    <cfRule type="cellIs" dxfId="2" priority="7" operator="greaterThan">
      <formula>5</formula>
    </cfRule>
  </conditionalFormatting>
  <conditionalFormatting sqref="I40:I67">
    <cfRule type="cellIs" dxfId="1" priority="4" operator="lessThan">
      <formula>5</formula>
    </cfRule>
    <cfRule type="cellIs" dxfId="0" priority="5" operator="greaterThan">
      <formula>5</formula>
    </cfRule>
  </conditionalFormatting>
  <printOptions horizontalCentered="1"/>
  <pageMargins left="0.39370078740157483" right="0.31496062992125984" top="0.55118110236220474" bottom="0.35433070866141736" header="0.11811023622047245" footer="0.11811023622047245"/>
  <pageSetup scale="71" fitToWidth="0" fitToHeight="0" orientation="portrait" r:id="rId1"/>
  <rowBreaks count="1" manualBreakCount="1">
    <brk id="37"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workbookViewId="0">
      <selection activeCell="A9" sqref="A9"/>
    </sheetView>
  </sheetViews>
  <sheetFormatPr baseColWidth="10" defaultColWidth="11.42578125" defaultRowHeight="14.25" x14ac:dyDescent="0.2"/>
  <cols>
    <col min="1" max="1" width="126.85546875" style="78" customWidth="1"/>
    <col min="2" max="2" width="23.42578125" style="78" customWidth="1"/>
    <col min="3" max="16384" width="11.42578125" style="78"/>
  </cols>
  <sheetData>
    <row r="1" spans="1:2" ht="62.25" customHeight="1" x14ac:dyDescent="0.2">
      <c r="A1" s="77" t="s">
        <v>41</v>
      </c>
      <c r="B1" s="80" t="s">
        <v>70</v>
      </c>
    </row>
    <row r="2" spans="1:2" x14ac:dyDescent="0.2">
      <c r="A2" s="114" t="s">
        <v>42</v>
      </c>
    </row>
    <row r="3" spans="1:2" ht="33" customHeight="1" x14ac:dyDescent="0.2">
      <c r="A3" s="89" t="s">
        <v>43</v>
      </c>
      <c r="B3" s="90"/>
    </row>
    <row r="4" spans="1:2" ht="33" customHeight="1" x14ac:dyDescent="0.2">
      <c r="A4" s="89" t="s">
        <v>44</v>
      </c>
      <c r="B4" s="90"/>
    </row>
    <row r="5" spans="1:2" ht="33" customHeight="1" x14ac:dyDescent="0.2">
      <c r="A5" s="91" t="s">
        <v>45</v>
      </c>
      <c r="B5" s="92"/>
    </row>
    <row r="6" spans="1:2" ht="33" customHeight="1" x14ac:dyDescent="0.2">
      <c r="A6" s="93" t="s">
        <v>46</v>
      </c>
      <c r="B6" s="94"/>
    </row>
    <row r="7" spans="1:2" ht="33" customHeight="1" x14ac:dyDescent="0.2">
      <c r="A7" s="95" t="s">
        <v>47</v>
      </c>
      <c r="B7" s="96"/>
    </row>
    <row r="8" spans="1:2" ht="64.900000000000006" customHeight="1" x14ac:dyDescent="0.2">
      <c r="A8" s="97" t="s">
        <v>71</v>
      </c>
      <c r="B8" s="98"/>
    </row>
    <row r="9" spans="1:2" ht="42" customHeight="1" x14ac:dyDescent="0.2">
      <c r="A9" s="97" t="s">
        <v>48</v>
      </c>
      <c r="B9" s="98"/>
    </row>
    <row r="10" spans="1:2" ht="33" customHeight="1" x14ac:dyDescent="0.2">
      <c r="A10" s="99" t="s">
        <v>49</v>
      </c>
      <c r="B10" s="98"/>
    </row>
    <row r="11" spans="1:2" ht="33" customHeight="1" x14ac:dyDescent="0.2">
      <c r="A11" s="99" t="s">
        <v>50</v>
      </c>
      <c r="B11" s="98"/>
    </row>
    <row r="12" spans="1:2" ht="56.45" customHeight="1" x14ac:dyDescent="0.2">
      <c r="A12" s="100" t="s">
        <v>51</v>
      </c>
      <c r="B12" s="96"/>
    </row>
    <row r="13" spans="1:2" ht="33" customHeight="1" x14ac:dyDescent="0.2">
      <c r="A13" s="79"/>
    </row>
    <row r="14" spans="1:2" ht="33" customHeight="1" x14ac:dyDescent="0.2">
      <c r="A14" s="79"/>
    </row>
    <row r="15" spans="1:2" ht="33" customHeight="1" x14ac:dyDescent="0.2">
      <c r="A15" s="79"/>
    </row>
    <row r="16" spans="1:2" ht="33" customHeight="1" x14ac:dyDescent="0.2">
      <c r="A16" s="79"/>
    </row>
    <row r="17" spans="1:1" ht="33" customHeight="1" x14ac:dyDescent="0.2">
      <c r="A17" s="79"/>
    </row>
    <row r="18" spans="1:1" ht="33" customHeight="1" x14ac:dyDescent="0.2">
      <c r="A18" s="79"/>
    </row>
    <row r="19" spans="1:1" ht="33" customHeight="1" x14ac:dyDescent="0.2">
      <c r="A19" s="79"/>
    </row>
    <row r="20" spans="1:1" ht="33" customHeight="1" x14ac:dyDescent="0.2">
      <c r="A20" s="7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
  <sheetViews>
    <sheetView showGridLines="0" zoomScaleNormal="100" zoomScaleSheetLayoutView="100" workbookViewId="0">
      <selection activeCell="C10" sqref="C10:D10"/>
    </sheetView>
  </sheetViews>
  <sheetFormatPr baseColWidth="10" defaultColWidth="11.42578125" defaultRowHeight="15" x14ac:dyDescent="0.25"/>
  <cols>
    <col min="2" max="2" width="16.140625" customWidth="1"/>
    <col min="3" max="3" width="80.5703125" customWidth="1"/>
    <col min="4" max="4" width="33.5703125" customWidth="1"/>
  </cols>
  <sheetData>
    <row r="1" spans="1:4" ht="24" customHeight="1" x14ac:dyDescent="0.25">
      <c r="A1" s="103"/>
      <c r="B1" s="2"/>
      <c r="C1" s="3" t="s">
        <v>52</v>
      </c>
      <c r="D1" s="110" t="s">
        <v>69</v>
      </c>
    </row>
    <row r="2" spans="1:4" ht="33.75" customHeight="1" x14ac:dyDescent="0.25">
      <c r="A2" s="104"/>
      <c r="B2" s="1"/>
      <c r="C2" s="4" t="s">
        <v>53</v>
      </c>
      <c r="D2" s="110"/>
    </row>
    <row r="3" spans="1:4" ht="12.75" customHeight="1" x14ac:dyDescent="0.25"/>
    <row r="4" spans="1:4" x14ac:dyDescent="0.25">
      <c r="A4" s="105" t="s">
        <v>54</v>
      </c>
      <c r="B4" s="106"/>
      <c r="C4" s="106"/>
      <c r="D4" s="107"/>
    </row>
    <row r="5" spans="1:4" x14ac:dyDescent="0.25">
      <c r="A5" s="86" t="s">
        <v>55</v>
      </c>
      <c r="B5" s="86" t="s">
        <v>56</v>
      </c>
      <c r="C5" s="108" t="s">
        <v>57</v>
      </c>
      <c r="D5" s="109"/>
    </row>
    <row r="6" spans="1:4" ht="39.75" customHeight="1" x14ac:dyDescent="0.25">
      <c r="A6" s="87" t="s">
        <v>58</v>
      </c>
      <c r="B6" s="88">
        <v>42916</v>
      </c>
      <c r="C6" s="112" t="s">
        <v>59</v>
      </c>
      <c r="D6" s="113"/>
    </row>
    <row r="7" spans="1:4" ht="39.75" customHeight="1" x14ac:dyDescent="0.25">
      <c r="A7" s="87" t="s">
        <v>60</v>
      </c>
      <c r="B7" s="88">
        <v>43272</v>
      </c>
      <c r="C7" s="112" t="s">
        <v>61</v>
      </c>
      <c r="D7" s="113"/>
    </row>
    <row r="8" spans="1:4" ht="39.75" customHeight="1" x14ac:dyDescent="0.25">
      <c r="A8" s="87" t="s">
        <v>62</v>
      </c>
      <c r="B8" s="88">
        <v>44176</v>
      </c>
      <c r="C8" s="112" t="s">
        <v>63</v>
      </c>
      <c r="D8" s="113"/>
    </row>
    <row r="9" spans="1:4" ht="162.6" customHeight="1" x14ac:dyDescent="0.25">
      <c r="A9" s="87" t="s">
        <v>64</v>
      </c>
      <c r="B9" s="88">
        <v>45572</v>
      </c>
      <c r="C9" s="112" t="s">
        <v>65</v>
      </c>
      <c r="D9" s="113"/>
    </row>
    <row r="10" spans="1:4" ht="79.900000000000006" customHeight="1" x14ac:dyDescent="0.25">
      <c r="A10" s="87" t="s">
        <v>67</v>
      </c>
      <c r="B10" s="88">
        <v>45842</v>
      </c>
      <c r="C10" s="111" t="s">
        <v>68</v>
      </c>
      <c r="D10" s="111"/>
    </row>
  </sheetData>
  <mergeCells count="9">
    <mergeCell ref="A1:A2"/>
    <mergeCell ref="A4:D4"/>
    <mergeCell ref="C5:D5"/>
    <mergeCell ref="D1:D2"/>
    <mergeCell ref="C10:D10"/>
    <mergeCell ref="C6:D6"/>
    <mergeCell ref="C7:D7"/>
    <mergeCell ref="C8:D8"/>
    <mergeCell ref="C9:D9"/>
  </mergeCell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f49eca-df07-441d-8fee-cda4afe53885">
      <Terms xmlns="http://schemas.microsoft.com/office/infopath/2007/PartnerControls"/>
    </lcf76f155ced4ddcb4097134ff3c332f>
    <TaxCatchAll xmlns="ebbd3bfa-2822-4dc4-92ec-5df60f066e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3751A-8597-469A-9A59-1F5EC81BBEE9}">
  <ds:schemaRefs>
    <ds:schemaRef ds:uri="http://schemas.microsoft.com/sharepoint/v3/contenttype/forms"/>
  </ds:schemaRefs>
</ds:datastoreItem>
</file>

<file path=customXml/itemProps2.xml><?xml version="1.0" encoding="utf-8"?>
<ds:datastoreItem xmlns:ds="http://schemas.openxmlformats.org/officeDocument/2006/customXml" ds:itemID="{486D790B-0783-455D-8144-A62C2F9C2798}">
  <ds:schemaRefs>
    <ds:schemaRef ds:uri="http://schemas.microsoft.com/office/2006/metadata/properties"/>
    <ds:schemaRef ds:uri="http://schemas.microsoft.com/office/infopath/2007/PartnerControls"/>
    <ds:schemaRef ds:uri="41f49eca-df07-441d-8fee-cda4afe53885"/>
    <ds:schemaRef ds:uri="ebbd3bfa-2822-4dc4-92ec-5df60f066e9f"/>
  </ds:schemaRefs>
</ds:datastoreItem>
</file>

<file path=customXml/itemProps3.xml><?xml version="1.0" encoding="utf-8"?>
<ds:datastoreItem xmlns:ds="http://schemas.openxmlformats.org/officeDocument/2006/customXml" ds:itemID="{03034701-60C2-4C14-A006-8810454CD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FORMATO DQO</vt:lpstr>
      <vt:lpstr>FORMATO Dureza total</vt:lpstr>
      <vt:lpstr>FORMATO Alcalinidad</vt:lpstr>
      <vt:lpstr>Instrucciones</vt:lpstr>
      <vt:lpstr>CONTROL CAMBIOS</vt:lpstr>
      <vt:lpstr>'CONTROL CAMBIOS'!Área_de_impresión</vt:lpstr>
      <vt:lpstr>'FORMATO Alcalinidad'!Área_de_impresión</vt:lpstr>
      <vt:lpstr>'FORMATO DQO'!Área_de_impresión</vt:lpstr>
      <vt:lpstr>'FORMATO Dureza total'!Área_de_impresión</vt:lpstr>
      <vt:lpstr>'FORMATO Alcalinidad'!Títulos_a_imprimir</vt:lpstr>
      <vt:lpstr>'FORMATO DQO'!Títulos_a_imprimir</vt:lpstr>
      <vt:lpstr>'FORMATO Dureza total'!Títulos_a_imprimir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dc:creator>
  <cp:keywords/>
  <dc:description/>
  <cp:lastModifiedBy>Angélica Xiomara Ramirez Vargas</cp:lastModifiedBy>
  <cp:revision/>
  <dcterms:created xsi:type="dcterms:W3CDTF">2017-08-23T03:53:52Z</dcterms:created>
  <dcterms:modified xsi:type="dcterms:W3CDTF">2026-03-31T20:37:08Z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0x0101008766255937AF6A41BAF37DC49BAC7717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2024-07-23T18:15:15Z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0b76c4cf-960c-4060-b2f6-75024e408bed</vt:lpwstr>
  </property>
  <property fmtid="{D5CDD505-2E9C-101B-9397-08002B2CF9AE}" pid="10" name="MSIP_Label_defa4170-0d19-0005-0004-bc88714345d2_ContentBits">
    <vt:lpwstr>0</vt:lpwstr>
  </property>
</Properties>
</file>