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ingla\OneDrive\Escritorio\IDEAM\2025\DICIEMBRE\"/>
    </mc:Choice>
  </mc:AlternateContent>
  <xr:revisionPtr revIDLastSave="0" documentId="8_{3F9F26BF-8B10-4E1A-AA6E-75EF73C00AE8}" xr6:coauthVersionLast="47" xr6:coauthVersionMax="47" xr10:uidLastSave="{00000000-0000-0000-0000-000000000000}"/>
  <bookViews>
    <workbookView xWindow="-110" yWindow="-110" windowWidth="19420" windowHeight="10300" firstSheet="2" activeTab="2" xr2:uid="{00000000-000D-0000-FFFF-FFFF00000000}"/>
  </bookViews>
  <sheets>
    <sheet name="GP-F001 (2)" sheetId="14" state="hidden" r:id="rId1"/>
    <sheet name="GP-F001 (3)" sheetId="15" state="hidden" r:id="rId2"/>
    <sheet name="GP-F001 FORMULACIÓN" sheetId="10" r:id="rId3"/>
    <sheet name="Criterios" sheetId="11" state="hidden" r:id="rId4"/>
    <sheet name="Control de Cambios" sheetId="2" r:id="rId5"/>
  </sheets>
  <definedNames>
    <definedName name="_xlnm._FilterDatabase" localSheetId="0" hidden="1">'GP-F001 (2)'!$A$11:$AI$88</definedName>
    <definedName name="_xlnm._FilterDatabase" localSheetId="1" hidden="1">'GP-F001 (3)'!$B$11:$AJ$87</definedName>
    <definedName name="_xlnm._FilterDatabase" localSheetId="2" hidden="1">'GP-F001 FORMULACIÓN'!$A$11:$AC$96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5" i="15" l="1"/>
  <c r="Y49" i="10"/>
  <c r="AG87" i="15"/>
  <c r="AH86" i="15"/>
  <c r="AG86"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AJ84" i="15"/>
  <c r="AJ83" i="15"/>
  <c r="AJ82" i="15"/>
  <c r="AJ81" i="15"/>
  <c r="AJ80" i="15"/>
  <c r="AJ79" i="15"/>
  <c r="AJ78" i="15"/>
  <c r="AJ77" i="15"/>
  <c r="AJ76" i="15"/>
  <c r="AJ75" i="15"/>
  <c r="AJ74" i="15"/>
  <c r="AJ73" i="15"/>
  <c r="AJ72" i="15"/>
  <c r="AJ71" i="15"/>
  <c r="AJ70" i="15"/>
  <c r="AJ69" i="15"/>
  <c r="AJ68" i="15"/>
  <c r="AJ67" i="15"/>
  <c r="AJ66" i="15"/>
  <c r="AJ65" i="15"/>
  <c r="AJ64" i="15"/>
  <c r="AJ63" i="15"/>
  <c r="AJ62" i="15"/>
  <c r="AJ61" i="15"/>
  <c r="AJ60" i="15"/>
  <c r="AJ59" i="15"/>
  <c r="AJ58" i="15"/>
  <c r="AJ57" i="15"/>
  <c r="AJ56" i="15"/>
  <c r="AJ55" i="15"/>
  <c r="AJ54" i="15"/>
  <c r="AJ53" i="15"/>
  <c r="AJ52" i="15"/>
  <c r="AJ51" i="15"/>
  <c r="AJ50" i="15"/>
  <c r="AJ49" i="15"/>
  <c r="AJ48" i="15"/>
  <c r="AJ47" i="15"/>
  <c r="AJ46" i="15"/>
  <c r="AJ45" i="15"/>
  <c r="AJ44" i="15"/>
  <c r="AJ43" i="15"/>
  <c r="AJ42" i="15"/>
  <c r="AJ41" i="15"/>
  <c r="AJ40" i="15"/>
  <c r="AJ39" i="15"/>
  <c r="AJ38" i="15"/>
  <c r="AJ37" i="15"/>
  <c r="AJ36" i="15"/>
  <c r="AJ35" i="15"/>
  <c r="AJ34" i="15"/>
  <c r="AJ33" i="15"/>
  <c r="AJ32" i="15"/>
  <c r="AJ31" i="15"/>
  <c r="AJ30" i="15"/>
  <c r="AJ29" i="15"/>
  <c r="AJ28" i="15"/>
  <c r="AJ27" i="15"/>
  <c r="AJ26" i="15"/>
  <c r="AJ25" i="15"/>
  <c r="AJ24" i="15"/>
  <c r="AJ23" i="15"/>
  <c r="AJ22" i="15"/>
  <c r="AJ21" i="15"/>
  <c r="AJ20" i="15"/>
  <c r="AJ19" i="15"/>
  <c r="AJ18" i="15"/>
  <c r="AJ17" i="15"/>
  <c r="AJ16" i="15"/>
  <c r="AJ15" i="15"/>
  <c r="AJ14" i="15"/>
  <c r="AJ13" i="15"/>
  <c r="AJ12" i="15"/>
  <c r="AJ85" i="15" s="1"/>
  <c r="AH88" i="14"/>
  <c r="AG88" i="14"/>
  <c r="AF88" i="14"/>
  <c r="AE88" i="14"/>
  <c r="AD88" i="14"/>
  <c r="AC88" i="14"/>
  <c r="AB88" i="14"/>
  <c r="AA88" i="14"/>
  <c r="Z88" i="14"/>
  <c r="Y88" i="14"/>
  <c r="X88" i="14"/>
  <c r="W88" i="14"/>
  <c r="V88" i="14"/>
  <c r="U88" i="14"/>
  <c r="T88" i="14"/>
  <c r="S88" i="14"/>
  <c r="R88" i="14"/>
  <c r="Q88" i="14"/>
  <c r="P88" i="14"/>
  <c r="O88" i="14"/>
  <c r="N88" i="14"/>
  <c r="M88" i="14"/>
  <c r="L88" i="14"/>
  <c r="K88" i="14"/>
  <c r="J88" i="14"/>
  <c r="I88" i="14"/>
  <c r="H88" i="14"/>
  <c r="G88" i="14"/>
  <c r="F88" i="14"/>
  <c r="E88" i="14"/>
  <c r="D88" i="14"/>
  <c r="C88" i="14"/>
  <c r="B88" i="14"/>
  <c r="A88" i="14"/>
  <c r="AI87" i="14"/>
  <c r="AI86" i="14"/>
  <c r="AI85" i="14"/>
  <c r="AI84" i="14"/>
  <c r="AI83" i="14"/>
  <c r="AI82" i="14"/>
  <c r="AI81" i="14"/>
  <c r="AI80" i="14"/>
  <c r="AI79" i="14"/>
  <c r="AI78" i="14"/>
  <c r="AI77" i="14"/>
  <c r="AI76" i="14"/>
  <c r="AI75" i="14"/>
  <c r="AI74" i="14"/>
  <c r="AI73" i="14"/>
  <c r="AI72" i="14"/>
  <c r="AI71" i="14"/>
  <c r="AI70" i="14"/>
  <c r="AI69" i="14"/>
  <c r="AI68" i="14"/>
  <c r="AI67" i="14"/>
  <c r="AI66" i="14"/>
  <c r="AI65" i="14"/>
  <c r="AI64" i="14"/>
  <c r="AI63" i="14"/>
  <c r="AI62" i="14"/>
  <c r="AI61"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88" i="14" s="1"/>
  <c r="AK85" i="15" l="1"/>
  <c r="AJ8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tc={9CA4C6A2-45F0-48C1-B255-1A1C10A592BD}</author>
    <author>tc={B66990FB-47F6-42F0-B69C-35F005996DDC}</author>
  </authors>
  <commentList>
    <comment ref="Z35" authorId="0" shapeId="0" xr:uid="{9CA4C6A2-45F0-48C1-B255-1A1C10A592B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propone mantener amplio por que el reporte internamente hace seguimiento si se está al día con compromisos de Planes de mejoramiento, sentencias y convenios, como seguimiento general de la subdirección</t>
      </text>
    </comment>
    <comment ref="Z36" authorId="1" shapeId="0" xr:uid="{B66990FB-47F6-42F0-B69C-35F005996DD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previsto Cosude y Cormacarena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tc={540C711F-9B4B-4B07-BC87-88949B01F7DB}</author>
    <author>tc={157E6B32-074F-48E0-8B3C-A94808480A0C}</author>
  </authors>
  <commentList>
    <comment ref="AA35" authorId="0" shapeId="0" xr:uid="{540C711F-9B4B-4B07-BC87-88949B01F7D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propone mantener amplio por que el reporte internamente hace seguimiento si se está al día con compromisos de Planes de mejoramiento, sentencias y convenios, como seguimiento general de la subdirección</t>
      </text>
    </comment>
    <comment ref="AA36" authorId="1" shapeId="0" xr:uid="{157E6B32-074F-48E0-8B3C-A94808480A0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previsto Cosude y Cormacarena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tc={62A37081-639C-4FE1-B1CB-220D6395DB0D}</author>
    <author>tc={8EE46C4D-6564-42E4-B500-54EEBC412132}</author>
    <author>tc={EE4745C9-BE96-46D5-8EF5-E44CC682E723}</author>
    <author>tc={D7295FB7-0502-4305-AF21-2063F91C2172}</author>
    <author>tc={32EF9C62-1794-4201-B5BC-309AADC87778}</author>
    <author>tc={2A9BF7AB-40FC-4440-8634-59785E392BB3}</author>
  </authors>
  <commentList>
    <comment ref="Y49" authorId="0" shapeId="0" xr:uid="{62A37081-639C-4FE1-B1CB-220D6395DB0D}">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meta de acuerdo al apoyo de la UNGRD y convenios 1% proyectado</t>
      </text>
    </comment>
    <comment ref="Z51" authorId="1" shapeId="0" xr:uid="{8EE46C4D-6564-42E4-B500-54EEBC41213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propone mantener amplio por que el reporte internamente hace seguimiento si se está al día con compromisos de Planes de mejoramiento, sentencias y convenios, como seguimiento general de la subdirección</t>
      </text>
    </comment>
    <comment ref="Z52" authorId="2" shapeId="0" xr:uid="{EE4745C9-BE96-46D5-8EF5-E44CC682E72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previsto Cosude y Cormacarena</t>
      </text>
    </comment>
    <comment ref="Z62" authorId="3" shapeId="0" xr:uid="{D7295FB7-0502-4305-AF21-2063F91C2172}">
      <text>
        <t>[Comentario encadenado]
Su versión de Excel le permite leer este comentario encadenado; sin embargo, las ediciones que se apliquen se quitarán si el archivo se abre en una versión más reciente de Excel. Más información: https://go.microsoft.com/fwlink/?linkid=870924
Comentario:
    Desagregar y ponderar los informes</t>
      </text>
    </comment>
    <comment ref="Z69" authorId="4" shapeId="0" xr:uid="{32EF9C62-1794-4201-B5BC-309AADC8777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 qué corresponden estos informes?
</t>
      </text>
    </comment>
    <comment ref="Z78" authorId="5" shapeId="0" xr:uid="{2A9BF7AB-40FC-4440-8634-59785E392BB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propone mantener amplio por que el reporte internamente hace seguimiento si se está al día con compromisos de Planes de mejoramiento, sentencias y convenios, como seguimiento general de la subdirección</t>
      </text>
    </comment>
  </commentList>
</comments>
</file>

<file path=xl/sharedStrings.xml><?xml version="1.0" encoding="utf-8"?>
<sst xmlns="http://schemas.openxmlformats.org/spreadsheetml/2006/main" count="6037" uniqueCount="759">
  <si>
    <t>GESTIÓN DE LA PLANEACIÓN
Formulación Plan de Acción Institucional</t>
  </si>
  <si>
    <r>
      <t xml:space="preserve">Código:  </t>
    </r>
    <r>
      <rPr>
        <sz val="11"/>
        <color theme="1"/>
        <rFont val="Verdana"/>
        <family val="2"/>
      </rPr>
      <t>GP-F001</t>
    </r>
    <r>
      <rPr>
        <b/>
        <sz val="11"/>
        <color theme="1"/>
        <rFont val="Verdana"/>
        <family val="2"/>
      </rPr>
      <t xml:space="preserve">
Versión: </t>
    </r>
    <r>
      <rPr>
        <sz val="11"/>
        <color theme="1"/>
        <rFont val="Verdana"/>
        <family val="2"/>
      </rPr>
      <t>05</t>
    </r>
    <r>
      <rPr>
        <b/>
        <sz val="11"/>
        <color theme="1"/>
        <rFont val="Verdana"/>
        <family val="2"/>
      </rPr>
      <t xml:space="preserve">
Fecha: 02</t>
    </r>
    <r>
      <rPr>
        <sz val="11"/>
        <color theme="1"/>
        <rFont val="Verdana"/>
        <family val="2"/>
      </rPr>
      <t>/09/2025</t>
    </r>
  </si>
  <si>
    <t>x</t>
  </si>
  <si>
    <t>AÑO DE VIGENCIA</t>
  </si>
  <si>
    <t>VERSIÓN DEL PLAN</t>
  </si>
  <si>
    <t>FECHA VIGENCIA (DD/MM/AAAA)</t>
  </si>
  <si>
    <t>Ghisliane Echeverry Prieto</t>
  </si>
  <si>
    <t xml:space="preserve">Firma </t>
  </si>
  <si>
    <t>Líneas Plan Nacional de Desarrollo</t>
  </si>
  <si>
    <t>Plan Estratégico Institucional</t>
  </si>
  <si>
    <t>MIPG</t>
  </si>
  <si>
    <t>Articulación Planes Decreto 612 de 2018</t>
  </si>
  <si>
    <t>SGI</t>
  </si>
  <si>
    <t>Dependencia Responsable</t>
  </si>
  <si>
    <t>Proyecto de Inversión</t>
  </si>
  <si>
    <t>Actividad Plan de Acción Institucional</t>
  </si>
  <si>
    <t>Recursos</t>
  </si>
  <si>
    <t>Transformación</t>
  </si>
  <si>
    <t>Pilar</t>
  </si>
  <si>
    <t>Catalizador</t>
  </si>
  <si>
    <t>Componente</t>
  </si>
  <si>
    <t>Programa Presupuestal</t>
  </si>
  <si>
    <t>Línea Plan Estratégico</t>
  </si>
  <si>
    <t>Objetivo Plan Estratégico</t>
  </si>
  <si>
    <t>Dimensión Operativa del MIPG</t>
  </si>
  <si>
    <t>Políticas de gestión y desempeño institucional MIPG</t>
  </si>
  <si>
    <t>Plan relacionado</t>
  </si>
  <si>
    <t>Proceso SGI</t>
  </si>
  <si>
    <t>Dependencia</t>
  </si>
  <si>
    <t>Código Dependencia</t>
  </si>
  <si>
    <t>Nombre del Responsable</t>
  </si>
  <si>
    <t>Nombre del Proyecto</t>
  </si>
  <si>
    <t>Describa el nombre de "otros"</t>
  </si>
  <si>
    <t>Objetivo Específico Proyecto</t>
  </si>
  <si>
    <t>Describa el objetivo de "otros"</t>
  </si>
  <si>
    <t>Código Producto</t>
  </si>
  <si>
    <t xml:space="preserve">Producto </t>
  </si>
  <si>
    <t>Actividad Proyecto de Inversión</t>
  </si>
  <si>
    <t>Código Actividad</t>
  </si>
  <si>
    <t>Actividad Plan de Acción</t>
  </si>
  <si>
    <t>Objetivo de la Actividad</t>
  </si>
  <si>
    <t>Meta del Indicador</t>
  </si>
  <si>
    <t>Indicador</t>
  </si>
  <si>
    <t>Unidad del Indicador</t>
  </si>
  <si>
    <t>Fecha inicio
dd/mm/aa</t>
  </si>
  <si>
    <t>Fecha final
dd/mm/aa</t>
  </si>
  <si>
    <t>Funcionamiento
 Nación</t>
  </si>
  <si>
    <t>Funcionamiento
Propios</t>
  </si>
  <si>
    <t>Inversión
Nación</t>
  </si>
  <si>
    <t>Inversión
Propios</t>
  </si>
  <si>
    <t xml:space="preserve">Otras fuentes de financiación </t>
  </si>
  <si>
    <t>Total</t>
  </si>
  <si>
    <t>1. Ordenamiento del territorio alrededor del agua y justicia ambiental</t>
  </si>
  <si>
    <t>01. Consolidar la base natural, cultural y arqueológica del territorio como los elementos primarios del ordenamiento territorial, bajo un enfoque de justicia ambiental orientado al desarrollo sostenible.</t>
  </si>
  <si>
    <t>1. Justicia ambiental y gobernanza inclusiva</t>
  </si>
  <si>
    <t>a. Modernización de la institucionalidad ambiental y de gestión del riesgo de desastres</t>
  </si>
  <si>
    <t>(3299) Fortalecimiento de la gestión y dirección del sector Ambiente y Desarrollo Sostenible. </t>
  </si>
  <si>
    <t>3. Fortalecer y modernizar la capacidad de gestión de la Entidad para la generación de valor público y la mejora en el desempeño institucional.</t>
  </si>
  <si>
    <t>3.1 Implementar políticas y acciones enfocadas en el fortalecimiento institucional y el modelo de gestión integrado como como pilar estratégico del Instituto, para consolidar la confianza de las partes interesadas y el fortalecimiento del vínculo Estado-ciudadanía desde un enfoque territorial.</t>
  </si>
  <si>
    <t>2. Direccionamiento Estratégico y Planeación</t>
  </si>
  <si>
    <t>2.1 Planeación Institucional</t>
  </si>
  <si>
    <t xml:space="preserve">2. Plan Anual de Adquisiciones
</t>
  </si>
  <si>
    <t>1-Dirección General</t>
  </si>
  <si>
    <t>1-DG</t>
  </si>
  <si>
    <t>1. Mejoramiento de la calidad en la gestión institucional para garantizar el acceso pertinente y oportuno de la información.</t>
  </si>
  <si>
    <t>N/A</t>
  </si>
  <si>
    <t>1.1 Fortalecer la gestión institucional y la infraestructura física.</t>
  </si>
  <si>
    <t>3299060-Servicio de implementación sistemas de gestión</t>
  </si>
  <si>
    <t>3299060-02 Realizar acciones de seguimiento y control a la gestión institucional.</t>
  </si>
  <si>
    <t>DG26-1</t>
  </si>
  <si>
    <t>Implementar acciones de apoyo integral a la Dirección General, que permitan coordinar, vigilar, controlar y evaluar el cumplimiento de los objetivos y programas institucionales.</t>
  </si>
  <si>
    <t>Fortalecer la capacidad operativa y estratégica de la Dirección General del IDEAM en su misión de coordinar, ejecutar y supervisar acciones claves para el cumplimiento de los objetivos institucionales.</t>
  </si>
  <si>
    <t>Informes de gestión elaborados</t>
  </si>
  <si>
    <t>Número</t>
  </si>
  <si>
    <t>b. Democratización del conocimiento, la información ambiental y de riesgo de desastres</t>
  </si>
  <si>
    <t>(3204) Gestión de la información y el conocimiento ambiental. </t>
  </si>
  <si>
    <t>6. Seguimiento de las condiciones climáticas, hidrometeorológicas y ambientales, promoviendo el  monitoreo comunitario y la  vigilancia del patrimonio natural del país.</t>
  </si>
  <si>
    <t>6.1 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t>
  </si>
  <si>
    <t>6. Gestión del Conocimiento y la innovación</t>
  </si>
  <si>
    <t>6.1 Gestión del conocimiento y la innovación</t>
  </si>
  <si>
    <t>2. Plan Anual de Adquisiciones</t>
  </si>
  <si>
    <t>7-Generación de Conocimiento e Investigación</t>
  </si>
  <si>
    <t>8-Subdirección de Ecosistemas e Información Ambiental</t>
  </si>
  <si>
    <t>8-SEIA</t>
  </si>
  <si>
    <t>Raymond Alexander Jimenez Arteaga</t>
  </si>
  <si>
    <t>2. Fortalecimiento del conocimiento e información para la conservación, recuperación y restauración ambiental.</t>
  </si>
  <si>
    <t>2.1 Generar información y conocimiento a través de los diferentes sistemas de monitoreo</t>
  </si>
  <si>
    <t>3204014-Servicio de monitoreo de la biodiversidad y los Servicio eco sistémicos</t>
  </si>
  <si>
    <t>3204014-01 Adelantar gestiones tendientes al desarrollo de sistemas de monitoreo y detección temprana de incendios forestales mediante el uso de tecnologías avanzadas y/o sistemas comunitarios para el suministro de información</t>
  </si>
  <si>
    <t>SEIA26-1</t>
  </si>
  <si>
    <t>Realizar acciones para el monitoreo, conservación y mantenimiento de bosques</t>
  </si>
  <si>
    <t xml:space="preserve">Fortalecer el programa de monitoreo y seguimiento de Bosques y Recursos Forestales </t>
  </si>
  <si>
    <t xml:space="preserve">Porcentaje de monitoreos forestales con seguimiento actualizado anualmente.
 </t>
  </si>
  <si>
    <t>Porcentaje</t>
  </si>
  <si>
    <t>SEIA26-2</t>
  </si>
  <si>
    <t>Realizar monitoreo integral de los ecosistemas de alta montaña de Colombia</t>
  </si>
  <si>
    <t>Fortalecer los procesos de monitoreo de los ecosistemas de la alta montaña de Colombia</t>
  </si>
  <si>
    <t>Porcentaje de ecosistemas de alta montaña con monitoreo activo y reportes actualizados anualmente</t>
  </si>
  <si>
    <t>SEIA26-3</t>
  </si>
  <si>
    <t>Realizar el monitoreo y seguimiento de la estabilidad, la degradación de los suelos y  las tierras, los ecosistemas y coberturas de la tierra de Colombia</t>
  </si>
  <si>
    <t>Fortalecer el programa de monitoreo y seguimiento de la estabilidad, la degradación de los suelos y las tierras, los ecosistemas y las coberturas de la tierra de Colombia.</t>
  </si>
  <si>
    <t>Porcentaje de cobertura nacional con monitoreo conforme la programación de las zonas de estudio de suelos, ecosistemas y coberturas de la tierra.</t>
  </si>
  <si>
    <t>5. Gobernanza y gestión de los datos para proporcionar información ambiental de calidad, oportuna y útil para la toma de decisiones en los territorios.</t>
  </si>
  <si>
    <t>5.1 Mejorar la calidad de los datos e información ambiental que genera  el IDEAM, para que sean confiables, oportunos  y útiles para la toma de decisiones en los territorios y la  definición de políticas públicas.</t>
  </si>
  <si>
    <t>3204048-Servicio de administracion de los sistemas de información para los procesos de toma de decisiones</t>
  </si>
  <si>
    <t>3204048-02 Elaborar informes de los aplicativos administrados</t>
  </si>
  <si>
    <t>SEIA26-4</t>
  </si>
  <si>
    <t xml:space="preserve">Realizar acciones en el SIA y SIAC del IDEAM para mejorar el proceso de gestión de información institucional </t>
  </si>
  <si>
    <t xml:space="preserve">Fortalecer en el SIA y SIAC del IDEAM para mejorar el proceso de gestión de información institucional </t>
  </si>
  <si>
    <t>Nivel de fortalecimiento realizados para la  integración y actualización de la información institucional en el SIA y el SIAC del IDEAM.</t>
  </si>
  <si>
    <t>3. Gestión con valores para el resultado</t>
  </si>
  <si>
    <t>3.1 Fortalecimiento organizacional y simplificación de procesos.</t>
  </si>
  <si>
    <t>SEIA26-5</t>
  </si>
  <si>
    <t xml:space="preserve">Realizar acciones para el soporte técnico y operativo en la implementación de los lineamientos establecidos para los procesos administrativos de los convenios y procesos de calidad de la Subdirección </t>
  </si>
  <si>
    <t>Fortalecer y mejorar los procesos  administrativos y de calidad de la Subdirección</t>
  </si>
  <si>
    <t>Nivel de implementación de documentación con lineamientos de mejora continua a los procesos administrativos y de calidad en la Subdirección.</t>
  </si>
  <si>
    <t>3. Otros</t>
  </si>
  <si>
    <t>Convenios</t>
  </si>
  <si>
    <t>Establecer mecanismos eficientes para la planificación, seguimiento y evaluación de convenios interinstitucionales, que permitan garantizar el cumplimiento de los compromisos adquiridos, la optimización de recursos y la alineación con los objetivos estratégicos de la entidad en referencia a los convenios</t>
  </si>
  <si>
    <t xml:space="preserve">Fortalecimiento de la gestión de convenios interinstitucionales para el cumplimiento de objetivos estratégicos de la Subdirección </t>
  </si>
  <si>
    <t>Optimizar la planificación, ejecución, seguimiento y evaluación de convenios suscritos con entidades públicas y privadas, garantizando su alineación con los planes institucionales</t>
  </si>
  <si>
    <t xml:space="preserve">Porcentaje de Convenios suscritos monitoreados y actualizados anualmente </t>
  </si>
  <si>
    <t>4. Gestión del conocimiento y análisis de la información ambiental para el desarrollo  sostenible del territorio, la gestión del cambio climático, la gestión del riesgo de desastres y  el estado del patrimonio natural.</t>
  </si>
  <si>
    <t>4.1 Priorizar y desarrollar bases científicas para el conocimiento y análisis de información ambiental , que permita comprender los fenómenos ambientales, para la toma de decisiones y la gestión sostenible del patrimonio natural del país.</t>
  </si>
  <si>
    <t>7-Subdirección de Estudios Ambientales</t>
  </si>
  <si>
    <t>7-SEA</t>
  </si>
  <si>
    <t>Julian Paez</t>
  </si>
  <si>
    <t>2.2 Divulgar información para garantizar la prestación del servicio misional de la entidad</t>
  </si>
  <si>
    <t>3204048-01 Administrar los sistemas de información RUA, RESPEL, PCB, RETC Y RUM.</t>
  </si>
  <si>
    <t>SEA26-3</t>
  </si>
  <si>
    <t>Suministrar oportunamente información y conocimiento que requiera el Ministerio de Ambiente, las entidades del SINA y el Gobierno Nacional, para la toma de decisiones y la formulación y seguimiento de políticas.</t>
  </si>
  <si>
    <t>Administrar los sistemas de información de la SEA para la democratización de la información ambiental, a través de la gestión oportuna para generar conocimiento e información ambiental.</t>
  </si>
  <si>
    <t xml:space="preserve">INFORMES </t>
  </si>
  <si>
    <t>1. Comunicación estratégica para proveer y divulgar información científica y ambiental transparente, comprensible y adecuada para la toma de decisiones informadas a los grupos de valor y de interés.</t>
  </si>
  <si>
    <t>1.1 Promover el acceso y la divulgación de la información ambiental que permita la  toma de decisiones informadas y dar respuesta a  las necesidades  y expectativas de los grupos de valor y de interés.</t>
  </si>
  <si>
    <t xml:space="preserve">9-Acreditación de Laboratorios </t>
  </si>
  <si>
    <t>Jeison Duvan Peñaloza</t>
  </si>
  <si>
    <t>SEA26-4</t>
  </si>
  <si>
    <t xml:space="preserve">Acreditar y Autorizar Organismos de Evaluación de la Conformidad  para el cumplimiento de la normatividad vigente a través de esquemas de evaluación de sistemas de gestión. </t>
  </si>
  <si>
    <t xml:space="preserve">Acreditar y autorizar Organismos de Evaluación de la Conformidad, a tráves de esquemas de evaluación de sistemas de gestión, lineamientos y procedimientos aplicables para el cumplimiento de la normatividad vigente. </t>
  </si>
  <si>
    <t>DOCUMENTOS</t>
  </si>
  <si>
    <t>Ana María Hernández Hernández</t>
  </si>
  <si>
    <t>SEA26-1</t>
  </si>
  <si>
    <t xml:space="preserve">Recolectar y generar información, conocimiento e investigación sobre la contaminación y degradación del ambiente y realizar  estudios e investigaciones ambientales </t>
  </si>
  <si>
    <t>Generar información y conocimiento para el seguimiento del estado del ambiente, a través de la producción de documentos, estudios e investigaciones</t>
  </si>
  <si>
    <t>Yamile Andrea Moreno Saboyá</t>
  </si>
  <si>
    <t>3204043-Servicio de información de datos climáticos y monitoreo</t>
  </si>
  <si>
    <t>3204043-01 Producir información o insumos técnicos para la toma de decisiones</t>
  </si>
  <si>
    <t>SEA26-2</t>
  </si>
  <si>
    <t>Realizar el análisis y procesamiento de información técnica y científica en lo relacionado con el ordenamiento ambiental del territorio</t>
  </si>
  <si>
    <t xml:space="preserve">Generar conocimiento para el seguimiento del estado del ambiente, como insumo para la toma de decisiones y la democratización de información ambiental </t>
  </si>
  <si>
    <t>Insumos para la formulación de bases técnicas para el ordenamiento ambiental del territorio</t>
  </si>
  <si>
    <t>Leonardo Alfredo Pineda Pardo</t>
  </si>
  <si>
    <t>SEA26-5</t>
  </si>
  <si>
    <t xml:space="preserve">Elaborar  estudios y documentos técnicos relacionados con el cambio ambiental global y sus efectos </t>
  </si>
  <si>
    <t xml:space="preserve">Generar conocimiento relacionado con cambio climático, como insumo para la toma de decisiones y la democratización de información ambiental </t>
  </si>
  <si>
    <t xml:space="preserve">Documentos técnicos relacionados con temás de cambio climático </t>
  </si>
  <si>
    <t>Numero</t>
  </si>
  <si>
    <t>5. Información y Comunicación</t>
  </si>
  <si>
    <t>5.2 Transparencia, acceso a la información pública y lucha contra la corrupción</t>
  </si>
  <si>
    <t>Realizar actividades de asistencia técnica, divulgación y sensibilización relacionada con estudios asociados al cambio climático</t>
  </si>
  <si>
    <t>Mejorar la transparencia climática a partir de la divulgación de conocimiento y la asistencia técnica a distintos grupos de interes</t>
  </si>
  <si>
    <t>Matriz en excel que resume los eventos y actividades técnicas de asistencia en el marco del SISCLIMA</t>
  </si>
  <si>
    <t xml:space="preserve">6-Generación de Datos e Información Hidrometereológica y Ambiental para la  Toma de Decisiones </t>
  </si>
  <si>
    <t>Generar bases de datos e indicadores relacionados con el procesamiento de información de los sistemas de información de cambio climático que administra el instituto</t>
  </si>
  <si>
    <t xml:space="preserve">Realizar el procesamiento de la información y facilitar el acceso a la información de cambio climático por parte de diferentes grupos de valor o interes. </t>
  </si>
  <si>
    <t>Bases de datos e indicadores relacionados con cambio climático</t>
  </si>
  <si>
    <t>Operativizar el comite de información técnico cientifica de cambio climático y el seminario de cambio ambiental global</t>
  </si>
  <si>
    <t>Articular entidades y organizaciones para la generación de información técnica y cientifica para la generación de reportes de cambio climático</t>
  </si>
  <si>
    <t>Informe de seguimiento de las actividades implementadas y desarrolladas en el comite</t>
  </si>
  <si>
    <t>2. Democratización del acceso y uso de la información ambiental</t>
  </si>
  <si>
    <t>2.1 Consolidar y modernizar los sistemas de información ambiental del IDEAM, para asegurar la disponibilidad, confiabilidad y accesibilidad de la información ambiental.</t>
  </si>
  <si>
    <t>Generar marcos conceptuales y operativos asociados a la administración de los sistemas de información de cambio climático a cargo del instituto</t>
  </si>
  <si>
    <t>Elaborar procedimientos, formatos y documentos de soporte que faciliten la información de los sistemas de información de cambio climático a cargo del instituto</t>
  </si>
  <si>
    <t>Documentos relacionados con la administración de los sistemas de cambio climático a cargo del Ideam</t>
  </si>
  <si>
    <t>5-Subdirección de Hidrología</t>
  </si>
  <si>
    <t>5-SH</t>
  </si>
  <si>
    <t>Jorge Andrés González Rojas</t>
  </si>
  <si>
    <t> </t>
  </si>
  <si>
    <t>3204041-Estaciones meteorológicas mejoradas</t>
  </si>
  <si>
    <t>3204041-01 Operar los sistemas de monitoreo y seguimiento hasta el suministro de  datos</t>
  </si>
  <si>
    <t>SH26-1</t>
  </si>
  <si>
    <t>Realizar visitas de operación y mantenimiento a la red de estaciones Hidrometeorológicas de Propiedad del IDEAM.</t>
  </si>
  <si>
    <t>Garantizar la operatividad de la Red para la generación de información hidrometeorológica para la toma de decisiones.</t>
  </si>
  <si>
    <t>Visitas realizadas a la red de estaciones hidrometeorológicas</t>
  </si>
  <si>
    <t>Manuel de Jesús Padilla López</t>
  </si>
  <si>
    <t>SH26-2</t>
  </si>
  <si>
    <t>Realizar el seguimiento al estado de la red de estaciones  automaticas propiedad del IDEAM.</t>
  </si>
  <si>
    <t>Garantizar la generación de información hidrometeorológica para la toma de decisiones.</t>
  </si>
  <si>
    <t xml:space="preserve">Informes del estado de la red de estaciones automaticas </t>
  </si>
  <si>
    <t>SH26-3</t>
  </si>
  <si>
    <t>Capturar y procesar la información hidrometeorológica proveniente de la Red de estaciones del IDEAM.</t>
  </si>
  <si>
    <t>Garantizar la disponibilidad de la información generada por las estaciones hidrometerológicas en las plataformas de consulta.</t>
  </si>
  <si>
    <t>Reportes de la información procesada que es generada en estaciones hidrometeorologica disponible en la plataforma DHIME.</t>
  </si>
  <si>
    <t>Jairo Andrés Garzón Hernández</t>
  </si>
  <si>
    <t>SH26-4</t>
  </si>
  <si>
    <t>Fabricar las estructuras y reparar, ajustar y/o calibrar los instrumentos en las variables de temperatura del aire, humedad relativa y presion atmosferica de la red de estaciones hidrometeorológicas del IDEAM.</t>
  </si>
  <si>
    <t xml:space="preserve">Garantizar las condiciones de infraestuctura y de funcionamiento de los instrumentos para una generacion de informacion confiable. </t>
  </si>
  <si>
    <t>Porcentaje de solicitudes atendidas</t>
  </si>
  <si>
    <t>SH26-5</t>
  </si>
  <si>
    <t>Realizar los pagos a los observadores voluntarios de la Red Hidrometeorológica del IDEAM.</t>
  </si>
  <si>
    <t>Garantizar el reconocimiento por la captura de la información tomada por los observadores voluntarios.</t>
  </si>
  <si>
    <t>Porcentaje de ejecución de los recursos para el pago de observadores voluntarios de las 11 Áreas Operativas.</t>
  </si>
  <si>
    <t>SH26-6</t>
  </si>
  <si>
    <t>Adquirir, instalar y poner en funcionamiento estaciones hidrometeorológicas en el marco del cumplimiento a la meta establecida por el país en las NDC</t>
  </si>
  <si>
    <t>Garantizar la adquisición de estaciones hidrometeorológicas que aporten al cumplimiento de la meta de los compromisos de NDC</t>
  </si>
  <si>
    <t>Estaciones hidrometeorológicas.</t>
  </si>
  <si>
    <t>SH26-7</t>
  </si>
  <si>
    <t>Generar información por parte de los radares propiedad del IDEAM</t>
  </si>
  <si>
    <t>Garantizar el funcionamiento y generación de información de los sistemas de radares meteorológicos, así como la transmisión de la información a la sede central.</t>
  </si>
  <si>
    <t>Radares en funcionamiento</t>
  </si>
  <si>
    <t>Fabio Andrés Bernal Quiroga</t>
  </si>
  <si>
    <t>SH26-8</t>
  </si>
  <si>
    <t>Elaborar reportes que muestren el seguimiento al desarrollo de actividades administrativas de la subdirección, el estado de convenios, proyectos, sentencias y planes de mejoramiento</t>
  </si>
  <si>
    <t>Mejorar la calidad de los datos e información ambiental que genera el IDEAM, para que sean confiables, oportunos y útiles para la toma de decisiones en los territorios y la definición de políticas públicas.</t>
  </si>
  <si>
    <t>Documento de seguimiento y gestión de convenios, proyectos, sentencias y planes de mejoramiento a cargo de la subdirección de hidrología.</t>
  </si>
  <si>
    <t>12/31/2026</t>
  </si>
  <si>
    <t xml:space="preserve">10-Laboratorio de Calidad </t>
  </si>
  <si>
    <t>Claudia María Ávila Laverde</t>
  </si>
  <si>
    <t>SH26-9</t>
  </si>
  <si>
    <t>Realizar el análisis de la calidad del agua en las estaciones de monitoreo propuestas en el marco del convenio con la CAM</t>
  </si>
  <si>
    <t>Realizar el monitoreo de las variables asociadas a la red de calidad de agua en la zona de influencia de CAM</t>
  </si>
  <si>
    <t>Número de estaciones monitoreadas en el marco del convenio con la CAM</t>
  </si>
  <si>
    <t>31/12/206</t>
  </si>
  <si>
    <t>SH26-10</t>
  </si>
  <si>
    <t>Generar información y reportes sobre actividades de modelación hidrológica</t>
  </si>
  <si>
    <t>Realizar el seguimiento y la evaluación del estado y la dinámica del agua en Colombia para generar información y conocimiento mediante la elaboración de reportes, boletines y documentos de carácter técnico-científico que sirvan de insumo para los tomadores de decisiones y la gestión integral de los recursos hídricos.</t>
  </si>
  <si>
    <t>Documentos de modelación hidrológica:
1. Documento Oferta Hídrica Total Superficial - OHTS del Estudio Nacional del Agua - ENA 2026 (1 documento con resultados)
2. Cartografía de extensión de inundaciones, actualización de base datos geográficos de sistemas hídricos (1 capa)
3. Documento análisis de la Oferta Hídrica Total Superficial - OHTS frente a la variabilidad y cambio climático para el Estudio Nacional del Agua ENA – 2026 (1 documento)
4. Resultados y análisis de la modelación Hidrológica e hidráulica de La Mojana y/o Rio Amazonas
5. Actualización del componente hidrológico de Boletín de Predicción con la inclusión de predicción hidrológica mensual.</t>
  </si>
  <si>
    <t xml:space="preserve">Ana María Bernal Vásquez </t>
  </si>
  <si>
    <t>SH26-11</t>
  </si>
  <si>
    <t>Generar documentos de carácter técnico-científico mediante el análisis, consolidación, revisión y reporte de variables e indicadores del agua</t>
  </si>
  <si>
    <t>Documentos técnicos de análisis hidrológico elaborados en el marco del ENA 2026.</t>
  </si>
  <si>
    <t xml:space="preserve">Número </t>
  </si>
  <si>
    <t>Boletines SIRH/ (1 mensual) publicados</t>
  </si>
  <si>
    <t>SH26-12</t>
  </si>
  <si>
    <t>Realizar el monitoreo de la Red de Calidad de Agua del Ideam</t>
  </si>
  <si>
    <t>Hacer seguimiento de las variables asociadas a la red de calidad del agua del Ideam</t>
  </si>
  <si>
    <t>Número de estaciones monitoreadas de la Red de Calidad de Agua</t>
  </si>
  <si>
    <t>Camilo Alejandro Pedraza Pérez</t>
  </si>
  <si>
    <t>SH26-13</t>
  </si>
  <si>
    <t>Realizar seguimiento del recurso hídrico para evaluar su estado</t>
  </si>
  <si>
    <t>Generar datos e información provenientes del seguimiento y monitoreo hidrológico (Red básica nacional de estaciones hidrológicas)</t>
  </si>
  <si>
    <t>Informe de avance en el proceso de validación de las variables de nivel, caudal y sedimentos</t>
  </si>
  <si>
    <t>número</t>
  </si>
  <si>
    <t>320 estaciones con curva de gasto vigente/522 estaciones con programa Caudales . Linea Base actual: 52%</t>
  </si>
  <si>
    <t>Documentación consolidada, actualizada y oficializada en el SGI de la operación estadística "Variables hidrológicas"</t>
  </si>
  <si>
    <t>3.5 Seguridad y Gobierno Digital.</t>
  </si>
  <si>
    <t>10. Plan Estratégico de Tecnologías de la Información -­ PETI</t>
  </si>
  <si>
    <t>4-Gestión de Tecnologías de la Información y Comunicaciones</t>
  </si>
  <si>
    <t>3-Oficina de Informática</t>
  </si>
  <si>
    <t>3-OI</t>
  </si>
  <si>
    <t>Wilmer Espitia Muñoz</t>
  </si>
  <si>
    <t>1.2 Fortalecer la capacidad TICs del instituto.</t>
  </si>
  <si>
    <t>3299065-Servicios tecnológicos</t>
  </si>
  <si>
    <t>3299065-01 Administrar los servicios de supervisión, soporte, administración,  operación y respaldo de la plataforma tecnológica del instituto</t>
  </si>
  <si>
    <t>INFO2026-1</t>
  </si>
  <si>
    <t>Brindar soporte y atención a la infraestructura tecnológica del IDEAM</t>
  </si>
  <si>
    <t>Disponer de servicio de soporte técnico y atención especializada.</t>
  </si>
  <si>
    <t>Numero de informes elaborados/Numero de informes planeados (12) ×100</t>
  </si>
  <si>
    <t xml:space="preserve">3299065-02 Disponer de servicios de tecnologías de la información y las comunicaciones en operación </t>
  </si>
  <si>
    <t>3299065-03 Disponer de sistemas de información  de gestión y apoyo  con soporte</t>
  </si>
  <si>
    <t>INFO2026-2</t>
  </si>
  <si>
    <t>Implementar el soporte y mantenimiento evolutivo de sistemas, servicios y aplicaciones.</t>
  </si>
  <si>
    <t>Fortalecer la operatividad y continuidad tecnológica mediante la mejora continua en el soporte y mantenimiento evolutivo de sistemas, servicios y aplicaciones</t>
  </si>
  <si>
    <t xml:space="preserve">3299065-04 Disponer de servicios y herramientas orientados al cumplimiento de la política de gobierno digital </t>
  </si>
  <si>
    <t>INFO2026-3</t>
  </si>
  <si>
    <t xml:space="preserve">Realizar el cierre de brechas de la politica gobierno digital y seguridad digital </t>
  </si>
  <si>
    <t>Fortalecer la capacidad de cumplimiento de la política de gobierno digital y seguridad digital, asegurando una gestión más robusta y alineada con los estándares del MINTIC</t>
  </si>
  <si>
    <t>Sumatoria del promedio de avance del plan de trabajo de cierre de brechas.</t>
  </si>
  <si>
    <t xml:space="preserve">(3204) Gestión de la información y el conocimiento ambiental.  </t>
  </si>
  <si>
    <t xml:space="preserve">8-Servicios </t>
  </si>
  <si>
    <t>9-Oficina del Servicio de Pronósticos y Alertas</t>
  </si>
  <si>
    <t>9-OSPA</t>
  </si>
  <si>
    <t>Rodney Poveda Fernández_Jefe Oficina del Servicio de Pronósticos y Alertas (E )</t>
  </si>
  <si>
    <t>3204043-02 Producir pronósticos del tiempo, alertas meteorológicas, alertas tempranas y predicciones estacionales del clima</t>
  </si>
  <si>
    <t>OSPA26-1</t>
  </si>
  <si>
    <t>Generar pronósticos y alertas hidrometeorológicas de manera continua de las condiciones hidrometeorológicas y ambientales en tiempo real.</t>
  </si>
  <si>
    <t xml:space="preserve">Generar boletines de pronósticos y emisión de alertas que favorezcan la toma de decisiones de manera oportuna, confiable y consistente para las entidades del SINA, el SNGRD y la comunidad general, mediante el monitoreo y seguimiento continuo de las condiciones hidrometeorológicas y ambientales en tiempo real. </t>
  </si>
  <si>
    <t>Boletines de pronóstico hidrometeorológicos, informes técnicos y emisión de alertas emitidos</t>
  </si>
  <si>
    <t>Número total de boletines emitidos</t>
  </si>
  <si>
    <t>OSPA26-2</t>
  </si>
  <si>
    <t>Generar productos y servicios a través del procesamiento de datos hidrometeorológicos de diferentes fuentes que permitan contribuir al análisis y generación de pronósticos y alertas nacionales.</t>
  </si>
  <si>
    <t>Incorporar datos e información de diferentes métodos de medición de variables hidrometeorológicas y ambientales para fortalecer los procesos de   monitoreo, seguimiento y generación de pronósticos y alertas  a través de la recepción de datos provenientes Radares Meteorológicos, Disdrómetros, Antena GOES 16, Rayos y demás sensores.</t>
  </si>
  <si>
    <t>Archivos de estimación diaria de precipitación a partir de radares y sensores remotos disponibles.</t>
  </si>
  <si>
    <t>Número total de archivos generados</t>
  </si>
  <si>
    <t xml:space="preserve">14-Gestión de Servicios Administrativos </t>
  </si>
  <si>
    <t>2-Secretaría General</t>
  </si>
  <si>
    <t>2-SG</t>
  </si>
  <si>
    <t>JUAN FERNANDO ACOSTA MIRKOW</t>
  </si>
  <si>
    <t>3299011-Sedes adecuadas</t>
  </si>
  <si>
    <t>3299011-02 Seguimiento</t>
  </si>
  <si>
    <t>SG26-01</t>
  </si>
  <si>
    <t>Adecuar la infraestructura de las sedes del IDEAM.</t>
  </si>
  <si>
    <t>Adecuar la infraestructura física de las sedes del instituto, de acuerdo a los recursos asignados, por medio de la realización de las actividades de mantenimiento preventivo y correctivo</t>
  </si>
  <si>
    <t>N° total de sedes adecuadas</t>
  </si>
  <si>
    <t>3299068-Sedes dotadas</t>
  </si>
  <si>
    <t>3299068-02 Adquisición de elementos e insumos requeridos para apoyar la prestación del servicio de las sedes y áreas operativas.</t>
  </si>
  <si>
    <t>SG26-02</t>
  </si>
  <si>
    <t>Dotar las sedes del IDEAM</t>
  </si>
  <si>
    <t>Dotar las sedes del instituto, de acuerdo a los recursos asignados, por medio de la adquisición de elementos e insumos requeridos para apoyar la prestación del servicio de las sedes y áreas operativas.</t>
  </si>
  <si>
    <t>N° total de ingresos de almacen por contratos de dotacionespara las sedes</t>
  </si>
  <si>
    <t>3299016-Sedes mantenidas</t>
  </si>
  <si>
    <t>3299016-01 Realizar mantenimiento preventivo y correctivo de las sedes del Instituto.</t>
  </si>
  <si>
    <t>SG26-03</t>
  </si>
  <si>
    <t>Mantenimiento a  las sedes del IDEAM</t>
  </si>
  <si>
    <t xml:space="preserve">Realizar los mantenimientos preventivos y correctivos requeridos en los equipos y sistemas del instituto, de acuerdo a los recursos asignados; asi como las acciones de sostenimiento que permitan la operatividad de las sedes, oficinas de aeropuertos y las áreas operativas </t>
  </si>
  <si>
    <t>N° total de contratos de mantenimientos ejecutados/numero total de contratos de mantenimientos que se deben realizar</t>
  </si>
  <si>
    <t>3.2 Servicio al ciudadano</t>
  </si>
  <si>
    <t xml:space="preserve">9. Programa de Transparencia y Ética Pública
</t>
  </si>
  <si>
    <t xml:space="preserve">13-Gestión de Servicio al Ciudadano </t>
  </si>
  <si>
    <t>3299069-Servicio de asistencia técnica</t>
  </si>
  <si>
    <t>3299069-01 Formular e implementar la estrategia de participación ciudadana, para acceder a los grupos de interés y grupos de valor.</t>
  </si>
  <si>
    <t>SG26-04</t>
  </si>
  <si>
    <t>Ejecutar la estrategia de servicio al ciudadano en el IDEAM, para mejorar la atención y gestión oportuna de PQRSDF mediante capacitaciones internas en protocolos de atención</t>
  </si>
  <si>
    <t>Generar espacios de capacitación, asesoría o acompañamientos interna sobre protocolos de atención y gestión oportuna de PQRSDF</t>
  </si>
  <si>
    <t>Informes de capacitaciones internas realizadas sobre protocolos de atención y gestión de PQRSDF en el IDEAM.</t>
  </si>
  <si>
    <t>SG26-05</t>
  </si>
  <si>
    <t>Garantizar el acceso a la información sobre la misionalidad del Ideam, que soliciten los grupos de valor e interés</t>
  </si>
  <si>
    <t>Realizar seguimiento y control a la totalidad de las PQRSDF del instituto, así como generar respuesta a las asignadas al Grupo de Servicio al Ciudadano</t>
  </si>
  <si>
    <t>Reporte de seguimiento con la consolidación del estado, la gestión y los resultados de las PQRSDF.</t>
  </si>
  <si>
    <t>SG26-06</t>
  </si>
  <si>
    <t>Garantizar la ejecución de la estrategia de participación ciudadana, así como los mecanismos de interacción con los grupos de interés y de valor</t>
  </si>
  <si>
    <t>Apoyar las actividades y capacitaciones de difusión de la información producida por el Ideam programadas en la estrategia de participación ciudadana, así como los mecanismos pertinentes para mantener interacción con los grupos de valor e interés</t>
  </si>
  <si>
    <t>Registro consolidado de las capacitaciones externas en participación ciudadana y de los eventos misionales en los que el IDEAM hace presencia</t>
  </si>
  <si>
    <t>3-Gestión de las Comunicaciones</t>
  </si>
  <si>
    <t>3299069-02 Formular e implementar la estrategia de comunicación  y divulgación de la información generada por la Entidad</t>
  </si>
  <si>
    <t>SG26-07</t>
  </si>
  <si>
    <t>Realizar campañas institucionales, contenidos, publicaciones, comunicados, boletines, entre otros .</t>
  </si>
  <si>
    <t>Desarrollar la estrategia de comunicación a través de campañas institucionales y divulgación de contenidos de la entidad.</t>
  </si>
  <si>
    <t>Informes de las actividades de divulgación de contenidos de comunicación</t>
  </si>
  <si>
    <t>5.1 Gestión documental (política de archivos y gestión documental)</t>
  </si>
  <si>
    <t xml:space="preserve">1. Plan Institucional de Archivos de la Entidad ­PINAR
</t>
  </si>
  <si>
    <t xml:space="preserve">19-Gestión Documental </t>
  </si>
  <si>
    <t>3299052-Servicio de Gestión Documental</t>
  </si>
  <si>
    <t>3299052-01 Archivos formados</t>
  </si>
  <si>
    <t>SG26-8</t>
  </si>
  <si>
    <t>Realizar actividades de registro, control, radicación y distribución de las comunicaciones oficiales que ingresan y salen del Ideam.</t>
  </si>
  <si>
    <t xml:space="preserve">Realizar la correcta y oportuna radicación de las comunicaciones oficiales que ingresa y salen  del Ideam. </t>
  </si>
  <si>
    <t>Comunicaciónes recibida por VUS tramitadas correcta y oportunamente.</t>
  </si>
  <si>
    <t>SG26-9</t>
  </si>
  <si>
    <t xml:space="preserve">Hacer seguimiento a la implementación de las Tablas de Retención Documental - TRD,  en los archivos de gestión y central del Ideam. </t>
  </si>
  <si>
    <t>Realizar seguimiento a la implementación de las Tablas de Retención Documental - TRD en los archivos de gestión de las dependencias y central del Ideam.</t>
  </si>
  <si>
    <t xml:space="preserve">Informes de seguimiento a la implementación de las TRD </t>
  </si>
  <si>
    <t>SG26-10</t>
  </si>
  <si>
    <t>Realizar los procesos técnicos archivísticos de organización y disposición final de 150 (ml)  metros Lineales de archivo del Archivo Central del Ideam.</t>
  </si>
  <si>
    <t>Realizar las actividades seguimiento, registro y control de los procesos de organización y digitalización de archivos en el Ideam.</t>
  </si>
  <si>
    <t>Informes de avance en la intervención de los metros lineales de archivo organizado.</t>
  </si>
  <si>
    <t>SG26-11</t>
  </si>
  <si>
    <t>Adelantar la revisión y actualización de los planes y programas del Sistema Integrado de Conservación, fortalecer su implementación y seguimiento en los Archivos del Ideam.</t>
  </si>
  <si>
    <t xml:space="preserve">Realizar la actualización de los de los planes y programas  del  Sistema Integrado de Conservación, implementar y hacer el seguimiento a los archivos del Ideam. </t>
  </si>
  <si>
    <t xml:space="preserve">Informes de avance en la revisión y  ajustes de planes y programas del sistema integrado de conservación y de  seguimiento a la implementación en los archivos del Ideam.  </t>
  </si>
  <si>
    <t>SG26-12</t>
  </si>
  <si>
    <t>Realizar la revisión y actualización de las Tablas de Retención Documental de la Entidad, presentar para su aprobación y adelantar la socialización el Ideam.</t>
  </si>
  <si>
    <t>Revisar, actualizar, presentar para aprobación y socializar la nueva versión de las Tablas de Retención Documental del Ideam</t>
  </si>
  <si>
    <t>Informes de avance a la segurevisión, actualización, aprobación y socialización de la nueva versión de las Tablas de Retención Documental del Ideam</t>
  </si>
  <si>
    <t>SG26-13</t>
  </si>
  <si>
    <t>Adelantar la revisión y actualizacion de los inventarios de la colección del Centro de Documentación del Ideam.</t>
  </si>
  <si>
    <t>Realizar la actualización de los inventarios de la colección de Centro de documentación del Ideam.</t>
  </si>
  <si>
    <t>Informes de avance de la actualización de los inventarios del Centro de Documentación del Ideam</t>
  </si>
  <si>
    <t>SG26-14</t>
  </si>
  <si>
    <t xml:space="preserve">Realizar la intervención de los archivos técnicos en las Áreas Operativas del Ideam. </t>
  </si>
  <si>
    <t>Realizar la Intervención de los archivos técnicos del área operativa</t>
  </si>
  <si>
    <t>Informes de avance en la intervención del archivo técnico organizado.</t>
  </si>
  <si>
    <t>SG26-15</t>
  </si>
  <si>
    <t>Implementar el desarrollo, soporte y mantenimiento evolutivo de los sistemas de gestión documental.</t>
  </si>
  <si>
    <t xml:space="preserve">Fortalecer los sistemas de gestión documental, garantizando su operativilidad mediante la mejora continua en el desarrollo, soporte y mantenimiento evolutivo. </t>
  </si>
  <si>
    <t>Informe de seguimiento a los avances obtenidos mediante la mejora, desarrollo  y soporte de los sistemas de gestión documental</t>
  </si>
  <si>
    <t>1. Talento Humano​</t>
  </si>
  <si>
    <t>1.1 Gestión Estratégica del Talento Humano, Integridad.</t>
  </si>
  <si>
    <t xml:space="preserve">4. Plan Anual de Vacantes y Previsión de Recursos Humanos
</t>
  </si>
  <si>
    <t xml:space="preserve">17-Gestión del Desarrollo del Talento Humano </t>
  </si>
  <si>
    <t>SG26-16</t>
  </si>
  <si>
    <t>Publicar el Plan Anual de Vacantes</t>
  </si>
  <si>
    <t>Garantizar la transparencia, planeación y gestión eficiente de las vacantes en las entidad</t>
  </si>
  <si>
    <t>Plan Anual de Vacantes Publicado</t>
  </si>
  <si>
    <t>SG26-17</t>
  </si>
  <si>
    <t>Publicar el Plan de Previsión de Recursos Humanos</t>
  </si>
  <si>
    <t>Plan de Previsión de Recursos Humanos Publicado</t>
  </si>
  <si>
    <t xml:space="preserve">3. Plan Estratégico de Talento Humano
</t>
  </si>
  <si>
    <t>SG26-18</t>
  </si>
  <si>
    <t>Publicar el Plan Estratégico de Talento Humano</t>
  </si>
  <si>
    <t>Publicar el Plan Estratégico de Talento Humano Publicado</t>
  </si>
  <si>
    <t xml:space="preserve">5. Plan Institucional de Capacitación
</t>
  </si>
  <si>
    <t>SG26-19</t>
  </si>
  <si>
    <t>Publicar el Plan Institucional de Capacitación</t>
  </si>
  <si>
    <t>Plan Institucional de Capacitación Publicado</t>
  </si>
  <si>
    <t>SG26-20</t>
  </si>
  <si>
    <t>Publicar el Plan de Incentivos Institucionales</t>
  </si>
  <si>
    <t>Plan de Incentivos Institucionales Publicado</t>
  </si>
  <si>
    <t>SG26-21</t>
  </si>
  <si>
    <t>Publicar el Plan de Trabajo Anual en Seguridad y Salud en el Trabajo</t>
  </si>
  <si>
    <t>Plan de Trabajo Anual en Seguridad y Salud en el Trabajo Publicado</t>
  </si>
  <si>
    <t>2.3. Compras y contratación</t>
  </si>
  <si>
    <t xml:space="preserve">16-Gestión Jurídica y Contractual </t>
  </si>
  <si>
    <t>10. Oficina Asesora Jurídica</t>
  </si>
  <si>
    <t>GILBERTO RAMOS SUAREZ</t>
  </si>
  <si>
    <t>OAJ-40</t>
  </si>
  <si>
    <t>Realizar el seguimiento trimestral al Plan Anual de Adquisiciones, mediante la verificación de la ejecución de los procesos programados, análisis de desviaciones, actualización de cronogramas y generación de informes de control para la toma de decisiones.</t>
  </si>
  <si>
    <t>Fortalecer la planeación, seguimiento y control del Plan Anual de Adquisiciones, garantizando la oportunidad, coherencia y eficiencia en los procesos de contratación de la entidad</t>
  </si>
  <si>
    <t>Porcentaje de ejecución del Plan Anual de Adquisiciones
(Número de procesos ejecutados / Número de procesos programados) × 100</t>
  </si>
  <si>
    <t xml:space="preserve">2-Gestión del Sistema de Gestión Integrado </t>
  </si>
  <si>
    <t>4-Oficina Asesora de Planeación</t>
  </si>
  <si>
    <t>4-OAP</t>
  </si>
  <si>
    <t>Olga Marcela Vargas</t>
  </si>
  <si>
    <t>LENIN</t>
  </si>
  <si>
    <t>Realizar un diagnóstico integral que permita identificar los requerimientos técnicos, administrativos y financieros necesarios para estructurar un sistema de costos de productos y servicios del IDEAM.</t>
  </si>
  <si>
    <t>Promover el seguimiento técnico y participativo al Plan de Acción Institucional, generando insumos que fortalezcan la evaluación y retroalimentación del cumplimiento de los objetivos estratégicos del Instituto.</t>
  </si>
  <si>
    <t>Porcentaje de avance  del plan de acción conforme al seguimiento</t>
  </si>
  <si>
    <t xml:space="preserve">Porcentaje de  cumplimiento </t>
  </si>
  <si>
    <t>ANDRÉS</t>
  </si>
  <si>
    <t>Conformar el  banco de programas y proyectos del Instituto</t>
  </si>
  <si>
    <t>Fortalecer la gestión institucional mediante la consolidación, organización y disponibilidad de la información sobre programas y proyectos, para apoyar la planeación estratégica y la toma de decisiones.</t>
  </si>
  <si>
    <t>Un Banco de programas y proyectos consolidado y actualizado al 100% durante la vigencia.</t>
  </si>
  <si>
    <t>Porcentaje de actualización del banco de programas y proyectos.</t>
  </si>
  <si>
    <t>CATALINA</t>
  </si>
  <si>
    <t>Realizar el seguimiento sistemático a los compromisos, indicadores y acciones del Programa de Transparencia y Ética Pública, consolidando y analizando la información reportada por las dependencias para identificar avances, brechas y oportunidades de mejora.</t>
  </si>
  <si>
    <t>Fortalecer la cultura de integridad, transparencia y comportamiento ético en el IDEAM, garantizando el acceso a la información pública, la rendición de cuentas y la prevención de riesgos de corrupción en los procesos institucionales.</t>
  </si>
  <si>
    <t>Porcentaje de avance  del Programa de transparencia y ética de lo público conforme al seguimiento</t>
  </si>
  <si>
    <t>13. Política de Participación Ciudadana</t>
  </si>
  <si>
    <t>LAURA VIVIANNE</t>
  </si>
  <si>
    <t xml:space="preserve">Ejecutar una estrategia de formación y sensibilización a nivel interno para fortalecer el conocimiento de funcionarios y contratistas sobre Escazú y su aplicación en el Ideam
</t>
  </si>
  <si>
    <t xml:space="preserve">Fortalecer el conocimiento de contratistas y funcionarios del Ideam en torno al Acuerdo de Escazú </t>
  </si>
  <si>
    <t>Estrategia de formación y senbilización ejecutada
Hito 1: Diseño e implementación de instrumento para definir la Línea base conocimientos de Escazú en la entidad (15%)
Hito 2: Espacios de formación ejecutados (35%)
Hito 3: Campaña de comunicaciones ejecutada (35%)
Hito 4: Aplicación de Instrumento para determinar impacto de los espacios de sensibilización y comunicaciones (Comparar línea base)(15%)</t>
  </si>
  <si>
    <t>Publicar las acciones desarrolladas para el cumplimiento del Acuerdo de Escazú en el Ideam</t>
  </si>
  <si>
    <t>Divulgar las acciones desarrolladas por el Ideam para el cumplimiento del Acuerdo de Escazú</t>
  </si>
  <si>
    <t>Porcentaje de avance en la creación e implementación de un micrositio sobre acciones desarrolladas en torno a Escazú
Hito 1: Diseño de instrumento de reporte (30%)
Hito 2: Publicación y difusión del Micrositio (20%)
Hito 3: Actualización Trimestral del Micrositio (50%)</t>
  </si>
  <si>
    <t>3299060-01 Mantener el sistema de gestión integrado en el instituto, articulado con las políticas del Modelo Integrado de Planeación y Gestión.</t>
  </si>
  <si>
    <t>Ejecutar los eventos programados de participación Ciudadana</t>
  </si>
  <si>
    <t xml:space="preserve">Analizar el nivel de cumplimiento de las actividades programadas en la Estrategia de Participación de Ciudadana considerando el marco del Acuerdo de Escazú </t>
  </si>
  <si>
    <t>Porcentaje de ejecución de la estrategia de participación ciudadana programada</t>
  </si>
  <si>
    <t>Formular e implementar el plan de gestion del cambio  de actualización del mapa de procesos del Ideam</t>
  </si>
  <si>
    <t>Diseñar e implementar un plan de gestión del cambio que facilite la actualización del mapa de procesos institucional, asegurando la articulación con el Modelo Integrado de Planeación y Gestión (MIPG), la normatividad vigente y las buenas prácticas de gestión organizacional, con el fin de fortalecer la eficiencia, la transparencia y la mejora continua en los procesos del Instituto.</t>
  </si>
  <si>
    <t>100% del plan de gestión del cambio formulado y aprobado, con lineamientos aplicados a la actualización del mapa de procesos del Ideam.</t>
  </si>
  <si>
    <t>Porcentaje de avance en la formulación y aprobación del plan de gestión del cambio orientado a la actualización del mapa de procesos institucional.</t>
  </si>
  <si>
    <t>YINNA</t>
  </si>
  <si>
    <t>Formular y formalizar el Plan Integral de Gestion Ambiental articulado con los requisitos legales aplicables</t>
  </si>
  <si>
    <t>Fortalecer el Sistema de Gestion Ambiental del Ideam, en cumplimiento con la misionalidad del Instituto y la normatividad vigente</t>
  </si>
  <si>
    <t xml:space="preserve">100% Plan de gestión Integral de Gestion Ambiental - PIGA </t>
  </si>
  <si>
    <t xml:space="preserve">Porcentaje de avance en la formulación y aprobación del plan Integral de Gestion Ambiental - PIGA </t>
  </si>
  <si>
    <t>31/06/2026</t>
  </si>
  <si>
    <t>7. Control Interno</t>
  </si>
  <si>
    <t>7.1 Control Interno</t>
  </si>
  <si>
    <t>ANDREA</t>
  </si>
  <si>
    <t>Formular indicadores clave de riesgo en los procesos del Instituto para la toma de decisiones públicas</t>
  </si>
  <si>
    <t>Diseñar e implementar un sistema de seguimiento de indicadores clave de riesgos  misionales y el ciclo financiero, articulado al Modelo Integrado de Planeación y Gestión y a la Política de Control Interno, para anticipar eventos que puedan afectar la generación, almacenamiento y divulgación de la información ambiental y climática.</t>
  </si>
  <si>
    <t xml:space="preserve">100% de los riesgos críticos identificados y priorizados cuentan con indicadores clave de seguimiento definidos y monitoreados. </t>
  </si>
  <si>
    <t xml:space="preserve">Porcentaje de riesgos críticos con indicadores clave definidos y en seguimiento periódico. </t>
  </si>
  <si>
    <t>5.3 Gestión de la información estadística</t>
  </si>
  <si>
    <t xml:space="preserve">11. Plan de Tratamiento de Riesgos de Seguridad y Privacidad de la Información
</t>
  </si>
  <si>
    <t xml:space="preserve">Publicar las bases de datos anonimizadas o sin anonimizar de las Operaciones Estadísticas </t>
  </si>
  <si>
    <t>Fortalecer la accesibilidad y transparencia de la información estadística ambiental, hidrológica, meteorológica y climática del IDEAM, fortaleciendo la toma de decisiones y la participación ciudadana</t>
  </si>
  <si>
    <t>2 registros administrativos</t>
  </si>
  <si>
    <t>Porcentaje de avance publicación de las bases de datos de las OOEE</t>
  </si>
  <si>
    <t>Realizar una campaña de comunicación del funcionamiento del Sistema de Gestión Integrado en las áreas operativas del Ideam.</t>
  </si>
  <si>
    <t>Diseñar, planear e implementar una estrategia de comunicación interna que permita socializar y fortalecer el conocimiento del funcionamiento del Sistema de Gestión Integrado (SGI) en las áreas operativas del Ideam, con el fin de promover la apropiación institucional, la mejora continua y el cumplimiento de los lineamientos normativos vigentes.</t>
  </si>
  <si>
    <t>al menos 80% de las áreas operativas del Instituto reciben y participan en la campaña de comunicación del SGI, garantizando la socialización de los componentes, políticas y procesos del sistema.</t>
  </si>
  <si>
    <t>Porcentaje de áreas operativas del Ideam que han recibido y participado en la campaña de comunicación del Sistema de Gestión Integrado.</t>
  </si>
  <si>
    <t>OAP 26-X</t>
  </si>
  <si>
    <t>Participar activamente en espacios de alto nivel, tanto multilaterales como bilaterales, con el fin de fortalecer el posicionamiento internacional del IDEAM como instituto técnico de referencia,así como explorar oportunidades de cooperación científica, técnica y/o financiera, que contribuyan al desarrollo y mejora de las capacidades institucionales.</t>
  </si>
  <si>
    <t>Impulsar la proyección internacional del IDEAM como entidad técnica destacada, mediante su involucramiento en escenarios de alto nivel en ámbitos multilaterales y bilaterales, con el propósito de detectar y gestionar oportunidades de colaboración científica, técnica y/o financiera que fortalezcan y expandan las capacidades institucionales.</t>
  </si>
  <si>
    <t>Participar en al menos 8 espacios internacionales de alto nivel multilaterales y/o bilaterales que permitan explorar nuevas oportunidades de cooperación (científica, técnica o financiera) orientadas al fortalecimiento de las capacidades institucionales del IDEAM.</t>
  </si>
  <si>
    <t>Número de espacios internacionales de alto nivel en los que participa el IDEAM durante el año.</t>
  </si>
  <si>
    <t>Ajustar y actualizar los proyectos de inversión del IDEAM financiados con recursos del PGN, garantizando su alineación con las metas, políticas y prioridades definidas para el siguiente periodo de gobierno.</t>
  </si>
  <si>
    <t>Actualizar y preparar los proyectos de inversión del IDEAM para la nueva vigencia gubernamental, asegurando que los proyectos vigentes (BPIN 202300000000270 y BPIN 202300000000271) culminen adecuadamente en 2026 y que sus versiones ajustadas respondan a las necesidades institucionales para el periodo 2027–2030.</t>
  </si>
  <si>
    <t>2 proyectos de inversión formulados y actualizados para la vigencia 2027–2030.</t>
  </si>
  <si>
    <t>Número de proyectos de inversión ajustados y actualizados.</t>
  </si>
  <si>
    <t xml:space="preserve">11-Meteorología y Aeronáutica </t>
  </si>
  <si>
    <t>6-Subdirección de Meteorología</t>
  </si>
  <si>
    <t>6-SM</t>
  </si>
  <si>
    <t>Teniente Coronel Diana Carolina Rueda Dimate</t>
  </si>
  <si>
    <t>Publicación de los boletines y reportes periódicos. </t>
  </si>
  <si>
    <t>Facilitar la difusión de información asociada a las condiciones de clima a través de los diferentes reportes, boletines y demás mecanismos de envío de análisis a entidades nacionales e internacionales para la toma decisiones</t>
  </si>
  <si>
    <t>Dar cumplimiento al 80 % de las publicaciones asociadas al cronograma regular.</t>
  </si>
  <si>
    <t>Dar cumplimiento al 80 % de las publicaciones asociadas al cronograma regular, con una validación de calidad por parte de los usuarios finales de como mínimo 4 veces al año </t>
  </si>
  <si>
    <t>Participación en espacios de difusión de la información como las Mesas agroclimáticas, comités y demás espacios en los que la subdirección tenga ingerencia misional. </t>
  </si>
  <si>
    <r>
      <t>Validación de calidad de reportes regulares por parte de los usuarios finales de como mínimo 4 veces al año, </t>
    </r>
    <r>
      <rPr>
        <sz val="11"/>
        <rFont val="Calibri"/>
        <family val="2"/>
        <charset val="1"/>
      </rPr>
      <t>con un cumplimiento del 70%.</t>
    </r>
  </si>
  <si>
    <t>(% de satisfacción de cumplimiento/95%)*100</t>
  </si>
  <si>
    <t>Medir el nivel de satisfación de los grupos de interes a través de la participación en espacios de difusión de la información como las Mesas agroclimáticas, comités y demás espacios en los que la subdirección tenga ingerencia misional. </t>
  </si>
  <si>
    <t>Conocer el nivel de satisfacción de los grupos de interes con la información difundida, asociada a las condiciones de clima a través de los diferentes reportes, boletines y demás mecanismos de envío de análisis a entidades nacionales e internacionales para la toma decisiones</t>
  </si>
  <si>
    <t>Porcentaje obtenido/ el total de encuestas aplicadas</t>
  </si>
  <si>
    <t xml:space="preserve">Observación </t>
  </si>
  <si>
    <t>Indicador sugerido</t>
  </si>
  <si>
    <t>Raymond Alexander Jiménez Arteaga</t>
  </si>
  <si>
    <t xml:space="preserve">Elaboración y publiación del MEC </t>
  </si>
  <si>
    <t>3204048-Servicio de administración de los sistemas de información para los procesos de toma de decisiones</t>
  </si>
  <si>
    <t>No aplica</t>
  </si>
  <si>
    <t>Julián Páez</t>
  </si>
  <si>
    <t>Jeison Duván Peñaloza</t>
  </si>
  <si>
    <t xml:space="preserve">Acreditar y autorizar Organismos de Evaluación de la Conformidad, a través de esquemas de evaluación de sistemas de gestión, lineamientos y procedimientos aplicables para el cumplimiento de la normatividad vigente. </t>
  </si>
  <si>
    <t xml:space="preserve">Documentos técnicos relacionados con temas de cambio climático </t>
  </si>
  <si>
    <t>Mejorar la transparencia climática a partir de la divulgación de conocimiento y la asistencia técnica a distintos grupos de interés</t>
  </si>
  <si>
    <t>Matriz en Excel que resume los eventos y actividades técnicas de asistencia en el marco del SISCLIMA</t>
  </si>
  <si>
    <t xml:space="preserve">Realizar el procesamiento de la información y facilitar el acceso a la información de cambio climático por parte de diferentes grupos de valor o interés. </t>
  </si>
  <si>
    <t>Operativizar el comité de información técnico científica de cambio climático y el seminario de cambio ambiental global</t>
  </si>
  <si>
    <t>Articular entidades y organizaciones para la generación de información técnica y científica para la generación de reportes de cambio climático</t>
  </si>
  <si>
    <t>Informe de seguimiento de las actividades implementadas y desarrolladas en el comité</t>
  </si>
  <si>
    <t>Realizar el seguimiento al estado de la red de estaciones  automáticas propiedad del IDEAM.</t>
  </si>
  <si>
    <t xml:space="preserve">Informes del estado de la red de estaciones automáticas </t>
  </si>
  <si>
    <t>Garantizar la disponibilidad de la información generada por las estaciones hidrometereológicas en las plataformas de consulta.</t>
  </si>
  <si>
    <t>Reportes de la información procesada que es generada en estaciones hidrometeorológica disponible en la plataforma DHIME.</t>
  </si>
  <si>
    <t>Fabricar las estructuras y reparar, ajustar y/o calibrar los instrumentos en las variables de temperatura del aire, humedad relativa y presión atmosférica de la red de estaciones hidrometeorológicas del IDEAM.</t>
  </si>
  <si>
    <t xml:space="preserve">Garantizar las condiciones de infraestructura y de funcionamiento de los instrumentos para una generación de información confiable. </t>
  </si>
  <si>
    <t>320 estaciones con curva de gasto vigente/522 estaciones con programa Caudales . Línea Base actual: 52%</t>
  </si>
  <si>
    <t>1.2 Fortalecer la capacidad Tics del instituto.</t>
  </si>
  <si>
    <t>Evaluar con loq ue enviaran contra PETI</t>
  </si>
  <si>
    <t xml:space="preserve">Realizar el cierre de brechas de la política gobierno digital y seguridad digital </t>
  </si>
  <si>
    <t>Rodney Poveda Fernández Jefe Oficina del Servicio de Pronósticos y Alertas (E )</t>
  </si>
  <si>
    <t>OK</t>
  </si>
  <si>
    <t>N° total de ingresos de almacén por contratos de dotaciones para las sedes</t>
  </si>
  <si>
    <t xml:space="preserve">Realizar los mantenimientos preventivos y correctivos requeridos en los equipos y sistemas del instituto, de acuerdo a los recursos asignados; así como las acciones de sostenimiento que permitan la operatividad de las sedes, oficinas de aeropuertos y las áreas operativas </t>
  </si>
  <si>
    <t>N° total de contratos de mantenimientos ejecutados/número total de contratos de mantenimientos que se deben realizar</t>
  </si>
  <si>
    <t xml:space="preserve">Unificar </t>
  </si>
  <si>
    <t>Comunicaciones recibida por VUS tramitadas correcta y oportunamente.</t>
  </si>
  <si>
    <t xml:space="preserve">Eliminar </t>
  </si>
  <si>
    <t>Puede cambiar el indicador por el PINAR</t>
  </si>
  <si>
    <t>Informes de avance a la supervisión, actualización, aprobación y socialización de la nueva versión de las Tablas de Retención Documental del Ideam</t>
  </si>
  <si>
    <t>Adelantar la revisión y actualización de los inventarios de la colección del Centro de Documentación del Ideam.</t>
  </si>
  <si>
    <t xml:space="preserve">Fortalecer los sistemas de gestión documental, garantizando su operatividad mediante la mejora continua en el desarrollo, soporte y mantenimiento evolutivo. </t>
  </si>
  <si>
    <t>La dependencia no cambiará la orientación estrategica de la línea, manifestó hacerlo en enero 2026</t>
  </si>
  <si>
    <t>10-OAJ</t>
  </si>
  <si>
    <t>Porcentaje de ejecución del Plan Anual de Adquisiciones
(Número de procesos suscritos  / Número de procesos programados) × 100</t>
  </si>
  <si>
    <t>(1) Un Banco de programas y proyectos consolidado y actualizado al 100% durante la vigencia.</t>
  </si>
  <si>
    <t>Ejecutar una estrategia de formación y sensibilización a nivel interno para fortalecer el conocimiento de funcionarios y contratistas sobre Escazú y su aplicación en el Ideam</t>
  </si>
  <si>
    <t>Estrategia de formación y sensibilización ejecutada
Hito 1: Diseño e implementación de instrumento para definir la Línea base conocimientos de Escazú en la entidad (15%)
Hito 2: Espacios de formación ejecutados (35%)
Hito 3: Campaña de comunicaciones ejecutada (35%)
Hito 4: Aplicación de Instrumento para determinar impacto de los espacios de sensibilización y comunicaciones (Comparar línea base)(15%)</t>
  </si>
  <si>
    <t>Formular el plan de gestión del cambio  de actualización del mapa de procesos del Ideam</t>
  </si>
  <si>
    <t>Diseñar el Plan de Gestión del Cambio que facilite la actualización del mapa de procesos institucional, asegurando la articulación con el Modelo Integrado de Planeación y Gestión (MIPG), la normatividad vigente y las buenas prácticas de gestión organizacional, con el fin de fortalecer la eficiencia, la transparencia y la mejora continua en los procesos del Instituto.</t>
  </si>
  <si>
    <t>Formular y formalizar el Plan Integral de Gestión Ambiental articulado con los requisitos legales aplicables</t>
  </si>
  <si>
    <t>Fortalecer el Sistema de Gestión Ambiental del Ideam, en cumplimiento con la misionalidad del Instituto y la normatividad vigente</t>
  </si>
  <si>
    <t xml:space="preserve">100% Plan de gestión Integral de Gestión Ambiental - PIGA </t>
  </si>
  <si>
    <t xml:space="preserve">Porcentaje de avance en la formulación y aprobación del plan Integral de Gestión Ambiental - PIGA </t>
  </si>
  <si>
    <t>Al menos 80% de las áreas operativas del Instituto reciben y participan en la campaña de comunicación del SGI, garantizando la socialización de los componentes, políticas y procesos del sistema.</t>
  </si>
  <si>
    <t>Participar activamente en espacios de alto nivel, tanto multilaterales como bilaterales, con el fin de fortalecer el posicionamiento internacional del IDEAM como instituto técnico de referencia, así como explorar oportunidades de cooperación científica, técnica y/o financiera, que contribuyan al desarrollo y mejora de las capacidades institucionales.</t>
  </si>
  <si>
    <t>%</t>
  </si>
  <si>
    <t>Participación en espacios de difusión de la información como las Mesas agroclimáticas, comités y demás espacios en los que la subdirección tenga injerencia misional. </t>
  </si>
  <si>
    <r>
      <t>Validación de calidad de reportes regulares por parte de los usuarios finales de como mínimo 4 veces al año, </t>
    </r>
    <r>
      <rPr>
        <sz val="11"/>
        <rFont val="Verdana"/>
      </rPr>
      <t>con un cumplimiento del 70%.</t>
    </r>
  </si>
  <si>
    <t>Medir el nivel de satisfacción de los grupos de interés a través de la participación en espacios de difusión de la información como las Mesas agroclimáticas, comités y demás espacios en los que la subdirección tenga injerencia misional. </t>
  </si>
  <si>
    <t>Conocer el nivel de satisfacción de los grupos de interés con la información difundida, asociada a las condiciones de clima a través de los diferentes reportes, boletines y demás mecanismos de envío de análisis a entidades nacionales e internacionales para la toma decisiones</t>
  </si>
  <si>
    <t xml:space="preserve">No esta por proceso </t>
  </si>
  <si>
    <t>1. Dirección General</t>
  </si>
  <si>
    <t>2. Secretaría General</t>
  </si>
  <si>
    <t>Ejecutar acciones de mantenimiento preventivo y correctivo para la adecuación de la infraestructura física de las sedes del Instituto, de conformidad con los recursos asignados, con el propósito de garantizar la operatividad, seguridad y adecuado funcionamiento de las instalaciones.</t>
  </si>
  <si>
    <t>Número de procesos de dotación entregados dentro del plazo establecido</t>
  </si>
  <si>
    <t>N° total de contratos de mantenimientos preventivos ejecutados oportunamente</t>
  </si>
  <si>
    <t>SG26-08</t>
  </si>
  <si>
    <t>SG26-09</t>
  </si>
  <si>
    <t>Metros lineales de archivo organizado</t>
  </si>
  <si>
    <t xml:space="preserve">Planificar, ejecutar y evaluar el Plan de Bienestar Social e Incentivos, mediante programas orientados a la calidad de gvida laboral, el equilibrio vida–trabajo, la promoción de la salud física y mental, y el fortalecimiento del clima organizacional, garantizando su articulación con las necesidades del talento humano y los objetivos estratégicos institucionales, en cumplimiento del Decreto 612 de 2018.
</t>
  </si>
  <si>
    <t xml:space="preserve">
Fortalecer el bienestar integral y la motivación del talento humano de la entidad, contribuyendo al mejoramiento del desempeño institucional y al cumplimiento de los objetivos estratégicos, mediante la implementación efectiva del Plan de Bienestar Social e Incentivos.</t>
  </si>
  <si>
    <t>Informe trimestral del seguimiento al Plan Estratégico de Talento Humano y los Planes que lo componen</t>
  </si>
  <si>
    <t>3. Oficina de Informática</t>
  </si>
  <si>
    <t>INFO26-1</t>
  </si>
  <si>
    <t xml:space="preserve">Indice de Oportunidad en la solucion de requerimientos e incidentes de servicios tecnologicos </t>
  </si>
  <si>
    <t>INFO26-2</t>
  </si>
  <si>
    <t>Implementar un esquema integral de soporte y mantenimiento evolutivo de los sistemas de información, servicios tecnológicos y aplicaciones institucionales, orientado a garantizar su disponibilidad, seguridad, continuidad operativa y mejora continua</t>
  </si>
  <si>
    <t>Sumatoria ponderado del promedio de avance de los proyectos del PETI.</t>
  </si>
  <si>
    <t>INFO26-3</t>
  </si>
  <si>
    <t>Sumatoria ponderado promedio de avance del plan de trabajo de cierre de brechas.</t>
  </si>
  <si>
    <t>INFO26-4</t>
  </si>
  <si>
    <t xml:space="preserve">Informes de seguimiento a convenios y sentencias  elaborados y matriz de seguimiento a convenios suministrada por la Oficina Asesora de Planeaciôn diligenciada </t>
  </si>
  <si>
    <t>4. Oficina Asesora de Planeación</t>
  </si>
  <si>
    <t>OAP26-1</t>
  </si>
  <si>
    <t>Elaborar un diagnóstico integral que identifique y analice los requerimientos técnicos, administrativos y financieros necesarios para la estructuración de un sistema de costos de los productos y servicios del IDEAM, como insumo para la toma de decisiones y el fortalecimiento de la gestión institucional.</t>
  </si>
  <si>
    <t>Diagnóstico integral de requerimientos para el sistema de costos elaborado y aprobado</t>
  </si>
  <si>
    <t>Gestiòn de la planeaciòn</t>
  </si>
  <si>
    <t>OAP26-2</t>
  </si>
  <si>
    <t>Revisar y actualizar la metodología e instrumentos de la gestión de proyectos del insituto, incluyendo tablares de control y seguimiento.</t>
  </si>
  <si>
    <t>Transparencia, acceso a la información pública y lucha contra la corrupción</t>
  </si>
  <si>
    <t>Gestiòn del SGI</t>
  </si>
  <si>
    <t>OAP26-3</t>
  </si>
  <si>
    <t>Promedio ponderado de avance de las actividades reportadas como cumplidas en la vigencia</t>
  </si>
  <si>
    <t>OAP26-4</t>
  </si>
  <si>
    <t>OAP26-5</t>
  </si>
  <si>
    <t>Formular y hacer seguimiento al plan de cambios del modelo de operación por procesos de acuerdo con los análisis disponibles relacionados con el rediseño institucional</t>
  </si>
  <si>
    <t>4 instrumentos de formulación y seguimiento elaborados</t>
  </si>
  <si>
    <t>OAP26-6</t>
  </si>
  <si>
    <t>Apoyar, en coordinación con las diferentes áreas responsables, la documentación del SGA desde el lineamiento estratégico y los instrumentos de operación y seguimiento</t>
  </si>
  <si>
    <t>Porcentaje de avance en la ejecución de entregables</t>
  </si>
  <si>
    <t>OAP26-7</t>
  </si>
  <si>
    <t xml:space="preserve">Actualizar la política y documentación de gestión de riesgos del instituto a partir de los lineamientos vigentes, incluyendo indicadores clave de riesgos para el instituto. </t>
  </si>
  <si>
    <t xml:space="preserve">Actualizar los documentos estratégicos y metodológicos de la gestión de riesgos institucional de acuerdo con la actualización de la guía del DAFP y la normativa vigente, incluyendo política, procedimiento, manual, parametrización del modulo de la Suit, propuesta del diseño de indicadores clave de riesgos, entre otros documentos. </t>
  </si>
  <si>
    <t>OAP26-8</t>
  </si>
  <si>
    <t xml:space="preserve">Proponer documento metodológico para la anonimización de información clave del IDEAM (Bases y Operaciones Estadísticas) </t>
  </si>
  <si>
    <t>OAP26-9</t>
  </si>
  <si>
    <t>Diseñar e implementar campaña de divulgación y fortalecimiento del conocimiento del MIPG del Instituto.</t>
  </si>
  <si>
    <t>Gestiòn de cooperación y asuntos internacionales</t>
  </si>
  <si>
    <t>OAP26-10</t>
  </si>
  <si>
    <t>OAP26-11</t>
  </si>
  <si>
    <t>5. Subdirección de Hidrología</t>
  </si>
  <si>
    <t>SH26-01</t>
  </si>
  <si>
    <t>SH26-02</t>
  </si>
  <si>
    <t>Realizar el seguimiento al estado de la red de estaciones automáticas propiedad del IDEAM.</t>
  </si>
  <si>
    <t>SH26-03</t>
  </si>
  <si>
    <t>SH26-04</t>
  </si>
  <si>
    <t>Elaborar informe consolidado de la red de estaciones (automáticas + convencionales) que den cuenta de la evolución en el cuatrienio</t>
  </si>
  <si>
    <t>Consolidar la gestión del cuatrienio frente al estado de la red hidrometeorológica</t>
  </si>
  <si>
    <t>Informe consolidado al cierre de gobierno (corte a junio)</t>
  </si>
  <si>
    <t>SH26-05</t>
  </si>
  <si>
    <t xml:space="preserve">Porcentaje de solicitudes atendidas para la fabricación de las estructuras, reparación, ajuste o calibración de los instrumentos en las variables de temperatura </t>
  </si>
  <si>
    <t>SH26-06</t>
  </si>
  <si>
    <t>Garantizar el reconocimiento por la captura de la información tomada por los observadores voluntarios de la vigencia 2025.</t>
  </si>
  <si>
    <t>SH26-07</t>
  </si>
  <si>
    <t>Adquirir, instalar y poner en funcionamiento estaciones hidrometeorológicas en el marco del cumplimiento a la meta 31 establecida por el país en las NDC</t>
  </si>
  <si>
    <t>Número de nuevas estaciones hidrometeorológicas con transmisión en tiempo real conectadas al sistemas de alerta temprana - SAT</t>
  </si>
  <si>
    <t>SH26-08</t>
  </si>
  <si>
    <t>Generar información por parte de los 4 radares propiedad del IDEAM</t>
  </si>
  <si>
    <t>Informes mensuales de operación de los radares (describe el estado de funcionamieto del radar)</t>
  </si>
  <si>
    <t>SH26-09</t>
  </si>
  <si>
    <t>Número de puntos de monitoreo en el marco del convenio con la CAM</t>
  </si>
  <si>
    <t>Número de documentos de carácter técnico científico elaborados en torno a variables e indicadores del agua</t>
  </si>
  <si>
    <t>SH26-14</t>
  </si>
  <si>
    <t xml:space="preserve">Realizar seguimiento a las variables hidrológicas de nivel, caudal y sedimentos </t>
  </si>
  <si>
    <t xml:space="preserve">Informe de avance en el proceso de validación de las variables de nivel, caudal y sedimentos. 
Que debe contener: 
# estaciones con curva de gasto vigente/# estaciones con programa de aforos líquidos según requerimientos mínimos definidos para 2026. 
</t>
  </si>
  <si>
    <t>SH26-15</t>
  </si>
  <si>
    <t>Elaborar la documentación de la operación estadîstica Variables hidrológicas para dar cumplimiento a los requisitos exigidos en la norma tėcnica NTC PE 1000:2020</t>
  </si>
  <si>
    <t>Dar cumplimiento a los requerimientos de calidad estadística establecidos por la Ley 2335 de 2023 y la NTC PE 1000:2020</t>
  </si>
  <si>
    <t xml:space="preserve">Documentos elaborados y aprobados de la operación estadística "Variables hidrológicas":
1. Plan General (octubre 2026)
2. Documentos Metodológico (Avance semestral - VF diciembre)
3. Ficha Metodológica (VF diciembrel)
</t>
  </si>
  <si>
    <t>6. Subdirección de Meteorología</t>
  </si>
  <si>
    <t>METEO26-1</t>
  </si>
  <si>
    <t>METEO26-2</t>
  </si>
  <si>
    <t>Validación de calidad de reportes regulares por parte de los usuarios finales de como mínimo 4 veces al año, con un cumplimiento del 70%.</t>
  </si>
  <si>
    <t>(% de cumplimiento de satisfacción de usuarios finales</t>
  </si>
  <si>
    <t>METEO26-3</t>
  </si>
  <si>
    <t>METEO26-4</t>
  </si>
  <si>
    <t>7. Subdirección de Estudios Ambientales</t>
  </si>
  <si>
    <t>SEA26-01</t>
  </si>
  <si>
    <t>Consolidar y analizar bases de datos de sistemas de información RUA y PCB que integran resultados (gráficas, mapas, sábanas de información, indicadores)</t>
  </si>
  <si>
    <t xml:space="preserve">Hacer seguimiento en la consolidación y ajustes estadisticos de bases de datos como insumo para la elaboración de informes e indicadores ambientales nacionales </t>
  </si>
  <si>
    <t xml:space="preserve">Insumos técnicos - estadísticos </t>
  </si>
  <si>
    <t>SEA26-02</t>
  </si>
  <si>
    <t>Elaborar documentos técnicos informáticos relacionados con la operación, mantenimiento evolutivo de subsistemas de información.</t>
  </si>
  <si>
    <t xml:space="preserve">Realizar seguimiento al estado de los sistemas de información y los avances informáticos </t>
  </si>
  <si>
    <t>Reportes tecnicos sobre el funcionamiento de la herramienta RUA Y PCB</t>
  </si>
  <si>
    <t>SEA26-03</t>
  </si>
  <si>
    <t>Elaborar informes técnicos con relación a la atención oportuna y soporte técnico a usuarios de subsistemas de información: autoridades ambientales, empresas, ministerios y SINA en general</t>
  </si>
  <si>
    <t>Realizar seguimiento a la atención de PQRS por parte de los profesionales del GSSD</t>
  </si>
  <si>
    <t xml:space="preserve">Informes trimestrales en marco de la asistencia técnica a los grupos de valor </t>
  </si>
  <si>
    <t>3204007-Servicio de acreditación de laboratorios y organizaciones</t>
  </si>
  <si>
    <t>3204007-02 Desarrollar buenas prácticas de laboratorio (BPL).</t>
  </si>
  <si>
    <t>SEA26-04</t>
  </si>
  <si>
    <t>Elaboar análisis de tiempo y movimientos para los trámites de acreditación.</t>
  </si>
  <si>
    <t>Realizar seguimiento a la eficacia del trámite de acreditación</t>
  </si>
  <si>
    <t>Informe trimestral de tiempos y movimientos</t>
  </si>
  <si>
    <t>SEA26-05</t>
  </si>
  <si>
    <t>Elaborar informe de análisis de la evaluación de satifacción de usuarios del trámite de acreditación.</t>
  </si>
  <si>
    <t>Evaluar la satisfacción de usuarios frente al trámite gestionado</t>
  </si>
  <si>
    <t>Informes semestrales elaborados</t>
  </si>
  <si>
    <t>SEA26-06</t>
  </si>
  <si>
    <t>Efectuar la auditoría interna al Sistema de Gestión del Grupo de acreditación con base en la norma 17011.</t>
  </si>
  <si>
    <t>Verificar los requisitos de la norma y generar el respectivo informe de auditoría</t>
  </si>
  <si>
    <t>Informe de auditoría</t>
  </si>
  <si>
    <t>3204007-01 Realizar las visitas de evaluación para generar informes y actos administrativos relacionados con la autorización y acreditación del laboratorio</t>
  </si>
  <si>
    <t>SEA26-07</t>
  </si>
  <si>
    <t>Informe mensual del listado de laboratorios acreditados</t>
  </si>
  <si>
    <t>SEA26-08</t>
  </si>
  <si>
    <t xml:space="preserve">Informes de calidad del aire </t>
  </si>
  <si>
    <t>SEA26-09</t>
  </si>
  <si>
    <t>SEA26-10</t>
  </si>
  <si>
    <t>SEA26-11</t>
  </si>
  <si>
    <t>SEA26-12</t>
  </si>
  <si>
    <t>SEA26-13</t>
  </si>
  <si>
    <t>SEA26-14</t>
  </si>
  <si>
    <t>SEA26-15</t>
  </si>
  <si>
    <t>Documentar y detallar el desarrollo de capacitaciones en marco de los encuentros ambientales realizados a usuarios de subsistemas de información autoridades ambientales y empresas.</t>
  </si>
  <si>
    <t xml:space="preserve">Realizar seguimiento a la participación y capacitación de entidades y usuarios en marco de la democratización de información </t>
  </si>
  <si>
    <t>Informe por cada encuentro de autoridades ambientales</t>
  </si>
  <si>
    <t>SEA26-16</t>
  </si>
  <si>
    <t>Elaborar informes nacionales con la información de los subsistemas ambientales de acuerdo con la normativa vigente Registro Único Ambiental, Inventario Nacional de PCB, Índice de Calidad Ambiental Urbana.</t>
  </si>
  <si>
    <t xml:space="preserve">Analizar la información ambiental sectorial del país </t>
  </si>
  <si>
    <t xml:space="preserve">Informe RUA, PCB e ICAU entregados para revisión de la subdirección de estudios ambientales </t>
  </si>
  <si>
    <t>SEA26-17</t>
  </si>
  <si>
    <t>8. Subdirección de Ecosistemas e Información Ambiental</t>
  </si>
  <si>
    <t>SEIA26-01</t>
  </si>
  <si>
    <t xml:space="preserve">Realizar acciones para el monitoreo, conservación y mantenimiento de Bosques y Carbono. </t>
  </si>
  <si>
    <t xml:space="preserve">Fortalecer el programa de monitoreo y seguimiento de Bosques y Carbono y Recursos Forestales </t>
  </si>
  <si>
    <t>SEIA26-02</t>
  </si>
  <si>
    <t>SEIA26-03</t>
  </si>
  <si>
    <t>SEIA26-04</t>
  </si>
  <si>
    <t>SEIA26-05</t>
  </si>
  <si>
    <t>SEIA26-06</t>
  </si>
  <si>
    <t>Formular el proyecto de monitoreo de la restauración técnica y social del macizo Colombiano (IKI)</t>
  </si>
  <si>
    <t xml:space="preserve">Formular las condiciones en que se estructura el proceso y los recursos que aportará el monitoreo de la restauración. </t>
  </si>
  <si>
    <t>Proyecto estructurado</t>
  </si>
  <si>
    <t>SEIA26-08</t>
  </si>
  <si>
    <t>Actualizar el modelo de pronóstico de amenaza por deslizamiento de tierra y alerta de incendios forestales</t>
  </si>
  <si>
    <t>En cumplimiento de las acciones de Ley climática, revisar y ajustar el modelo de pronóstico de amenaza por deslizamiento de tierra y alerta de incendio forestal, generando la respectiva documentación o actualización de la existente.</t>
  </si>
  <si>
    <t>Modelo definido</t>
  </si>
  <si>
    <t>SEIA26-07</t>
  </si>
  <si>
    <t>9. Oficina del Servicio de Pronósticos y Alertas</t>
  </si>
  <si>
    <t>OSPA26-01</t>
  </si>
  <si>
    <t>OSPA26-02</t>
  </si>
  <si>
    <t>OSPA26-03</t>
  </si>
  <si>
    <t>OAJ26-1</t>
  </si>
  <si>
    <t>Porcentaje de ejecución del Plan Anual de Adquisiciones
(Número de procesos suscritos / Número de procesos programados) × 100</t>
  </si>
  <si>
    <t>OAJ26-2</t>
  </si>
  <si>
    <t>Elaborar y  actualizar lineamientos que aseguren la correcta motivación, notificación y cumplimiento procedimental en actuaciones clave, como medida de prevención del daño antijurídico.</t>
  </si>
  <si>
    <t>Fortalecer la prevención del daño antijurídico en la Entidad mediante la elaboración, actualización e implementación de lineamientos institucionales y listas de verificación estandarizadas, que aseguren la adecuada motivación de los actos administrativos, la correcta notificación y el estricto cumplimiento de las etapas procedimentales en actuaciones disciplinarias, decisiones de insubsistencia, evaluaciones de desempeño laboral (EDL), procesos de acreditación de laboratorios y el trámite de peticiones con información reservada, reduciendo riesgos jurídicos y garantizando el debido proceso y la seguridad jurídica institucional.</t>
  </si>
  <si>
    <t>(Número listas de verificación formalizadas / Total de listas de verificacion programados) × 100</t>
  </si>
  <si>
    <t>OAJ26-3</t>
  </si>
  <si>
    <t>Implementar mecanismos de seguimiento y control al debido proceso administrativo mediante listas de verificación obligatorias, revisiones periódicas de expedientes y auditorías focalizadas, garantizando la correcta motivación, notificación, trazabilidad probatoria y gestión de información reservada en los procesos institucionales.</t>
  </si>
  <si>
    <t>(Número de expedientes revisados que cumplen integralmente con los criterios de debido proceso / Total de expedientes revisados) × 100</t>
  </si>
  <si>
    <t>OAJ26-4</t>
  </si>
  <si>
    <t>Apoyar el fortalecimiento de la gestión institucional asociado a la gestión financiera, administración de bienes, gestión disciplinaria, control interno y el seguimiento al contrato de tiquetes.</t>
  </si>
  <si>
    <t>Dearrollar acciones de apoyo a la gestión institucional para los equipos que conforman la Secretaría General</t>
  </si>
  <si>
    <t>Reporte de seguimiento trimestral en el marco de la contratación derivada.</t>
  </si>
  <si>
    <t>INFO26-5</t>
  </si>
  <si>
    <t>Definir un plan de pruebas para el Plan de Continuidad de la organización y realizar prueba parcial a un proceso crítico.</t>
  </si>
  <si>
    <t>Formular el plan de pruebas para el PCN de la entidad, y aplicar una prueba a un proceso crítico, documentando el ejercicio.j</t>
  </si>
  <si>
    <t>Sumatoria promedio de los entregables programados</t>
  </si>
  <si>
    <t xml:space="preserve"> </t>
  </si>
  <si>
    <t>Describa el nombre</t>
  </si>
  <si>
    <t xml:space="preserve">Describa el objetivo </t>
  </si>
  <si>
    <t>Nación</t>
  </si>
  <si>
    <t>Propios</t>
  </si>
  <si>
    <t>Planes Decreto 612</t>
  </si>
  <si>
    <t>1-Gestión de la Planeación</t>
  </si>
  <si>
    <t>3299011-01 Redes</t>
  </si>
  <si>
    <t>1.2 Política de Integridad</t>
  </si>
  <si>
    <t>Otros</t>
  </si>
  <si>
    <t>3299068-01 Realizar la adquisición e instalación de mobiliario requerido para las sedes.</t>
  </si>
  <si>
    <t>4. Evaluación de Resultados</t>
  </si>
  <si>
    <t>2.2 Gestión presupuestal y eficiencia del gasto público</t>
  </si>
  <si>
    <t xml:space="preserve">5-Gestión de Cooperación y Asuntos Internacionales </t>
  </si>
  <si>
    <t>6. Plan de Bienestar Social</t>
  </si>
  <si>
    <t xml:space="preserve">7. Plan de Estímulos e Incentivos
</t>
  </si>
  <si>
    <t>3299052-02 Archivos incluidos en inventario</t>
  </si>
  <si>
    <t>3.3 Simplificación, Racionalización y estandarización de trámites</t>
  </si>
  <si>
    <t xml:space="preserve">8. Plan Institucional de Seguridad y Salud en el Trabajo
</t>
  </si>
  <si>
    <t>3.4 Participación Ciudadana en la gestión pública</t>
  </si>
  <si>
    <t>3299016-02 Reducir el riesgo de la siniestralidad de los activos institucionales</t>
  </si>
  <si>
    <t xml:space="preserve">10. Plan Estratégico de Tecnologías de la Información -­ PETI
</t>
  </si>
  <si>
    <t>3204009-Servicio de protección del conocimiento tradicional</t>
  </si>
  <si>
    <t xml:space="preserve">3299016-03 Realizar acciones de sostenimiento que permitan la operatividad de las sedes y las áreas operativas </t>
  </si>
  <si>
    <t>3.8 Defensa Jurídica</t>
  </si>
  <si>
    <t>Vivianne</t>
  </si>
  <si>
    <t xml:space="preserve">12-Pronósticos y Alertas – OSPA </t>
  </si>
  <si>
    <t>4.1 Seguimiento y evaluación de la gestión institucional.</t>
  </si>
  <si>
    <t>12. Plan de Seguridad y Privacidad de la Información</t>
  </si>
  <si>
    <t>15-Gestión de Almacén e Inventarios</t>
  </si>
  <si>
    <t xml:space="preserve">18-Gestión Financiera </t>
  </si>
  <si>
    <t xml:space="preserve">20-Gestión de Control Disciplinario Interno </t>
  </si>
  <si>
    <t xml:space="preserve">21-Evaluación y Mejoramiento Continuo </t>
  </si>
  <si>
    <t>Cata</t>
  </si>
  <si>
    <t xml:space="preserve">3204009-01 Desarrollar capacitaciones de formación de acuerdo a programas propuestos y acordados </t>
  </si>
  <si>
    <t>3204009-02 Brindar acompañamiento de monitoreo ambiental regional a las comunidades</t>
  </si>
  <si>
    <t>3204014-02 Adelantar gestiones para el diseño e implementación de un Sistema Integrador de Información sobre Vulnerabilidad, Riesgo y Adaptación al Cambio Climático (SIIVRA), que permita monitorear y evaluar la adaptación al cambio climático en Colombia</t>
  </si>
  <si>
    <t>3204014-03 Incrementar la red de monitoreo con transmisión en tiempo real conectada a sistemas de alerta temprana</t>
  </si>
  <si>
    <t xml:space="preserve">3204041-02 Operar el sistema de monitoreo de bosques, carbono y otros sistemas ambientales hasta el suministro de datos </t>
  </si>
  <si>
    <t>Yina y Cata</t>
  </si>
  <si>
    <t>GESTIÓN DE LA PLANEACIÓN
Formulación Plan de Acción Institucionalformato</t>
  </si>
  <si>
    <r>
      <t xml:space="preserve">Código:  </t>
    </r>
    <r>
      <rPr>
        <sz val="10"/>
        <color rgb="FF000000"/>
        <rFont val="Verdana"/>
        <family val="2"/>
      </rPr>
      <t>GP-F001</t>
    </r>
    <r>
      <rPr>
        <b/>
        <sz val="10"/>
        <color rgb="FF000000"/>
        <rFont val="Verdana"/>
        <family val="2"/>
      </rPr>
      <t xml:space="preserve">
Versión: </t>
    </r>
    <r>
      <rPr>
        <sz val="10"/>
        <color rgb="FF000000"/>
        <rFont val="Verdana"/>
        <family val="2"/>
      </rPr>
      <t>04</t>
    </r>
    <r>
      <rPr>
        <b/>
        <sz val="10"/>
        <color rgb="FF000000"/>
        <rFont val="Verdana"/>
        <family val="2"/>
      </rPr>
      <t xml:space="preserve">
Fecha: </t>
    </r>
    <r>
      <rPr>
        <sz val="10"/>
        <color rgb="FF000000"/>
        <rFont val="Verdana"/>
        <family val="2"/>
      </rPr>
      <t>30/08/2024</t>
    </r>
  </si>
  <si>
    <t>CONTROL DE CAMBIOS</t>
  </si>
  <si>
    <t>Versión</t>
  </si>
  <si>
    <t>Fecha</t>
  </si>
  <si>
    <t xml:space="preserve">Cambios Realizados </t>
  </si>
  <si>
    <t>Creación del documento</t>
  </si>
  <si>
    <t>Actualización general</t>
  </si>
  <si>
    <t>Se actualizan los campos de registro de información de la actividad.
Se eliminan columnas con información presupuestal (columnas por tipo de recurso) 
Se simplifica la información de recursos con columna por fuente (Nación y propios)
Se incluye código de la dependencia.
Se incluye información del proyecto de inversión (objetivo específico, código de producto y actividad)
Se incluyen listas desplegables para facilitar el diligenciamiento.
Se incluyen las instrucciones para el diligenciamiento del formato</t>
  </si>
  <si>
    <t>Se incluyen campos: 
* Responsable Acción
* Fecha Inicio, fecha final
* Articulación MIPG
* Cumplimiento Decreto 612 de 2018
* Recursos funcionamiento</t>
  </si>
  <si>
    <t>Se incluyen campos: 
* Otras fuentes de financiacion,se actualizan opciones en las listas de desplegables y se actualizan las instrucciones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</si>
</sst>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d/m/yyyy"/>
    <numFmt numFmtId="166" formatCode="#,###\ &quot;COP&quot;"/>
    <numFmt numFmtId="167" formatCode="_-[$$-409]* #,##0_ ;_-[$$-409]* \-#,##0\ ;_-[$$-409]* &quot;-&quot;??_ ;_-@_ "/>
  </numFmts>
  <fonts count="36" x14ac:knownFonts="1">
    <font>
      <sz val="11"/>
      <color theme="1"/>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sz val="9"/>
      <color theme="1"/>
      <name val="Verdana"/>
      <family val="2"/>
    </font>
    <font>
      <sz val="9"/>
      <color rgb="FF202124"/>
      <name val="Verdana"/>
      <family val="2"/>
    </font>
    <font>
      <b/>
      <sz val="12"/>
      <color theme="1"/>
      <name val="Verdana"/>
      <family val="2"/>
    </font>
    <font>
      <sz val="12"/>
      <color theme="1"/>
      <name val="Verdana"/>
      <family val="2"/>
    </font>
    <font>
      <b/>
      <sz val="10"/>
      <color rgb="FF000000"/>
      <name val="Verdana"/>
      <family val="2"/>
    </font>
    <font>
      <b/>
      <sz val="11"/>
      <color theme="0"/>
      <name val="Verdana"/>
      <family val="2"/>
    </font>
    <font>
      <sz val="10"/>
      <color rgb="FF000000"/>
      <name val="Verdana"/>
      <family val="2"/>
    </font>
    <font>
      <i/>
      <sz val="11"/>
      <color theme="1"/>
      <name val="Verdana"/>
      <family val="2"/>
    </font>
    <font>
      <b/>
      <sz val="9"/>
      <color theme="1"/>
      <name val="Verdana"/>
      <family val="2"/>
    </font>
    <font>
      <sz val="9"/>
      <color rgb="FFFF0000"/>
      <name val="Verdana"/>
      <family val="2"/>
    </font>
    <font>
      <b/>
      <sz val="9"/>
      <color theme="9" tint="-0.249977111117893"/>
      <name val="Verdana"/>
      <family val="2"/>
    </font>
    <font>
      <sz val="9"/>
      <color theme="0"/>
      <name val="Verdana"/>
      <family val="2"/>
    </font>
    <font>
      <b/>
      <sz val="9"/>
      <name val="Verdana"/>
      <family val="2"/>
    </font>
    <font>
      <b/>
      <sz val="11"/>
      <name val="Verdana"/>
      <family val="2"/>
    </font>
    <font>
      <sz val="11"/>
      <name val="Verdana"/>
      <family val="2"/>
    </font>
    <font>
      <sz val="11"/>
      <color theme="1"/>
      <name val="Verdana"/>
    </font>
    <font>
      <sz val="10"/>
      <color theme="1"/>
      <name val="Arial"/>
      <family val="2"/>
    </font>
    <font>
      <i/>
      <sz val="11"/>
      <color rgb="FF000000"/>
      <name val="Verdana"/>
      <family val="2"/>
    </font>
    <font>
      <sz val="11"/>
      <color rgb="FF000000"/>
      <name val="Calibri"/>
      <family val="2"/>
    </font>
    <font>
      <sz val="11"/>
      <name val="Calibri"/>
      <family val="2"/>
      <charset val="1"/>
    </font>
    <font>
      <sz val="11"/>
      <color rgb="FF000000"/>
      <name val="Verdana"/>
    </font>
    <font>
      <sz val="11"/>
      <name val="Verdana"/>
    </font>
    <font>
      <b/>
      <sz val="20"/>
      <color theme="1"/>
      <name val="Calibri"/>
      <family val="2"/>
      <scheme val="minor"/>
    </font>
    <font>
      <sz val="13.5"/>
      <color rgb="FF000000"/>
      <name val="Calibri"/>
      <family val="2"/>
      <scheme val="minor"/>
    </font>
    <font>
      <b/>
      <i/>
      <sz val="11"/>
      <color theme="1"/>
      <name val="Verdana"/>
      <family val="2"/>
    </font>
    <font>
      <b/>
      <i/>
      <sz val="11"/>
      <color theme="1"/>
      <name val="Calibri"/>
      <family val="2"/>
      <scheme val="minor"/>
    </font>
    <font>
      <sz val="11"/>
      <color rgb="FFFF0000"/>
      <name val="Verdana"/>
    </font>
    <font>
      <b/>
      <i/>
      <sz val="10"/>
      <color rgb="FF000000"/>
      <name val="Verdana"/>
      <family val="2"/>
    </font>
    <font>
      <sz val="10"/>
      <name val="Verdana"/>
      <family val="2"/>
    </font>
    <font>
      <sz val="10"/>
      <color rgb="FF0070C0"/>
      <name val="Verdana"/>
      <family val="2"/>
    </font>
  </fonts>
  <fills count="13">
    <fill>
      <patternFill patternType="none"/>
    </fill>
    <fill>
      <patternFill patternType="gray125"/>
    </fill>
    <fill>
      <patternFill patternType="solid">
        <fgColor rgb="FFFFFFFF"/>
        <bgColor rgb="FFFFFFFF"/>
      </patternFill>
    </fill>
    <fill>
      <patternFill patternType="solid">
        <fgColor rgb="FFA6A6A6"/>
        <bgColor rgb="FF000000"/>
      </patternFill>
    </fill>
    <fill>
      <patternFill patternType="solid">
        <fgColor rgb="FF00C69B"/>
        <bgColor rgb="FF000000"/>
      </patternFill>
    </fill>
    <fill>
      <patternFill patternType="solid">
        <fgColor theme="0"/>
        <bgColor rgb="FFFFFFFF"/>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99FF99"/>
        <bgColor indexed="64"/>
      </patternFill>
    </fill>
    <fill>
      <patternFill patternType="solid">
        <fgColor rgb="FF7030A0"/>
        <bgColor indexed="64"/>
      </patternFill>
    </fill>
    <fill>
      <patternFill patternType="solid">
        <fgColor rgb="FFFFFFFF"/>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166" fontId="22" fillId="0" borderId="0" applyFont="0" applyFill="0" applyBorder="0" applyAlignment="0" applyProtection="0"/>
  </cellStyleXfs>
  <cellXfs count="314">
    <xf numFmtId="0" fontId="0" fillId="0" borderId="0" xfId="0"/>
    <xf numFmtId="0" fontId="5" fillId="3" borderId="1" xfId="0" applyFont="1" applyFill="1" applyBorder="1"/>
    <xf numFmtId="0" fontId="5" fillId="3" borderId="6" xfId="0" applyFont="1" applyFill="1" applyBorder="1"/>
    <xf numFmtId="0" fontId="3" fillId="0" borderId="1"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4" fillId="0" borderId="10" xfId="0" applyFont="1" applyBorder="1" applyAlignment="1">
      <alignment horizontal="center" vertical="center"/>
    </xf>
    <xf numFmtId="14" fontId="4" fillId="0" borderId="4" xfId="0" applyNumberFormat="1" applyFont="1" applyBorder="1" applyAlignment="1">
      <alignment horizontal="center" vertical="center"/>
    </xf>
    <xf numFmtId="0" fontId="1" fillId="0" borderId="1" xfId="0" applyFont="1" applyBorder="1" applyAlignment="1">
      <alignment horizontal="center" vertical="center"/>
    </xf>
    <xf numFmtId="0" fontId="11" fillId="4" borderId="3" xfId="0" applyFont="1" applyFill="1" applyBorder="1" applyAlignment="1">
      <alignment horizontal="centerContinuous" vertical="center"/>
    </xf>
    <xf numFmtId="0" fontId="11" fillId="4" borderId="8" xfId="0" applyFont="1" applyFill="1" applyBorder="1" applyAlignment="1">
      <alignment horizontal="centerContinuous" vertical="center"/>
    </xf>
    <xf numFmtId="0" fontId="11" fillId="4" borderId="9" xfId="0" applyFont="1" applyFill="1" applyBorder="1" applyAlignment="1">
      <alignment horizontal="centerContinuous" vertical="center"/>
    </xf>
    <xf numFmtId="0" fontId="11" fillId="4" borderId="6" xfId="0" applyFont="1" applyFill="1" applyBorder="1" applyAlignment="1">
      <alignment horizontal="centerContinuous" vertical="center"/>
    </xf>
    <xf numFmtId="0" fontId="2" fillId="0" borderId="6" xfId="0" applyFont="1" applyBorder="1" applyAlignment="1">
      <alignment horizontal="centerContinuous" vertical="center"/>
    </xf>
    <xf numFmtId="0" fontId="4" fillId="0" borderId="9" xfId="0" applyFont="1" applyBorder="1" applyAlignment="1">
      <alignment horizontal="centerContinuous" vertical="center" wrapText="1"/>
    </xf>
    <xf numFmtId="0" fontId="4" fillId="0" borderId="6" xfId="0" applyFont="1" applyBorder="1" applyAlignment="1">
      <alignment horizontal="centerContinuous" vertical="center" wrapText="1"/>
    </xf>
    <xf numFmtId="0" fontId="10" fillId="2" borderId="2" xfId="0" applyFont="1" applyFill="1" applyBorder="1" applyAlignment="1">
      <alignment horizontal="centerContinuous" vertical="center" wrapText="1"/>
    </xf>
    <xf numFmtId="0" fontId="4" fillId="5" borderId="11" xfId="0" applyFont="1" applyFill="1" applyBorder="1" applyAlignment="1">
      <alignment wrapText="1"/>
    </xf>
    <xf numFmtId="0" fontId="4" fillId="5" borderId="12" xfId="0" applyFont="1" applyFill="1" applyBorder="1" applyAlignment="1">
      <alignment wrapText="1"/>
    </xf>
    <xf numFmtId="0" fontId="4" fillId="5" borderId="13" xfId="0" applyFont="1" applyFill="1" applyBorder="1" applyAlignment="1">
      <alignment wrapText="1"/>
    </xf>
    <xf numFmtId="0" fontId="11" fillId="4" borderId="7" xfId="0" applyFont="1" applyFill="1" applyBorder="1" applyAlignment="1">
      <alignment horizontal="centerContinuous" vertical="center" wrapText="1"/>
    </xf>
    <xf numFmtId="0" fontId="11" fillId="4" borderId="2" xfId="0" applyFont="1" applyFill="1" applyBorder="1" applyAlignment="1">
      <alignment horizontal="centerContinuous" vertical="center" wrapText="1"/>
    </xf>
    <xf numFmtId="0" fontId="5" fillId="3" borderId="9" xfId="0" applyFont="1" applyFill="1" applyBorder="1" applyAlignment="1">
      <alignment horizontal="centerContinuous"/>
    </xf>
    <xf numFmtId="0" fontId="5" fillId="3" borderId="6" xfId="0" applyFont="1" applyFill="1" applyBorder="1" applyAlignment="1">
      <alignment horizontal="centerContinuous"/>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6" fillId="0" borderId="0" xfId="0" applyFont="1" applyAlignment="1">
      <alignment vertical="center"/>
    </xf>
    <xf numFmtId="0" fontId="6" fillId="0" borderId="0" xfId="0" applyFont="1" applyAlignment="1">
      <alignment horizontal="center"/>
    </xf>
    <xf numFmtId="0" fontId="14" fillId="0" borderId="0" xfId="0" applyFont="1" applyAlignment="1">
      <alignment horizontal="center" vertical="center"/>
    </xf>
    <xf numFmtId="0" fontId="14" fillId="0" borderId="0" xfId="0" applyFont="1"/>
    <xf numFmtId="0" fontId="6" fillId="6" borderId="0" xfId="0" applyFont="1" applyFill="1"/>
    <xf numFmtId="0" fontId="6" fillId="6" borderId="0" xfId="0" applyFont="1" applyFill="1" applyAlignment="1">
      <alignmen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6" fillId="0" borderId="27" xfId="0" applyFont="1" applyBorder="1"/>
    <xf numFmtId="0" fontId="6" fillId="0" borderId="28" xfId="0" applyFont="1" applyBorder="1"/>
    <xf numFmtId="0" fontId="6" fillId="0" borderId="15" xfId="0" applyFont="1" applyBorder="1"/>
    <xf numFmtId="0" fontId="6" fillId="0" borderId="16" xfId="0" applyFont="1" applyBorder="1"/>
    <xf numFmtId="0" fontId="6" fillId="0" borderId="28" xfId="0" applyFont="1" applyBorder="1" applyAlignment="1">
      <alignment vertical="center"/>
    </xf>
    <xf numFmtId="0" fontId="7" fillId="0" borderId="28" xfId="0" applyFont="1" applyBorder="1" applyAlignment="1">
      <alignment vertical="center"/>
    </xf>
    <xf numFmtId="0" fontId="6" fillId="0" borderId="29" xfId="0" applyFont="1" applyBorder="1"/>
    <xf numFmtId="0" fontId="15" fillId="0" borderId="0" xfId="0" applyFont="1"/>
    <xf numFmtId="0" fontId="16" fillId="0" borderId="0" xfId="0" applyFont="1" applyAlignment="1">
      <alignment horizontal="center" vertical="center"/>
    </xf>
    <xf numFmtId="0" fontId="16" fillId="0" borderId="0" xfId="0" applyFont="1" applyAlignment="1">
      <alignment horizontal="left" vertical="center"/>
    </xf>
    <xf numFmtId="0" fontId="17" fillId="0" borderId="0" xfId="0" applyFont="1"/>
    <xf numFmtId="0" fontId="16" fillId="6" borderId="0" xfId="0" applyFont="1" applyFill="1" applyAlignment="1">
      <alignment horizontal="center" vertical="center"/>
    </xf>
    <xf numFmtId="0" fontId="18"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wrapText="1"/>
    </xf>
    <xf numFmtId="0" fontId="1" fillId="0" borderId="30" xfId="0" applyFont="1" applyBorder="1" applyAlignment="1">
      <alignment horizontal="left" vertical="center"/>
    </xf>
    <xf numFmtId="0" fontId="21" fillId="0" borderId="30" xfId="0" applyFont="1" applyBorder="1" applyAlignment="1">
      <alignment horizontal="left" vertical="center"/>
    </xf>
    <xf numFmtId="0" fontId="1" fillId="0" borderId="30" xfId="0" applyFont="1" applyBorder="1" applyAlignment="1">
      <alignment horizontal="center" vertical="center"/>
    </xf>
    <xf numFmtId="0" fontId="4" fillId="0" borderId="30" xfId="0" applyFont="1" applyBorder="1" applyAlignment="1">
      <alignment vertical="center"/>
    </xf>
    <xf numFmtId="167" fontId="1" fillId="0" borderId="30" xfId="0" applyNumberFormat="1" applyFont="1" applyBorder="1" applyAlignment="1">
      <alignment horizontal="right"/>
    </xf>
    <xf numFmtId="167" fontId="4" fillId="0" borderId="30" xfId="0" applyNumberFormat="1" applyFont="1" applyBorder="1" applyAlignment="1">
      <alignment horizontal="right"/>
    </xf>
    <xf numFmtId="167" fontId="20" fillId="0" borderId="30" xfId="0" applyNumberFormat="1" applyFont="1" applyBorder="1" applyAlignment="1">
      <alignment horizontal="right"/>
    </xf>
    <xf numFmtId="167" fontId="1" fillId="0" borderId="30" xfId="1" applyNumberFormat="1" applyFont="1" applyFill="1" applyBorder="1" applyAlignment="1" applyProtection="1">
      <alignment horizontal="right"/>
      <protection locked="0"/>
    </xf>
    <xf numFmtId="167" fontId="1" fillId="0" borderId="30" xfId="0" applyNumberFormat="1" applyFont="1" applyBorder="1" applyAlignment="1">
      <alignment horizontal="right" vertical="center"/>
    </xf>
    <xf numFmtId="0" fontId="0" fillId="0" borderId="30" xfId="0" applyBorder="1" applyAlignment="1">
      <alignment vertical="center"/>
    </xf>
    <xf numFmtId="0" fontId="0" fillId="0" borderId="30" xfId="0" applyBorder="1" applyAlignment="1">
      <alignment horizontal="center" vertical="center"/>
    </xf>
    <xf numFmtId="0" fontId="1" fillId="0" borderId="30" xfId="0" applyFont="1" applyBorder="1" applyAlignment="1">
      <alignment horizontal="left"/>
    </xf>
    <xf numFmtId="0" fontId="0" fillId="0" borderId="30" xfId="0" applyBorder="1" applyAlignment="1">
      <alignment horizontal="left"/>
    </xf>
    <xf numFmtId="0" fontId="26" fillId="0" borderId="30" xfId="0" applyFont="1" applyBorder="1" applyAlignment="1">
      <alignment vertical="center"/>
    </xf>
    <xf numFmtId="0" fontId="4" fillId="0" borderId="30" xfId="0" applyFont="1" applyBorder="1" applyAlignment="1">
      <alignment horizontal="left"/>
    </xf>
    <xf numFmtId="0" fontId="13" fillId="0" borderId="30" xfId="0" applyFont="1" applyBorder="1" applyAlignment="1">
      <alignment horizontal="left"/>
    </xf>
    <xf numFmtId="0" fontId="23" fillId="0" borderId="30" xfId="0" applyFont="1" applyBorder="1" applyAlignment="1">
      <alignment horizontal="left"/>
    </xf>
    <xf numFmtId="9" fontId="1" fillId="0" borderId="30" xfId="0" applyNumberFormat="1" applyFont="1" applyBorder="1" applyAlignment="1">
      <alignment horizontal="left" vertical="center"/>
    </xf>
    <xf numFmtId="0" fontId="4" fillId="0" borderId="30" xfId="0" applyFont="1" applyBorder="1" applyAlignment="1">
      <alignment horizontal="lef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19" fillId="0" borderId="35"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40" xfId="0" applyFont="1" applyBorder="1" applyAlignment="1">
      <alignment horizontal="left"/>
    </xf>
    <xf numFmtId="0" fontId="1" fillId="0" borderId="40" xfId="0" applyFont="1" applyBorder="1" applyAlignment="1">
      <alignment horizontal="left" vertical="center"/>
    </xf>
    <xf numFmtId="0" fontId="0" fillId="0" borderId="40" xfId="0" applyBorder="1" applyAlignment="1">
      <alignment horizontal="left"/>
    </xf>
    <xf numFmtId="167" fontId="1" fillId="0" borderId="40" xfId="0" applyNumberFormat="1" applyFont="1" applyBorder="1" applyAlignment="1">
      <alignment horizontal="right"/>
    </xf>
    <xf numFmtId="0" fontId="2" fillId="0" borderId="35" xfId="0" applyFont="1" applyBorder="1" applyAlignment="1">
      <alignment horizontal="right" vertical="center" wrapText="1"/>
    </xf>
    <xf numFmtId="14" fontId="1" fillId="0" borderId="30" xfId="0" applyNumberFormat="1" applyFont="1" applyBorder="1" applyAlignment="1">
      <alignment horizontal="right" vertical="center"/>
    </xf>
    <xf numFmtId="0" fontId="1" fillId="0" borderId="0" xfId="0" applyFont="1" applyAlignment="1">
      <alignment horizontal="left"/>
    </xf>
    <xf numFmtId="0" fontId="2" fillId="0" borderId="33" xfId="0" applyFont="1" applyBorder="1" applyAlignment="1">
      <alignment horizontal="left" vertical="center" wrapText="1"/>
    </xf>
    <xf numFmtId="0" fontId="0" fillId="0" borderId="0" xfId="0" applyAlignment="1">
      <alignment horizontal="left"/>
    </xf>
    <xf numFmtId="0" fontId="1" fillId="0" borderId="30" xfId="0" applyFont="1" applyBorder="1" applyAlignment="1">
      <alignment horizontal="right" vertical="center"/>
    </xf>
    <xf numFmtId="0" fontId="4" fillId="0" borderId="30" xfId="0" applyFont="1" applyBorder="1" applyAlignment="1">
      <alignment horizontal="right" vertical="center"/>
    </xf>
    <xf numFmtId="0" fontId="20" fillId="0" borderId="30" xfId="0" applyFont="1" applyBorder="1" applyAlignment="1">
      <alignment horizontal="left"/>
    </xf>
    <xf numFmtId="0" fontId="26" fillId="0" borderId="30" xfId="0" applyFont="1" applyBorder="1" applyAlignment="1">
      <alignment horizontal="left"/>
    </xf>
    <xf numFmtId="0" fontId="27" fillId="0" borderId="30" xfId="0" applyFont="1" applyBorder="1" applyAlignment="1">
      <alignment horizontal="left"/>
    </xf>
    <xf numFmtId="0" fontId="4" fillId="0" borderId="30" xfId="0" applyFont="1" applyBorder="1"/>
    <xf numFmtId="0" fontId="2" fillId="0" borderId="9" xfId="0" applyFont="1" applyBorder="1" applyAlignment="1">
      <alignment horizontal="centerContinuous" vertical="center"/>
    </xf>
    <xf numFmtId="0" fontId="2" fillId="0" borderId="0" xfId="0" applyFont="1" applyAlignment="1">
      <alignment horizontal="center" vertical="center"/>
    </xf>
    <xf numFmtId="0" fontId="0" fillId="0" borderId="0" xfId="0" applyAlignment="1">
      <alignment wrapText="1"/>
    </xf>
    <xf numFmtId="0" fontId="2" fillId="0" borderId="5" xfId="0" applyFont="1" applyBorder="1" applyAlignment="1">
      <alignment horizontal="centerContinuous" vertical="center"/>
    </xf>
    <xf numFmtId="0" fontId="1" fillId="0" borderId="0" xfId="0" applyFont="1"/>
    <xf numFmtId="0" fontId="8" fillId="0" borderId="17" xfId="0" applyFont="1" applyBorder="1" applyAlignment="1">
      <alignment horizontal="center" vertical="center"/>
    </xf>
    <xf numFmtId="0" fontId="9" fillId="0" borderId="18" xfId="0" applyFont="1" applyBorder="1" applyAlignment="1">
      <alignment horizontal="center" vertical="center"/>
    </xf>
    <xf numFmtId="0" fontId="8" fillId="0" borderId="19" xfId="0" applyFont="1" applyBorder="1" applyAlignment="1">
      <alignment horizontal="center" vertical="center"/>
    </xf>
    <xf numFmtId="0" fontId="9" fillId="0" borderId="20" xfId="0" applyFont="1" applyBorder="1" applyAlignment="1">
      <alignment horizontal="center" vertical="center"/>
    </xf>
    <xf numFmtId="0" fontId="8" fillId="0" borderId="21" xfId="0" applyFont="1" applyBorder="1" applyAlignment="1">
      <alignment horizontal="center" vertical="center"/>
    </xf>
    <xf numFmtId="165" fontId="9" fillId="0" borderId="22" xfId="0" applyNumberFormat="1" applyFont="1" applyBorder="1" applyAlignment="1">
      <alignment horizontal="center" vertical="center"/>
    </xf>
    <xf numFmtId="0" fontId="2" fillId="0" borderId="23" xfId="0" applyFont="1" applyBorder="1" applyAlignment="1">
      <alignment horizontal="center" vertical="center"/>
    </xf>
    <xf numFmtId="0" fontId="20" fillId="0" borderId="30" xfId="0" applyFont="1" applyBorder="1"/>
    <xf numFmtId="9" fontId="4" fillId="0" borderId="30" xfId="0" applyNumberFormat="1" applyFont="1" applyBorder="1"/>
    <xf numFmtId="0" fontId="24" fillId="0" borderId="30" xfId="0" applyFont="1" applyBorder="1"/>
    <xf numFmtId="0" fontId="26" fillId="0" borderId="30" xfId="0" applyFont="1" applyBorder="1"/>
    <xf numFmtId="9" fontId="26" fillId="0" borderId="30" xfId="0" applyNumberFormat="1" applyFont="1" applyBorder="1"/>
    <xf numFmtId="167" fontId="26" fillId="0" borderId="30" xfId="0" applyNumberFormat="1" applyFont="1" applyBorder="1" applyAlignment="1">
      <alignment horizontal="right"/>
    </xf>
    <xf numFmtId="0" fontId="0" fillId="0" borderId="30" xfId="0" applyBorder="1"/>
    <xf numFmtId="2" fontId="0" fillId="0" borderId="30" xfId="0" applyNumberFormat="1" applyBorder="1" applyAlignment="1">
      <alignment horizontal="right" vertical="center"/>
    </xf>
    <xf numFmtId="0" fontId="0" fillId="0" borderId="30" xfId="0" applyBorder="1" applyAlignment="1">
      <alignment horizontal="right" vertical="center"/>
    </xf>
    <xf numFmtId="0" fontId="1" fillId="0" borderId="0" xfId="0" applyFont="1" applyAlignment="1">
      <alignment horizontal="right" vertical="center"/>
    </xf>
    <xf numFmtId="14" fontId="1" fillId="0" borderId="40" xfId="0" applyNumberFormat="1" applyFont="1" applyBorder="1" applyAlignment="1">
      <alignment horizontal="right" vertical="center"/>
    </xf>
    <xf numFmtId="14" fontId="4" fillId="0" borderId="30" xfId="0" applyNumberFormat="1" applyFont="1" applyBorder="1" applyAlignment="1">
      <alignment horizontal="right" vertical="center"/>
    </xf>
    <xf numFmtId="14" fontId="21" fillId="0" borderId="30" xfId="0" applyNumberFormat="1" applyFont="1" applyBorder="1" applyAlignment="1">
      <alignment horizontal="right" vertical="center"/>
    </xf>
    <xf numFmtId="14" fontId="26" fillId="0" borderId="30" xfId="0" applyNumberFormat="1" applyFont="1" applyBorder="1" applyAlignment="1">
      <alignment horizontal="right" vertical="center"/>
    </xf>
    <xf numFmtId="0" fontId="0" fillId="0" borderId="0" xfId="0" applyAlignment="1">
      <alignment horizontal="right" vertical="center"/>
    </xf>
    <xf numFmtId="0" fontId="26" fillId="7" borderId="30" xfId="0" applyFont="1" applyFill="1" applyBorder="1"/>
    <xf numFmtId="0" fontId="26" fillId="7" borderId="30" xfId="0" applyFont="1" applyFill="1" applyBorder="1" applyAlignment="1">
      <alignment vertical="center"/>
    </xf>
    <xf numFmtId="0" fontId="4" fillId="7" borderId="30" xfId="0" applyFont="1" applyFill="1" applyBorder="1"/>
    <xf numFmtId="167" fontId="1" fillId="7" borderId="30" xfId="0" applyNumberFormat="1" applyFont="1" applyFill="1" applyBorder="1" applyAlignment="1">
      <alignment horizontal="right"/>
    </xf>
    <xf numFmtId="0" fontId="0" fillId="7" borderId="0" xfId="0" applyFill="1"/>
    <xf numFmtId="0" fontId="0" fillId="0" borderId="0" xfId="0" applyAlignment="1">
      <alignment horizontal="center" vertical="center"/>
    </xf>
    <xf numFmtId="0" fontId="28" fillId="0" borderId="0" xfId="0" applyFont="1" applyAlignment="1">
      <alignment horizontal="center" vertical="center"/>
    </xf>
    <xf numFmtId="0" fontId="29" fillId="0" borderId="0" xfId="0" applyFont="1"/>
    <xf numFmtId="0" fontId="21" fillId="0" borderId="30" xfId="0" applyFont="1" applyBorder="1" applyAlignment="1">
      <alignment horizontal="left"/>
    </xf>
    <xf numFmtId="0" fontId="26" fillId="0" borderId="30" xfId="0" applyFont="1" applyBorder="1" applyAlignment="1">
      <alignment horizontal="left" vertical="center"/>
    </xf>
    <xf numFmtId="0" fontId="1" fillId="0" borderId="1" xfId="0" applyFont="1" applyBorder="1" applyAlignment="1">
      <alignment horizontal="center" vertical="center" wrapText="1"/>
    </xf>
    <xf numFmtId="0" fontId="2" fillId="0" borderId="5" xfId="0" applyFont="1" applyBorder="1" applyAlignment="1">
      <alignment horizontal="centerContinuous" vertical="center" wrapText="1"/>
    </xf>
    <xf numFmtId="0" fontId="2" fillId="0" borderId="9"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1" xfId="0" applyFont="1" applyBorder="1" applyAlignment="1">
      <alignment horizontal="center" vertical="center" wrapText="1"/>
    </xf>
    <xf numFmtId="165" fontId="9" fillId="0" borderId="22" xfId="0" applyNumberFormat="1" applyFont="1" applyBorder="1" applyAlignment="1">
      <alignment horizontal="center" vertical="center" wrapText="1"/>
    </xf>
    <xf numFmtId="0" fontId="1" fillId="0" borderId="0" xfId="0" applyFont="1" applyAlignment="1">
      <alignment vertical="center" wrapText="1"/>
    </xf>
    <xf numFmtId="0" fontId="2" fillId="0" borderId="23" xfId="0" applyFont="1" applyBorder="1" applyAlignment="1">
      <alignment horizontal="center" vertical="center" wrapText="1"/>
    </xf>
    <xf numFmtId="0" fontId="21" fillId="0" borderId="40" xfId="0" applyFont="1" applyBorder="1" applyAlignment="1">
      <alignment horizontal="left" wrapText="1"/>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14" fontId="21" fillId="0" borderId="40" xfId="0" applyNumberFormat="1" applyFont="1" applyBorder="1" applyAlignment="1">
      <alignment horizontal="right" vertical="center" wrapText="1"/>
    </xf>
    <xf numFmtId="167" fontId="21" fillId="0" borderId="40" xfId="0" applyNumberFormat="1" applyFont="1" applyBorder="1" applyAlignment="1">
      <alignment horizontal="right" wrapText="1"/>
    </xf>
    <xf numFmtId="167" fontId="26" fillId="0" borderId="30" xfId="0" applyNumberFormat="1" applyFont="1" applyBorder="1" applyAlignment="1">
      <alignment horizontal="right" wrapText="1"/>
    </xf>
    <xf numFmtId="0" fontId="26" fillId="0" borderId="30" xfId="0" applyFont="1" applyBorder="1" applyAlignment="1">
      <alignment wrapText="1"/>
    </xf>
    <xf numFmtId="0" fontId="26" fillId="0" borderId="30" xfId="0" applyFont="1" applyBorder="1" applyAlignment="1">
      <alignment vertical="center" wrapText="1"/>
    </xf>
    <xf numFmtId="0" fontId="26" fillId="0" borderId="30" xfId="0" applyFont="1" applyBorder="1" applyAlignment="1">
      <alignment horizontal="left" wrapText="1"/>
    </xf>
    <xf numFmtId="9" fontId="26" fillId="0" borderId="30" xfId="0" applyNumberFormat="1" applyFont="1" applyBorder="1" applyAlignment="1">
      <alignment horizontal="center" vertical="center" wrapText="1"/>
    </xf>
    <xf numFmtId="14" fontId="26" fillId="0" borderId="30" xfId="0" applyNumberFormat="1" applyFont="1" applyBorder="1" applyAlignment="1">
      <alignment horizontal="right" vertical="center" wrapText="1"/>
    </xf>
    <xf numFmtId="167" fontId="27" fillId="0" borderId="30" xfId="0" applyNumberFormat="1" applyFont="1" applyBorder="1" applyAlignment="1">
      <alignment horizontal="right" wrapText="1"/>
    </xf>
    <xf numFmtId="167" fontId="21" fillId="0" borderId="30" xfId="0" applyNumberFormat="1" applyFont="1" applyBorder="1" applyAlignment="1">
      <alignment horizontal="right" wrapText="1"/>
    </xf>
    <xf numFmtId="0" fontId="27" fillId="0" borderId="30" xfId="0" applyFont="1" applyBorder="1" applyAlignment="1">
      <alignment horizontal="left" wrapText="1"/>
    </xf>
    <xf numFmtId="0" fontId="21" fillId="0" borderId="30" xfId="0" applyFont="1" applyBorder="1" applyAlignment="1">
      <alignment horizontal="left" wrapText="1"/>
    </xf>
    <xf numFmtId="0" fontId="21" fillId="0" borderId="30" xfId="0" applyFont="1" applyBorder="1" applyAlignment="1">
      <alignment horizontal="left" vertical="center" wrapText="1"/>
    </xf>
    <xf numFmtId="0" fontId="21" fillId="0" borderId="30" xfId="0" applyFont="1" applyBorder="1" applyAlignment="1">
      <alignment horizontal="center" vertical="center" wrapText="1"/>
    </xf>
    <xf numFmtId="14" fontId="21" fillId="0" borderId="30" xfId="0" applyNumberFormat="1" applyFont="1" applyBorder="1" applyAlignment="1">
      <alignment horizontal="right" vertical="center" wrapText="1"/>
    </xf>
    <xf numFmtId="0" fontId="26" fillId="0" borderId="30" xfId="0" applyFont="1" applyBorder="1" applyAlignment="1">
      <alignment horizontal="center" vertical="center" wrapText="1"/>
    </xf>
    <xf numFmtId="0" fontId="26" fillId="0" borderId="30" xfId="0" applyFont="1" applyBorder="1" applyAlignment="1">
      <alignment horizontal="right" vertical="center" wrapText="1"/>
    </xf>
    <xf numFmtId="167" fontId="21" fillId="0" borderId="30" xfId="1" applyNumberFormat="1" applyFont="1" applyFill="1" applyBorder="1" applyAlignment="1" applyProtection="1">
      <alignment horizontal="right" wrapText="1"/>
      <protection locked="0"/>
    </xf>
    <xf numFmtId="0" fontId="0" fillId="0" borderId="0" xfId="0" applyAlignment="1">
      <alignment vertical="center" wrapText="1"/>
    </xf>
    <xf numFmtId="0" fontId="21" fillId="0" borderId="30" xfId="0" applyFont="1" applyBorder="1" applyAlignment="1">
      <alignment wrapText="1"/>
    </xf>
    <xf numFmtId="167" fontId="21" fillId="0" borderId="30" xfId="0" applyNumberFormat="1" applyFont="1" applyBorder="1" applyAlignment="1">
      <alignment horizontal="right" vertical="center" wrapText="1"/>
    </xf>
    <xf numFmtId="9" fontId="21" fillId="0" borderId="30" xfId="0" applyNumberFormat="1" applyFont="1" applyBorder="1" applyAlignment="1">
      <alignment horizontal="center" vertical="center" wrapText="1"/>
    </xf>
    <xf numFmtId="0" fontId="26" fillId="0" borderId="30" xfId="0" applyFont="1" applyBorder="1" applyAlignment="1">
      <alignment horizontal="left" vertical="center" wrapText="1"/>
    </xf>
    <xf numFmtId="0" fontId="21" fillId="0" borderId="30" xfId="0" applyFont="1" applyBorder="1" applyAlignment="1">
      <alignment vertical="center" wrapText="1"/>
    </xf>
    <xf numFmtId="0" fontId="26" fillId="0" borderId="41" xfId="0" applyFont="1" applyBorder="1" applyAlignment="1">
      <alignment vertical="center" wrapText="1"/>
    </xf>
    <xf numFmtId="0" fontId="21" fillId="0" borderId="41" xfId="0" applyFont="1" applyBorder="1" applyAlignment="1">
      <alignment vertical="center" wrapText="1"/>
    </xf>
    <xf numFmtId="167" fontId="26" fillId="0" borderId="41" xfId="0" applyNumberFormat="1" applyFont="1" applyBorder="1" applyAlignment="1">
      <alignment horizontal="right" wrapText="1"/>
    </xf>
    <xf numFmtId="167" fontId="21" fillId="0" borderId="41" xfId="0" applyNumberFormat="1" applyFont="1" applyBorder="1" applyAlignment="1">
      <alignment horizontal="right" wrapText="1"/>
    </xf>
    <xf numFmtId="0" fontId="28"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right" vertical="center" wrapText="1"/>
    </xf>
    <xf numFmtId="0" fontId="2" fillId="0" borderId="32" xfId="0" applyFont="1" applyBorder="1" applyAlignment="1">
      <alignment horizontal="center" vertical="center"/>
    </xf>
    <xf numFmtId="0" fontId="26" fillId="8" borderId="30" xfId="0" applyFont="1" applyFill="1" applyBorder="1" applyAlignment="1">
      <alignment horizontal="center" vertical="center" wrapText="1"/>
    </xf>
    <xf numFmtId="0" fontId="26" fillId="8" borderId="30" xfId="0" applyFont="1" applyFill="1" applyBorder="1" applyAlignment="1">
      <alignment horizontal="left" wrapText="1"/>
    </xf>
    <xf numFmtId="0" fontId="32" fillId="0" borderId="30" xfId="0" applyFont="1" applyBorder="1" applyAlignment="1">
      <alignment horizontal="center" vertical="center" wrapText="1"/>
    </xf>
    <xf numFmtId="0" fontId="30" fillId="0" borderId="0" xfId="0" applyFont="1" applyAlignment="1">
      <alignment horizontal="left" vertical="center"/>
    </xf>
    <xf numFmtId="0" fontId="26" fillId="8" borderId="30" xfId="0" applyFont="1" applyFill="1" applyBorder="1" applyAlignment="1">
      <alignment horizontal="left" vertical="center"/>
    </xf>
    <xf numFmtId="0" fontId="32" fillId="0" borderId="30" xfId="0" applyFont="1" applyBorder="1" applyAlignment="1">
      <alignment horizontal="left" vertical="center"/>
    </xf>
    <xf numFmtId="0" fontId="31" fillId="0" borderId="0" xfId="0" applyFont="1" applyAlignment="1">
      <alignment horizontal="left" vertical="center"/>
    </xf>
    <xf numFmtId="14" fontId="26" fillId="8" borderId="30" xfId="0" applyNumberFormat="1" applyFont="1" applyFill="1" applyBorder="1" applyAlignment="1">
      <alignment horizontal="right" vertical="center" wrapText="1"/>
    </xf>
    <xf numFmtId="167" fontId="26" fillId="8" borderId="30" xfId="0" applyNumberFormat="1" applyFont="1" applyFill="1" applyBorder="1" applyAlignment="1">
      <alignment horizontal="right" wrapText="1"/>
    </xf>
    <xf numFmtId="167" fontId="21" fillId="8" borderId="30" xfId="0" applyNumberFormat="1" applyFont="1" applyFill="1" applyBorder="1" applyAlignment="1">
      <alignment horizontal="right" wrapText="1"/>
    </xf>
    <xf numFmtId="0" fontId="21" fillId="8" borderId="30" xfId="0" applyFont="1" applyFill="1" applyBorder="1" applyAlignment="1">
      <alignment horizontal="left" wrapText="1"/>
    </xf>
    <xf numFmtId="0" fontId="21" fillId="8" borderId="30" xfId="0" applyFont="1" applyFill="1" applyBorder="1" applyAlignment="1">
      <alignment horizontal="center" vertical="center" wrapText="1"/>
    </xf>
    <xf numFmtId="0" fontId="21" fillId="8" borderId="30" xfId="0" applyFont="1" applyFill="1" applyBorder="1" applyAlignment="1">
      <alignment horizontal="left" vertical="center"/>
    </xf>
    <xf numFmtId="14" fontId="21" fillId="8" borderId="30" xfId="0" applyNumberFormat="1" applyFont="1" applyFill="1" applyBorder="1" applyAlignment="1">
      <alignment horizontal="right" vertical="center" wrapText="1"/>
    </xf>
    <xf numFmtId="9" fontId="26" fillId="8" borderId="30" xfId="0" applyNumberFormat="1" applyFont="1" applyFill="1" applyBorder="1" applyAlignment="1">
      <alignment horizontal="center" vertical="center" wrapText="1"/>
    </xf>
    <xf numFmtId="0" fontId="26" fillId="8" borderId="30" xfId="0" applyFont="1" applyFill="1" applyBorder="1" applyAlignment="1">
      <alignment wrapText="1"/>
    </xf>
    <xf numFmtId="0" fontId="21" fillId="8" borderId="30" xfId="0" applyFont="1" applyFill="1" applyBorder="1" applyAlignment="1">
      <alignment horizontal="left" vertical="center" wrapText="1"/>
    </xf>
    <xf numFmtId="0" fontId="21" fillId="0" borderId="40" xfId="0" applyFont="1" applyBorder="1" applyAlignment="1">
      <alignment horizontal="left"/>
    </xf>
    <xf numFmtId="0" fontId="21" fillId="0" borderId="30" xfId="0" applyFont="1" applyBorder="1"/>
    <xf numFmtId="0" fontId="21" fillId="0" borderId="30" xfId="0" applyFont="1" applyBorder="1" applyAlignment="1">
      <alignment vertical="center"/>
    </xf>
    <xf numFmtId="0" fontId="21" fillId="0" borderId="41" xfId="0" applyFont="1" applyBorder="1" applyAlignment="1">
      <alignment vertical="center"/>
    </xf>
    <xf numFmtId="0" fontId="21" fillId="0" borderId="30" xfId="0" applyFont="1" applyBorder="1" applyAlignment="1">
      <alignment horizontal="center" vertical="center"/>
    </xf>
    <xf numFmtId="0" fontId="2" fillId="0" borderId="6" xfId="0" applyFont="1" applyBorder="1" applyAlignment="1">
      <alignment horizontal="center" vertical="center"/>
    </xf>
    <xf numFmtId="0" fontId="1" fillId="0" borderId="0" xfId="0" applyFont="1" applyAlignment="1">
      <alignment horizontal="center"/>
    </xf>
    <xf numFmtId="0" fontId="21" fillId="0" borderId="40" xfId="0" applyFont="1" applyBorder="1" applyAlignment="1">
      <alignment horizontal="center"/>
    </xf>
    <xf numFmtId="0" fontId="26" fillId="0" borderId="30" xfId="0" applyFont="1" applyBorder="1" applyAlignment="1">
      <alignment horizontal="center"/>
    </xf>
    <xf numFmtId="0" fontId="21" fillId="0" borderId="30" xfId="0" applyFont="1" applyBorder="1" applyAlignment="1">
      <alignment horizontal="center"/>
    </xf>
    <xf numFmtId="0" fontId="21" fillId="0" borderId="41" xfId="0" applyFont="1" applyBorder="1" applyAlignment="1">
      <alignment horizontal="center" vertical="center"/>
    </xf>
    <xf numFmtId="0" fontId="0" fillId="0" borderId="0" xfId="0" applyAlignment="1">
      <alignment horizontal="center"/>
    </xf>
    <xf numFmtId="167" fontId="0" fillId="0" borderId="0" xfId="0" applyNumberFormat="1" applyAlignment="1">
      <alignment wrapText="1"/>
    </xf>
    <xf numFmtId="167" fontId="26" fillId="9" borderId="30" xfId="0" applyNumberFormat="1" applyFont="1" applyFill="1" applyBorder="1" applyAlignment="1">
      <alignment horizontal="right" wrapText="1"/>
    </xf>
    <xf numFmtId="167" fontId="27" fillId="9" borderId="30" xfId="0" applyNumberFormat="1" applyFont="1" applyFill="1" applyBorder="1" applyAlignment="1">
      <alignment horizontal="right" wrapText="1"/>
    </xf>
    <xf numFmtId="0" fontId="21" fillId="0" borderId="40" xfId="0" applyFont="1" applyBorder="1" applyAlignment="1">
      <alignment horizontal="left" vertical="center"/>
    </xf>
    <xf numFmtId="0" fontId="27" fillId="0" borderId="30" xfId="0" applyFont="1" applyBorder="1" applyAlignment="1">
      <alignment vertical="center"/>
    </xf>
    <xf numFmtId="0" fontId="27" fillId="0" borderId="30" xfId="0" applyFont="1" applyBorder="1" applyAlignment="1">
      <alignment horizontal="left" vertical="center"/>
    </xf>
    <xf numFmtId="0" fontId="26" fillId="0" borderId="41" xfId="0" applyFont="1" applyBorder="1" applyAlignment="1">
      <alignment vertical="center"/>
    </xf>
    <xf numFmtId="167" fontId="21" fillId="10" borderId="30" xfId="0" applyNumberFormat="1" applyFont="1" applyFill="1" applyBorder="1" applyAlignment="1">
      <alignment horizontal="right" wrapText="1"/>
    </xf>
    <xf numFmtId="0" fontId="32" fillId="0" borderId="30" xfId="0" applyFont="1" applyBorder="1" applyAlignment="1">
      <alignment horizontal="left" wrapText="1"/>
    </xf>
    <xf numFmtId="167" fontId="32" fillId="0" borderId="30" xfId="0" applyNumberFormat="1" applyFont="1" applyBorder="1" applyAlignment="1">
      <alignment horizontal="right" wrapText="1"/>
    </xf>
    <xf numFmtId="0" fontId="27" fillId="0" borderId="30" xfId="0" applyFont="1" applyBorder="1" applyAlignment="1">
      <alignment wrapText="1"/>
    </xf>
    <xf numFmtId="0" fontId="32" fillId="0" borderId="30" xfId="0" applyFont="1" applyBorder="1" applyAlignment="1">
      <alignment wrapText="1"/>
    </xf>
    <xf numFmtId="0" fontId="32" fillId="8" borderId="30" xfId="0" applyFont="1" applyFill="1" applyBorder="1" applyAlignment="1">
      <alignment horizontal="left" wrapText="1"/>
    </xf>
    <xf numFmtId="0" fontId="26" fillId="0" borderId="41" xfId="0" applyFont="1" applyBorder="1" applyAlignment="1">
      <alignment horizontal="left" vertical="center"/>
    </xf>
    <xf numFmtId="0" fontId="21" fillId="0" borderId="41" xfId="0" applyFont="1" applyBorder="1" applyAlignment="1">
      <alignment horizontal="center" vertical="center" wrapText="1"/>
    </xf>
    <xf numFmtId="0" fontId="26" fillId="8" borderId="30" xfId="0" applyFont="1" applyFill="1" applyBorder="1" applyAlignment="1">
      <alignment vertical="center"/>
    </xf>
    <xf numFmtId="0" fontId="27" fillId="8" borderId="30" xfId="0" applyFont="1" applyFill="1" applyBorder="1" applyAlignment="1">
      <alignment horizontal="left" vertical="center"/>
    </xf>
    <xf numFmtId="9" fontId="26" fillId="0" borderId="30" xfId="0" applyNumberFormat="1" applyFont="1" applyBorder="1" applyAlignment="1">
      <alignment vertical="center" wrapText="1"/>
    </xf>
    <xf numFmtId="14" fontId="26" fillId="0" borderId="30" xfId="0" applyNumberFormat="1" applyFont="1" applyBorder="1" applyAlignment="1">
      <alignment vertical="center" wrapText="1"/>
    </xf>
    <xf numFmtId="167" fontId="26" fillId="0" borderId="30" xfId="0" applyNumberFormat="1" applyFont="1" applyBorder="1" applyAlignment="1">
      <alignment horizontal="right" vertical="center" wrapText="1"/>
    </xf>
    <xf numFmtId="167" fontId="26" fillId="0" borderId="30" xfId="0" applyNumberFormat="1" applyFont="1" applyBorder="1"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167" fontId="26" fillId="0" borderId="30" xfId="0" applyNumberFormat="1" applyFont="1" applyBorder="1" applyAlignment="1">
      <alignment horizontal="right" vertical="center"/>
    </xf>
    <xf numFmtId="167" fontId="21" fillId="0" borderId="30" xfId="0" applyNumberFormat="1" applyFont="1" applyBorder="1" applyAlignment="1">
      <alignment horizontal="right" vertical="center"/>
    </xf>
    <xf numFmtId="0" fontId="2" fillId="0" borderId="33" xfId="0" applyFont="1" applyBorder="1" applyAlignment="1">
      <alignment horizontal="center" vertical="center"/>
    </xf>
    <xf numFmtId="167" fontId="26" fillId="9" borderId="30" xfId="0" applyNumberFormat="1" applyFont="1" applyFill="1" applyBorder="1" applyAlignment="1">
      <alignment horizontal="right" vertical="center" wrapText="1"/>
    </xf>
    <xf numFmtId="0" fontId="26" fillId="0" borderId="0" xfId="0" applyFont="1" applyAlignment="1">
      <alignment horizontal="left" vertical="center" wrapText="1"/>
    </xf>
    <xf numFmtId="0" fontId="26" fillId="0" borderId="30" xfId="0" applyFont="1" applyBorder="1" applyAlignment="1">
      <alignment horizontal="center" vertical="center"/>
    </xf>
    <xf numFmtId="0" fontId="2" fillId="6"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13" fillId="0" borderId="23" xfId="0" applyFont="1" applyBorder="1" applyAlignment="1">
      <alignment horizontal="center" vertical="center"/>
    </xf>
    <xf numFmtId="0" fontId="13" fillId="0" borderId="14" xfId="0" applyFont="1" applyBorder="1" applyAlignment="1">
      <alignment horizontal="center" vertical="center"/>
    </xf>
    <xf numFmtId="167" fontId="26" fillId="7" borderId="30" xfId="0" applyNumberFormat="1" applyFont="1" applyFill="1" applyBorder="1" applyAlignment="1">
      <alignment horizontal="right"/>
    </xf>
    <xf numFmtId="0" fontId="2" fillId="0" borderId="25" xfId="0" applyFont="1" applyBorder="1" applyAlignment="1">
      <alignment horizontal="lef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6" fillId="7" borderId="30" xfId="0" applyFont="1" applyFill="1" applyBorder="1"/>
    <xf numFmtId="0" fontId="26" fillId="7" borderId="30" xfId="0" applyFont="1" applyFill="1" applyBorder="1" applyAlignment="1">
      <alignment horizontal="left"/>
    </xf>
    <xf numFmtId="9" fontId="26" fillId="7" borderId="30" xfId="0" applyNumberFormat="1" applyFont="1" applyFill="1" applyBorder="1"/>
    <xf numFmtId="14" fontId="26" fillId="7" borderId="30" xfId="0" applyNumberFormat="1" applyFont="1" applyFill="1" applyBorder="1" applyAlignment="1">
      <alignment horizontal="right" vertical="center"/>
    </xf>
    <xf numFmtId="0" fontId="26" fillId="7" borderId="30" xfId="0" applyFont="1" applyFill="1" applyBorder="1" applyAlignment="1">
      <alignment horizontal="righ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right" vertical="center" wrapText="1"/>
    </xf>
    <xf numFmtId="0" fontId="2" fillId="0" borderId="26" xfId="0" applyFont="1" applyBorder="1" applyAlignment="1">
      <alignment horizontal="right" vertical="center" wrapText="1"/>
    </xf>
    <xf numFmtId="0" fontId="13" fillId="0" borderId="23"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25" xfId="0" applyFont="1" applyBorder="1" applyAlignment="1">
      <alignment horizontal="center"/>
    </xf>
    <xf numFmtId="0" fontId="15" fillId="0" borderId="0" xfId="0" applyFont="1" applyAlignment="1">
      <alignment horizont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12" borderId="0" xfId="0" applyFont="1" applyFill="1" applyAlignment="1">
      <alignment horizontal="center" vertical="center" wrapText="1"/>
    </xf>
    <xf numFmtId="0" fontId="12" fillId="0" borderId="1" xfId="0" applyFont="1" applyBorder="1" applyAlignment="1">
      <alignment horizontal="left" vertical="center" wrapText="1"/>
    </xf>
    <xf numFmtId="0" fontId="35" fillId="0" borderId="0" xfId="0" applyFont="1" applyAlignment="1">
      <alignment horizontal="left" vertical="center" wrapText="1"/>
    </xf>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11" borderId="1" xfId="0" applyFont="1" applyFill="1" applyBorder="1" applyAlignment="1">
      <alignment horizontal="left" vertical="center" wrapText="1"/>
    </xf>
    <xf numFmtId="2" fontId="12" fillId="0" borderId="1" xfId="0" applyNumberFormat="1" applyFont="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0" fontId="10" fillId="12" borderId="47" xfId="0" applyFont="1" applyFill="1" applyBorder="1" applyAlignment="1">
      <alignment horizontal="center" vertical="center" wrapText="1"/>
    </xf>
    <xf numFmtId="0" fontId="10" fillId="12" borderId="42"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34" fillId="0" borderId="45" xfId="0" applyFont="1" applyBorder="1" applyAlignment="1">
      <alignment horizontal="left" vertical="center" wrapText="1"/>
    </xf>
    <xf numFmtId="9" fontId="34" fillId="0" borderId="45" xfId="0" applyNumberFormat="1" applyFont="1" applyBorder="1" applyAlignment="1">
      <alignment horizontal="center" vertical="center" wrapText="1"/>
    </xf>
    <xf numFmtId="0" fontId="33" fillId="0" borderId="0" xfId="0" applyFont="1" applyAlignment="1">
      <alignment horizontal="lef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2"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4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34" fillId="0" borderId="48" xfId="0" applyFont="1" applyBorder="1" applyAlignment="1">
      <alignment horizontal="center" vertical="center" wrapText="1"/>
    </xf>
    <xf numFmtId="14" fontId="34" fillId="0" borderId="1" xfId="0" applyNumberFormat="1" applyFont="1" applyBorder="1" applyAlignment="1">
      <alignment horizontal="center" vertical="center" wrapText="1"/>
    </xf>
    <xf numFmtId="14" fontId="34" fillId="0" borderId="44" xfId="0" applyNumberFormat="1" applyFont="1" applyBorder="1" applyAlignment="1">
      <alignment horizontal="center" vertical="center" wrapText="1"/>
    </xf>
    <xf numFmtId="0" fontId="34" fillId="0" borderId="0" xfId="0" applyFont="1" applyAlignment="1">
      <alignment horizontal="center" vertical="center" wrapText="1"/>
    </xf>
    <xf numFmtId="0" fontId="34" fillId="0" borderId="49" xfId="0" applyFont="1" applyBorder="1" applyAlignment="1">
      <alignment horizontal="center" vertical="center" wrapText="1"/>
    </xf>
    <xf numFmtId="0" fontId="34" fillId="0" borderId="45" xfId="0" applyFont="1" applyBorder="1" applyAlignment="1">
      <alignment horizontal="center" vertical="center" wrapText="1"/>
    </xf>
    <xf numFmtId="14" fontId="34" fillId="0" borderId="45" xfId="0" applyNumberFormat="1" applyFont="1" applyBorder="1" applyAlignment="1">
      <alignment horizontal="center" vertical="center" wrapText="1"/>
    </xf>
    <xf numFmtId="14" fontId="34" fillId="0" borderId="46" xfId="0" applyNumberFormat="1" applyFont="1" applyBorder="1" applyAlignment="1">
      <alignment horizontal="center" vertical="center" wrapText="1"/>
    </xf>
    <xf numFmtId="0" fontId="35" fillId="0" borderId="0" xfId="0" applyFont="1" applyAlignment="1">
      <alignment horizontal="center" vertical="center" wrapText="1"/>
    </xf>
    <xf numFmtId="0" fontId="10" fillId="12" borderId="42" xfId="0" applyFont="1" applyFill="1" applyBorder="1" applyAlignment="1">
      <alignment horizontal="left" vertical="center" wrapText="1"/>
    </xf>
  </cellXfs>
  <cellStyles count="2">
    <cellStyle name="Currency" xfId="1" xr:uid="{D1A899B5-8FE1-42CA-AF2E-0BD9CDCF53E8}"/>
    <cellStyle name="Normal" xfId="0" builtinId="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0099FF"/>
      <color rgb="FF00C69B"/>
      <color rgb="FF0090FF"/>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916781</xdr:colOff>
      <xdr:row>0</xdr:row>
      <xdr:rowOff>71438</xdr:rowOff>
    </xdr:from>
    <xdr:to>
      <xdr:col>0</xdr:col>
      <xdr:colOff>1600200</xdr:colOff>
      <xdr:row>1</xdr:row>
      <xdr:rowOff>104775</xdr:rowOff>
    </xdr:to>
    <xdr:pic>
      <xdr:nvPicPr>
        <xdr:cNvPr id="2" name="Imagen 1" title="logo">
          <a:extLst>
            <a:ext uri="{FF2B5EF4-FFF2-40B4-BE49-F238E27FC236}">
              <a16:creationId xmlns:a16="http://schemas.microsoft.com/office/drawing/2014/main" id="{72F5060D-4529-425B-9D88-3CEA7371FD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781" y="71438"/>
          <a:ext cx="683419" cy="5857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916781</xdr:colOff>
      <xdr:row>0</xdr:row>
      <xdr:rowOff>71438</xdr:rowOff>
    </xdr:from>
    <xdr:to>
      <xdr:col>1</xdr:col>
      <xdr:colOff>1600200</xdr:colOff>
      <xdr:row>0</xdr:row>
      <xdr:rowOff>657225</xdr:rowOff>
    </xdr:to>
    <xdr:pic>
      <xdr:nvPicPr>
        <xdr:cNvPr id="2" name="Imagen 1" title="logo">
          <a:extLst>
            <a:ext uri="{FF2B5EF4-FFF2-40B4-BE49-F238E27FC236}">
              <a16:creationId xmlns:a16="http://schemas.microsoft.com/office/drawing/2014/main" id="{16E53B2A-8D39-4282-814B-C5F96010EF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781" y="71438"/>
          <a:ext cx="683419" cy="58578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71438</xdr:rowOff>
    </xdr:from>
    <xdr:to>
      <xdr:col>11</xdr:col>
      <xdr:colOff>683419</xdr:colOff>
      <xdr:row>3</xdr:row>
      <xdr:rowOff>114300</xdr:rowOff>
    </xdr:to>
    <xdr:pic>
      <xdr:nvPicPr>
        <xdr:cNvPr id="2" name="Imagen 1" title="logo">
          <a:extLst>
            <a:ext uri="{FF2B5EF4-FFF2-40B4-BE49-F238E27FC236}">
              <a16:creationId xmlns:a16="http://schemas.microsoft.com/office/drawing/2014/main" id="{87881A08-40B8-471C-9EB2-0837A791A8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781" y="71438"/>
          <a:ext cx="683419" cy="58578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xdr:colOff>
      <xdr:row>1</xdr:row>
      <xdr:rowOff>219075</xdr:rowOff>
    </xdr:from>
    <xdr:to>
      <xdr:col>2</xdr:col>
      <xdr:colOff>895350</xdr:colOff>
      <xdr:row>1</xdr:row>
      <xdr:rowOff>1076325</xdr:rowOff>
    </xdr:to>
    <xdr:pic>
      <xdr:nvPicPr>
        <xdr:cNvPr id="3" name="Imagen 2" title="logo">
          <a:extLst>
            <a:ext uri="{FF2B5EF4-FFF2-40B4-BE49-F238E27FC236}">
              <a16:creationId xmlns:a16="http://schemas.microsoft.com/office/drawing/2014/main" id="{D58A5B05-E2DB-9105-F8A4-433C7CA023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 y="409575"/>
          <a:ext cx="857250" cy="8572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Fabio Andrés Bernal Quiroga" id="{22CC5257-D28C-4A52-AE81-09919F1085E8}" userId="S::fbernal@ideam.gov.co::088ff058-933b-4d8a-92ef-b27935632bf0" providerId="AD"/>
  <person displayName="Olga Marcela Vargas Valenzuela" id="{4BD910CB-AC96-42B2-9768-25108D7546D2}" userId="S::omvargasv@ideam.gov.co::fe7cdc62-f1e5-428a-b99b-666a4d13c36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35" dT="2025-10-27T15:50:12.17" personId="{22CC5257-D28C-4A52-AE81-09919F1085E8}" id="{9CA4C6A2-45F0-48C1-B255-1A1C10A592BD}">
    <text>se propone mantener amplio por que el reporte internamente hace seguimiento si se está al día con compromisos de Planes de mejoramiento, sentencias y convenios, como seguimiento general de la subdirección</text>
  </threadedComment>
  <threadedComment ref="Z36" dT="2025-10-27T15:47:53.02" personId="{22CC5257-D28C-4A52-AE81-09919F1085E8}" id="{B66990FB-47F6-42F0-B69C-35F005996DDC}">
    <text>Se tiene previsto Cosude y Cormacarena</text>
  </threadedComment>
</ThreadedComments>
</file>

<file path=xl/threadedComments/threadedComment2.xml><?xml version="1.0" encoding="utf-8"?>
<ThreadedComments xmlns="http://schemas.microsoft.com/office/spreadsheetml/2018/threadedcomments" xmlns:x="http://schemas.openxmlformats.org/spreadsheetml/2006/main">
  <threadedComment ref="AA35" dT="2025-10-27T15:50:12.17" personId="{22CC5257-D28C-4A52-AE81-09919F1085E8}" id="{540C711F-9B4B-4B07-BC87-88949B01F7DB}">
    <text>se propone mantener amplio por que el reporte internamente hace seguimiento si se está al día con compromisos de Planes de mejoramiento, sentencias y convenios, como seguimiento general de la subdirección</text>
  </threadedComment>
  <threadedComment ref="AA36" dT="2025-10-27T15:47:53.02" personId="{22CC5257-D28C-4A52-AE81-09919F1085E8}" id="{157E6B32-074F-48E0-8B3C-A94808480A0C}">
    <text>Se tiene previsto Cosude y Cormacarena</text>
  </threadedComment>
</ThreadedComments>
</file>

<file path=xl/threadedComments/threadedComment3.xml><?xml version="1.0" encoding="utf-8"?>
<ThreadedComments xmlns="http://schemas.microsoft.com/office/spreadsheetml/2018/threadedcomments" xmlns:x="http://schemas.openxmlformats.org/spreadsheetml/2006/main">
  <threadedComment ref="Y49" dT="2025-12-18T21:43:21.15" personId="{4BD910CB-AC96-42B2-9768-25108D7546D2}" id="{62A37081-639C-4FE1-B1CB-220D6395DB0D}">
    <text>Ajustar meta de acuerdo al apoyo de la UNGRD y convenios 1% proyectado</text>
  </threadedComment>
  <threadedComment ref="Z51" dT="2025-10-27T15:50:12.17" personId="{22CC5257-D28C-4A52-AE81-09919F1085E8}" id="{8EE46C4D-6564-42E4-B500-54EEBC412132}">
    <text>se propone mantener amplio por que el reporte internamente hace seguimiento si se está al día con compromisos de Planes de mejoramiento, sentencias y convenios, como seguimiento general de la subdirección</text>
  </threadedComment>
  <threadedComment ref="Z52" dT="2025-10-27T15:47:53.02" personId="{22CC5257-D28C-4A52-AE81-09919F1085E8}" id="{EE4745C9-BE96-46D5-8EF5-E44CC682E723}">
    <text>Se tiene previsto Cosude y Cormacarena</text>
  </threadedComment>
  <threadedComment ref="Z62" dT="2025-12-18T20:23:43.46" personId="{4BD910CB-AC96-42B2-9768-25108D7546D2}" id="{D7295FB7-0502-4305-AF21-2063F91C2172}">
    <text>Desagregar y ponderar los informes</text>
  </threadedComment>
  <threadedComment ref="Z69" dT="2025-12-18T20:31:18.27" personId="{4BD910CB-AC96-42B2-9768-25108D7546D2}" id="{32EF9C62-1794-4201-B5BC-309AADC87778}">
    <text xml:space="preserve">A qué corresponden estos informes?
</text>
  </threadedComment>
  <threadedComment ref="Z78" dT="2025-10-27T15:50:12.17" personId="{22CC5257-D28C-4A52-AE81-09919F1085E8}" id="{2A9BF7AB-40FC-4440-8634-59785E392BB3}">
    <text>se propone mantener amplio por que el reporte internamente hace seguimiento si se está al día con compromisos de Planes de mejoramiento, sentencias y convenios, como seguimiento general de la subdirección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AF53-6549-4BFC-B33C-6B1EB9C667B2}">
  <dimension ref="A1:AJ88"/>
  <sheetViews>
    <sheetView topLeftCell="A9" zoomScale="80" zoomScaleNormal="80" workbookViewId="0">
      <pane ySplit="3" topLeftCell="A72" activePane="bottomLeft" state="frozen"/>
      <selection pane="bottomLeft" activeCell="W72" sqref="W72:W84"/>
    </sheetView>
  </sheetViews>
  <sheetFormatPr baseColWidth="10" defaultColWidth="11.453125" defaultRowHeight="43.5" customHeight="1" x14ac:dyDescent="0.35"/>
  <cols>
    <col min="1" max="1" width="29.54296875" customWidth="1"/>
    <col min="2" max="2" width="40.1796875" customWidth="1"/>
    <col min="3" max="11" width="24.7265625" customWidth="1"/>
    <col min="12" max="12" width="24.7265625" style="49" customWidth="1"/>
    <col min="13" max="22" width="24.7265625" customWidth="1"/>
    <col min="23" max="23" width="39.7265625" customWidth="1"/>
    <col min="24" max="24" width="63" style="89" customWidth="1"/>
    <col min="25" max="25" width="44.453125" customWidth="1"/>
    <col min="26" max="26" width="46.26953125" style="89" customWidth="1"/>
    <col min="27" max="27" width="24.7265625" customWidth="1"/>
    <col min="28" max="29" width="24.7265625" style="122" customWidth="1"/>
    <col min="30" max="35" width="24.7265625" customWidth="1"/>
  </cols>
  <sheetData>
    <row r="1" spans="1:35" ht="43.5" customHeight="1" x14ac:dyDescent="0.35">
      <c r="A1" s="8"/>
      <c r="B1" s="99" t="s">
        <v>0</v>
      </c>
      <c r="C1" s="96"/>
      <c r="D1" s="96"/>
      <c r="E1" s="96"/>
      <c r="F1" s="96"/>
      <c r="G1" s="96"/>
      <c r="H1" s="96"/>
      <c r="I1" s="96"/>
      <c r="J1" s="96"/>
      <c r="K1" s="96"/>
      <c r="L1" s="96"/>
      <c r="M1" s="96"/>
      <c r="N1" s="96"/>
      <c r="O1" s="96"/>
      <c r="P1" s="96"/>
      <c r="Q1" s="96"/>
      <c r="R1" s="96"/>
      <c r="S1" s="13"/>
      <c r="T1" s="99" t="s">
        <v>1</v>
      </c>
      <c r="U1" s="13"/>
      <c r="V1" s="100"/>
      <c r="W1" s="100"/>
      <c r="X1" s="87"/>
      <c r="Y1" s="100"/>
      <c r="Z1" s="87"/>
      <c r="AA1" s="100"/>
      <c r="AB1" s="117"/>
      <c r="AC1" s="117"/>
      <c r="AD1" s="100"/>
      <c r="AE1" s="100"/>
      <c r="AF1" s="100"/>
      <c r="AG1" s="100"/>
      <c r="AH1" s="100"/>
      <c r="AI1" s="100"/>
    </row>
    <row r="2" spans="1:35" ht="43.5" customHeight="1" x14ac:dyDescent="0.35">
      <c r="A2" s="4"/>
      <c r="B2" s="97"/>
      <c r="C2" s="97"/>
      <c r="D2" s="97"/>
      <c r="E2" s="97"/>
      <c r="F2" s="97"/>
      <c r="G2" s="97"/>
      <c r="H2" s="97"/>
      <c r="I2" s="97"/>
      <c r="J2" s="97"/>
      <c r="K2" s="97"/>
      <c r="L2" s="97"/>
      <c r="M2" s="97"/>
      <c r="N2" s="97"/>
      <c r="O2" s="97"/>
      <c r="P2" s="97"/>
      <c r="Q2" s="97"/>
      <c r="R2" s="97"/>
      <c r="S2" s="97"/>
      <c r="T2" s="5"/>
      <c r="U2" s="5"/>
      <c r="V2" s="100"/>
      <c r="W2" s="100"/>
      <c r="X2" s="87" t="s">
        <v>2</v>
      </c>
      <c r="Y2" s="100"/>
      <c r="Z2" s="87"/>
      <c r="AA2" s="100"/>
      <c r="AB2" s="117"/>
      <c r="AC2" s="117"/>
      <c r="AD2" s="100"/>
      <c r="AE2" s="100"/>
      <c r="AF2" s="100"/>
      <c r="AG2" s="100"/>
      <c r="AH2" s="100"/>
      <c r="AI2" s="100"/>
    </row>
    <row r="3" spans="1:35" ht="27.75" customHeight="1" x14ac:dyDescent="0.35">
      <c r="A3" s="101" t="s">
        <v>3</v>
      </c>
      <c r="B3" s="102">
        <v>2026</v>
      </c>
      <c r="C3" s="100"/>
      <c r="D3" s="97"/>
      <c r="E3" s="97"/>
      <c r="F3" s="97"/>
      <c r="G3" s="97"/>
      <c r="H3" s="97"/>
      <c r="I3" s="97"/>
      <c r="J3" s="97"/>
      <c r="K3" s="97"/>
      <c r="L3" s="97"/>
      <c r="M3" s="97"/>
      <c r="N3" s="97"/>
      <c r="O3" s="97"/>
      <c r="P3" s="97"/>
      <c r="Q3" s="97"/>
      <c r="R3" s="97"/>
      <c r="S3" s="97"/>
      <c r="T3" s="5"/>
      <c r="U3" s="5"/>
      <c r="V3" s="100"/>
      <c r="W3" s="100"/>
      <c r="X3" s="87"/>
      <c r="Y3" s="100"/>
      <c r="Z3" s="87"/>
      <c r="AA3" s="100"/>
      <c r="AB3" s="117"/>
      <c r="AC3" s="117"/>
      <c r="AD3" s="100"/>
      <c r="AE3" s="100"/>
      <c r="AF3" s="100"/>
      <c r="AG3" s="100"/>
      <c r="AH3" s="100"/>
      <c r="AI3" s="100"/>
    </row>
    <row r="4" spans="1:35" ht="24" customHeight="1" x14ac:dyDescent="0.35">
      <c r="A4" s="103" t="s">
        <v>4</v>
      </c>
      <c r="B4" s="104">
        <v>1</v>
      </c>
      <c r="C4" s="100"/>
      <c r="D4" s="97"/>
      <c r="E4" s="97"/>
      <c r="F4" s="97"/>
      <c r="G4" s="97"/>
      <c r="H4" s="97"/>
      <c r="I4" s="97"/>
      <c r="J4" s="97"/>
      <c r="K4" s="97"/>
      <c r="L4" s="97"/>
      <c r="M4" s="97"/>
      <c r="N4" s="97"/>
      <c r="O4" s="97"/>
      <c r="P4" s="97"/>
      <c r="Q4" s="97"/>
      <c r="R4" s="97"/>
      <c r="S4" s="97"/>
      <c r="T4" s="5"/>
      <c r="U4" s="5"/>
      <c r="V4" s="100"/>
      <c r="W4" s="100"/>
      <c r="X4" s="87"/>
      <c r="Y4" s="100"/>
      <c r="Z4" s="87"/>
      <c r="AA4" s="100"/>
      <c r="AB4" s="117"/>
      <c r="AC4" s="117"/>
      <c r="AD4" s="100"/>
      <c r="AE4" s="100"/>
      <c r="AF4" s="100"/>
      <c r="AG4" s="100"/>
      <c r="AH4" s="100"/>
      <c r="AI4" s="100"/>
    </row>
    <row r="5" spans="1:35" ht="36" customHeight="1" x14ac:dyDescent="0.35">
      <c r="A5" s="105" t="s">
        <v>5</v>
      </c>
      <c r="B5" s="106">
        <v>46387</v>
      </c>
      <c r="C5" s="100"/>
      <c r="D5" s="97"/>
      <c r="E5" s="97"/>
      <c r="F5" s="97"/>
      <c r="G5" s="97"/>
      <c r="H5" s="97"/>
      <c r="I5" s="97"/>
      <c r="J5" s="97"/>
      <c r="K5" s="97"/>
      <c r="L5" s="97"/>
      <c r="M5" s="97"/>
      <c r="N5" s="97"/>
      <c r="O5" s="97"/>
      <c r="P5" s="97"/>
      <c r="Q5" s="97"/>
      <c r="R5" s="97"/>
      <c r="S5" s="97"/>
      <c r="T5" s="5"/>
      <c r="U5" s="5"/>
      <c r="V5" s="100"/>
      <c r="W5" s="100"/>
      <c r="X5" s="87"/>
      <c r="Y5" s="100"/>
      <c r="Z5" s="87"/>
      <c r="AA5" s="100"/>
      <c r="AB5" s="117"/>
      <c r="AC5" s="117"/>
      <c r="AD5" s="100"/>
      <c r="AE5" s="100"/>
      <c r="AF5" s="100"/>
      <c r="AG5" s="100"/>
      <c r="AH5" s="100"/>
      <c r="AI5" s="100"/>
    </row>
    <row r="6" spans="1:35" ht="43.5" customHeight="1" x14ac:dyDescent="0.35">
      <c r="A6" s="100"/>
      <c r="B6" s="100"/>
      <c r="C6" s="100"/>
      <c r="D6" s="100"/>
      <c r="E6" s="100"/>
      <c r="F6" s="100"/>
      <c r="G6" s="100"/>
      <c r="H6" s="100"/>
      <c r="I6" s="100"/>
      <c r="J6" s="100"/>
      <c r="K6" s="100"/>
      <c r="L6" s="50"/>
      <c r="M6" s="100"/>
      <c r="N6" s="100"/>
      <c r="O6" s="100"/>
      <c r="P6" s="100"/>
      <c r="Q6" s="100"/>
      <c r="R6" s="100"/>
      <c r="S6" s="100"/>
      <c r="T6" s="100"/>
      <c r="U6" s="100"/>
      <c r="V6" s="100"/>
      <c r="W6" s="100"/>
      <c r="X6" s="87"/>
      <c r="Y6" s="100"/>
      <c r="Z6" s="87"/>
      <c r="AA6" s="100"/>
      <c r="AB6" s="117"/>
      <c r="AC6" s="117"/>
      <c r="AD6" s="100"/>
      <c r="AE6" s="100"/>
      <c r="AF6" s="100"/>
      <c r="AG6" s="100"/>
      <c r="AH6" s="100"/>
      <c r="AI6" s="100"/>
    </row>
    <row r="7" spans="1:35" ht="18.75" customHeight="1" x14ac:dyDescent="0.35">
      <c r="A7" s="250" t="s">
        <v>6</v>
      </c>
      <c r="B7" s="250" t="s">
        <v>7</v>
      </c>
      <c r="C7" s="100"/>
      <c r="D7" s="100"/>
      <c r="E7" s="100"/>
      <c r="F7" s="100"/>
      <c r="G7" s="100"/>
      <c r="H7" s="100"/>
      <c r="I7" s="100"/>
      <c r="J7" s="100"/>
      <c r="K7" s="100"/>
      <c r="L7" s="50"/>
      <c r="M7" s="100"/>
      <c r="N7" s="100"/>
      <c r="O7" s="100"/>
      <c r="P7" s="100"/>
      <c r="Q7" s="100"/>
      <c r="R7" s="100"/>
      <c r="S7" s="100"/>
      <c r="T7" s="100"/>
      <c r="U7" s="100"/>
      <c r="V7" s="100"/>
      <c r="W7" s="100"/>
      <c r="X7" s="87"/>
      <c r="Y7" s="100"/>
      <c r="Z7" s="87"/>
      <c r="AA7" s="100"/>
      <c r="AB7" s="117"/>
      <c r="AC7" s="117"/>
      <c r="AD7" s="100"/>
      <c r="AE7" s="100"/>
      <c r="AF7" s="100"/>
      <c r="AG7" s="100"/>
      <c r="AH7" s="100"/>
      <c r="AI7" s="100"/>
    </row>
    <row r="8" spans="1:35" ht="21.75" customHeight="1" x14ac:dyDescent="0.35">
      <c r="A8" s="251"/>
      <c r="B8" s="251"/>
      <c r="C8" s="100"/>
      <c r="D8" s="100"/>
      <c r="E8" s="100"/>
      <c r="F8" s="100"/>
      <c r="G8" s="100"/>
      <c r="H8" s="100"/>
      <c r="I8" s="100"/>
      <c r="J8" s="100"/>
      <c r="K8" s="100"/>
      <c r="L8" s="50"/>
      <c r="M8" s="100"/>
      <c r="N8" s="100"/>
      <c r="O8" s="100"/>
      <c r="P8" s="100"/>
      <c r="Q8" s="100"/>
      <c r="R8" s="100"/>
      <c r="S8" s="100"/>
      <c r="T8" s="100"/>
      <c r="U8" s="100"/>
      <c r="V8" s="100"/>
      <c r="W8" s="100"/>
      <c r="X8" s="87"/>
      <c r="Y8" s="100"/>
      <c r="Z8" s="87"/>
      <c r="AA8" s="100"/>
      <c r="AB8" s="117"/>
      <c r="AC8" s="117"/>
      <c r="AD8" s="100"/>
      <c r="AE8" s="100"/>
      <c r="AF8" s="100"/>
      <c r="AG8" s="100"/>
      <c r="AH8" s="100"/>
      <c r="AI8" s="100"/>
    </row>
    <row r="9" spans="1:35" ht="25.5" customHeight="1" x14ac:dyDescent="0.35">
      <c r="A9" s="100"/>
      <c r="B9" s="100"/>
      <c r="C9" s="100"/>
      <c r="D9" s="100"/>
      <c r="E9" s="100"/>
      <c r="F9" s="100"/>
      <c r="G9" s="100"/>
      <c r="H9" s="100"/>
      <c r="I9" s="100"/>
      <c r="J9" s="100"/>
      <c r="K9" s="100"/>
      <c r="L9" s="50"/>
      <c r="M9" s="100"/>
      <c r="N9" s="100"/>
      <c r="O9" s="100"/>
      <c r="P9" s="100"/>
      <c r="Q9" s="100"/>
      <c r="R9" s="100"/>
      <c r="S9" s="100"/>
      <c r="T9" s="100"/>
      <c r="U9" s="100"/>
      <c r="V9" s="100"/>
      <c r="W9" s="100"/>
      <c r="X9" s="87"/>
      <c r="Y9" s="100"/>
      <c r="Z9" s="87"/>
      <c r="AA9" s="100"/>
      <c r="AB9" s="117"/>
      <c r="AC9" s="117"/>
      <c r="AD9" s="100"/>
      <c r="AE9" s="100"/>
      <c r="AF9" s="100"/>
      <c r="AG9" s="100"/>
      <c r="AH9" s="100"/>
      <c r="AI9" s="100"/>
    </row>
    <row r="10" spans="1:35" ht="49.5" customHeight="1" x14ac:dyDescent="0.35">
      <c r="A10" s="247" t="s">
        <v>8</v>
      </c>
      <c r="B10" s="248"/>
      <c r="C10" s="248"/>
      <c r="D10" s="248"/>
      <c r="E10" s="249"/>
      <c r="F10" s="247" t="s">
        <v>9</v>
      </c>
      <c r="G10" s="249"/>
      <c r="H10" s="247" t="s">
        <v>10</v>
      </c>
      <c r="I10" s="249"/>
      <c r="J10" s="107" t="s">
        <v>11</v>
      </c>
      <c r="K10" s="107" t="s">
        <v>12</v>
      </c>
      <c r="L10" s="247" t="s">
        <v>13</v>
      </c>
      <c r="M10" s="248"/>
      <c r="N10" s="249"/>
      <c r="O10" s="247" t="s">
        <v>14</v>
      </c>
      <c r="P10" s="248"/>
      <c r="Q10" s="248"/>
      <c r="R10" s="248"/>
      <c r="S10" s="248"/>
      <c r="T10" s="248"/>
      <c r="U10" s="249"/>
      <c r="V10" s="247" t="s">
        <v>15</v>
      </c>
      <c r="W10" s="248"/>
      <c r="X10" s="253"/>
      <c r="Y10" s="248"/>
      <c r="Z10" s="253"/>
      <c r="AA10" s="248"/>
      <c r="AB10" s="254"/>
      <c r="AC10" s="255"/>
      <c r="AD10" s="247" t="s">
        <v>16</v>
      </c>
      <c r="AE10" s="248"/>
      <c r="AF10" s="248"/>
      <c r="AG10" s="248"/>
      <c r="AH10" s="248"/>
      <c r="AI10" s="249"/>
    </row>
    <row r="11" spans="1:35" s="98" customFormat="1" ht="43.5" customHeight="1" x14ac:dyDescent="0.35">
      <c r="A11" s="71" t="s">
        <v>17</v>
      </c>
      <c r="B11" s="72" t="s">
        <v>18</v>
      </c>
      <c r="C11" s="72" t="s">
        <v>19</v>
      </c>
      <c r="D11" s="72" t="s">
        <v>20</v>
      </c>
      <c r="E11" s="73" t="s">
        <v>21</v>
      </c>
      <c r="F11" s="74" t="s">
        <v>22</v>
      </c>
      <c r="G11" s="73" t="s">
        <v>23</v>
      </c>
      <c r="H11" s="75" t="s">
        <v>24</v>
      </c>
      <c r="I11" s="76" t="s">
        <v>25</v>
      </c>
      <c r="J11" s="75" t="s">
        <v>26</v>
      </c>
      <c r="K11" s="80" t="s">
        <v>27</v>
      </c>
      <c r="L11" s="76" t="s">
        <v>28</v>
      </c>
      <c r="M11" s="77" t="s">
        <v>29</v>
      </c>
      <c r="N11" s="75" t="s">
        <v>30</v>
      </c>
      <c r="O11" s="74" t="s">
        <v>31</v>
      </c>
      <c r="P11" s="78" t="s">
        <v>32</v>
      </c>
      <c r="Q11" s="72" t="s">
        <v>33</v>
      </c>
      <c r="R11" s="72" t="s">
        <v>34</v>
      </c>
      <c r="S11" s="72" t="s">
        <v>35</v>
      </c>
      <c r="T11" s="72" t="s">
        <v>36</v>
      </c>
      <c r="U11" s="73" t="s">
        <v>37</v>
      </c>
      <c r="V11" s="74" t="s">
        <v>38</v>
      </c>
      <c r="W11" s="72" t="s">
        <v>39</v>
      </c>
      <c r="X11" s="72" t="s">
        <v>40</v>
      </c>
      <c r="Y11" s="72" t="s">
        <v>41</v>
      </c>
      <c r="Z11" s="88" t="s">
        <v>42</v>
      </c>
      <c r="AA11" s="75" t="s">
        <v>43</v>
      </c>
      <c r="AB11" s="85" t="s">
        <v>44</v>
      </c>
      <c r="AC11" s="85" t="s">
        <v>45</v>
      </c>
      <c r="AD11" s="79" t="s">
        <v>46</v>
      </c>
      <c r="AE11" s="79" t="s">
        <v>47</v>
      </c>
      <c r="AF11" s="79" t="s">
        <v>48</v>
      </c>
      <c r="AG11" s="79" t="s">
        <v>49</v>
      </c>
      <c r="AH11" s="75" t="s">
        <v>50</v>
      </c>
      <c r="AI11" s="80" t="s">
        <v>51</v>
      </c>
    </row>
    <row r="12" spans="1:35" ht="18.75" customHeight="1" x14ac:dyDescent="0.35">
      <c r="A12" s="81" t="s">
        <v>52</v>
      </c>
      <c r="B12" s="81" t="s">
        <v>53</v>
      </c>
      <c r="C12" s="81" t="s">
        <v>54</v>
      </c>
      <c r="D12" s="81" t="s">
        <v>55</v>
      </c>
      <c r="E12" s="81" t="s">
        <v>56</v>
      </c>
      <c r="F12" s="81" t="s">
        <v>57</v>
      </c>
      <c r="G12" s="81" t="s">
        <v>58</v>
      </c>
      <c r="H12" s="81" t="s">
        <v>59</v>
      </c>
      <c r="I12" s="81" t="s">
        <v>60</v>
      </c>
      <c r="J12" s="81" t="s">
        <v>61</v>
      </c>
      <c r="K12" s="81"/>
      <c r="L12" s="82" t="s">
        <v>62</v>
      </c>
      <c r="M12" s="81" t="s">
        <v>63</v>
      </c>
      <c r="N12" s="81" t="s">
        <v>6</v>
      </c>
      <c r="O12" s="81" t="s">
        <v>64</v>
      </c>
      <c r="P12" s="81" t="s">
        <v>65</v>
      </c>
      <c r="Q12" s="81" t="s">
        <v>66</v>
      </c>
      <c r="R12" s="83" t="s">
        <v>65</v>
      </c>
      <c r="S12" s="81">
        <v>3299060</v>
      </c>
      <c r="T12" s="81" t="s">
        <v>67</v>
      </c>
      <c r="U12" s="81" t="s">
        <v>68</v>
      </c>
      <c r="V12" s="81" t="s">
        <v>69</v>
      </c>
      <c r="W12" s="81" t="s">
        <v>70</v>
      </c>
      <c r="X12" s="81" t="s">
        <v>71</v>
      </c>
      <c r="Y12" s="81">
        <v>4</v>
      </c>
      <c r="Z12" s="81" t="s">
        <v>72</v>
      </c>
      <c r="AA12" s="81" t="s">
        <v>73</v>
      </c>
      <c r="AB12" s="118">
        <v>46037</v>
      </c>
      <c r="AC12" s="118">
        <v>46387</v>
      </c>
      <c r="AD12" s="84">
        <v>0</v>
      </c>
      <c r="AE12" s="84">
        <v>0</v>
      </c>
      <c r="AF12" s="84">
        <v>864745000</v>
      </c>
      <c r="AG12" s="57">
        <v>0</v>
      </c>
      <c r="AH12" s="57">
        <v>0</v>
      </c>
      <c r="AI12" s="84">
        <f>SUM(AD12:AH12)</f>
        <v>864745000</v>
      </c>
    </row>
    <row r="13" spans="1:35" ht="18.75" customHeight="1" x14ac:dyDescent="0.35">
      <c r="A13" s="95" t="s">
        <v>52</v>
      </c>
      <c r="B13" s="95" t="s">
        <v>53</v>
      </c>
      <c r="C13" s="95" t="s">
        <v>54</v>
      </c>
      <c r="D13" s="95" t="s">
        <v>74</v>
      </c>
      <c r="E13" s="95" t="s">
        <v>75</v>
      </c>
      <c r="F13" s="95" t="s">
        <v>76</v>
      </c>
      <c r="G13" s="95" t="s">
        <v>77</v>
      </c>
      <c r="H13" s="95" t="s">
        <v>78</v>
      </c>
      <c r="I13" s="95" t="s">
        <v>79</v>
      </c>
      <c r="J13" s="95" t="s">
        <v>80</v>
      </c>
      <c r="K13" s="95" t="s">
        <v>81</v>
      </c>
      <c r="L13" s="55" t="s">
        <v>82</v>
      </c>
      <c r="M13" s="95" t="s">
        <v>83</v>
      </c>
      <c r="N13" s="95" t="s">
        <v>84</v>
      </c>
      <c r="O13" s="95" t="s">
        <v>85</v>
      </c>
      <c r="P13" s="81" t="s">
        <v>65</v>
      </c>
      <c r="Q13" s="95" t="s">
        <v>86</v>
      </c>
      <c r="R13" s="83" t="s">
        <v>65</v>
      </c>
      <c r="S13" s="95">
        <v>3204014</v>
      </c>
      <c r="T13" s="95" t="s">
        <v>87</v>
      </c>
      <c r="U13" s="95" t="s">
        <v>88</v>
      </c>
      <c r="V13" s="95" t="s">
        <v>89</v>
      </c>
      <c r="W13" s="108" t="s">
        <v>90</v>
      </c>
      <c r="X13" s="66" t="s">
        <v>91</v>
      </c>
      <c r="Y13" s="109">
        <v>1</v>
      </c>
      <c r="Z13" s="66" t="s">
        <v>92</v>
      </c>
      <c r="AA13" s="95" t="s">
        <v>93</v>
      </c>
      <c r="AB13" s="119">
        <v>46023</v>
      </c>
      <c r="AC13" s="119">
        <v>46387</v>
      </c>
      <c r="AD13" s="57">
        <v>0</v>
      </c>
      <c r="AE13" s="57">
        <v>0</v>
      </c>
      <c r="AF13" s="58">
        <v>849166665</v>
      </c>
      <c r="AG13" s="57">
        <v>0</v>
      </c>
      <c r="AH13" s="57">
        <v>0</v>
      </c>
      <c r="AI13" s="56">
        <f t="shared" ref="AI13:AI76" si="0">SUM(AD13:AH13)</f>
        <v>849166665</v>
      </c>
    </row>
    <row r="14" spans="1:35" ht="18.75" customHeight="1" x14ac:dyDescent="0.35">
      <c r="A14" s="95" t="s">
        <v>52</v>
      </c>
      <c r="B14" s="95" t="s">
        <v>53</v>
      </c>
      <c r="C14" s="95" t="s">
        <v>54</v>
      </c>
      <c r="D14" s="95" t="s">
        <v>74</v>
      </c>
      <c r="E14" s="95" t="s">
        <v>75</v>
      </c>
      <c r="F14" s="95" t="s">
        <v>76</v>
      </c>
      <c r="G14" s="95" t="s">
        <v>77</v>
      </c>
      <c r="H14" s="95" t="s">
        <v>78</v>
      </c>
      <c r="I14" s="95" t="s">
        <v>79</v>
      </c>
      <c r="J14" s="95" t="s">
        <v>80</v>
      </c>
      <c r="K14" s="95" t="s">
        <v>81</v>
      </c>
      <c r="L14" s="55" t="s">
        <v>82</v>
      </c>
      <c r="M14" s="95" t="s">
        <v>83</v>
      </c>
      <c r="N14" s="95" t="s">
        <v>84</v>
      </c>
      <c r="O14" s="95" t="s">
        <v>85</v>
      </c>
      <c r="P14" s="81" t="s">
        <v>65</v>
      </c>
      <c r="Q14" s="95" t="s">
        <v>86</v>
      </c>
      <c r="R14" s="83" t="s">
        <v>65</v>
      </c>
      <c r="S14" s="95">
        <v>3204014</v>
      </c>
      <c r="T14" s="95" t="s">
        <v>87</v>
      </c>
      <c r="U14" s="95" t="s">
        <v>88</v>
      </c>
      <c r="V14" s="95" t="s">
        <v>94</v>
      </c>
      <c r="W14" s="95" t="s">
        <v>95</v>
      </c>
      <c r="X14" s="92" t="s">
        <v>96</v>
      </c>
      <c r="Y14" s="109">
        <v>1</v>
      </c>
      <c r="Z14" s="66" t="s">
        <v>97</v>
      </c>
      <c r="AA14" s="95" t="s">
        <v>93</v>
      </c>
      <c r="AB14" s="119">
        <v>46023</v>
      </c>
      <c r="AC14" s="119">
        <v>46387</v>
      </c>
      <c r="AD14" s="57">
        <v>0</v>
      </c>
      <c r="AE14" s="57">
        <v>0</v>
      </c>
      <c r="AF14" s="58">
        <v>495700000</v>
      </c>
      <c r="AG14" s="57">
        <v>0</v>
      </c>
      <c r="AH14" s="57">
        <v>0</v>
      </c>
      <c r="AI14" s="56">
        <f t="shared" si="0"/>
        <v>495700000</v>
      </c>
    </row>
    <row r="15" spans="1:35" ht="18.75" customHeight="1" x14ac:dyDescent="0.35">
      <c r="A15" s="95" t="s">
        <v>52</v>
      </c>
      <c r="B15" s="95" t="s">
        <v>53</v>
      </c>
      <c r="C15" s="95" t="s">
        <v>54</v>
      </c>
      <c r="D15" s="95" t="s">
        <v>74</v>
      </c>
      <c r="E15" s="95" t="s">
        <v>75</v>
      </c>
      <c r="F15" s="95" t="s">
        <v>76</v>
      </c>
      <c r="G15" s="95" t="s">
        <v>77</v>
      </c>
      <c r="H15" s="95" t="s">
        <v>78</v>
      </c>
      <c r="I15" s="95" t="s">
        <v>79</v>
      </c>
      <c r="J15" s="95" t="s">
        <v>80</v>
      </c>
      <c r="K15" s="95" t="s">
        <v>81</v>
      </c>
      <c r="L15" s="55" t="s">
        <v>82</v>
      </c>
      <c r="M15" s="95" t="s">
        <v>83</v>
      </c>
      <c r="N15" s="95" t="s">
        <v>84</v>
      </c>
      <c r="O15" s="95" t="s">
        <v>85</v>
      </c>
      <c r="P15" s="81" t="s">
        <v>65</v>
      </c>
      <c r="Q15" s="95" t="s">
        <v>86</v>
      </c>
      <c r="R15" s="83" t="s">
        <v>65</v>
      </c>
      <c r="S15" s="95">
        <v>3204014</v>
      </c>
      <c r="T15" s="95" t="s">
        <v>87</v>
      </c>
      <c r="U15" s="95" t="s">
        <v>88</v>
      </c>
      <c r="V15" s="95" t="s">
        <v>98</v>
      </c>
      <c r="W15" s="108" t="s">
        <v>99</v>
      </c>
      <c r="X15" s="92" t="s">
        <v>100</v>
      </c>
      <c r="Y15" s="109">
        <v>1</v>
      </c>
      <c r="Z15" s="66" t="s">
        <v>101</v>
      </c>
      <c r="AA15" s="95" t="s">
        <v>93</v>
      </c>
      <c r="AB15" s="119">
        <v>46023</v>
      </c>
      <c r="AC15" s="119">
        <v>46387</v>
      </c>
      <c r="AD15" s="57">
        <v>0</v>
      </c>
      <c r="AE15" s="57">
        <v>0</v>
      </c>
      <c r="AF15" s="58">
        <v>1024592593</v>
      </c>
      <c r="AG15" s="57">
        <v>0</v>
      </c>
      <c r="AH15" s="57">
        <v>0</v>
      </c>
      <c r="AI15" s="56">
        <f t="shared" si="0"/>
        <v>1024592593</v>
      </c>
    </row>
    <row r="16" spans="1:35" ht="18.75" customHeight="1" x14ac:dyDescent="0.35">
      <c r="A16" s="95" t="s">
        <v>52</v>
      </c>
      <c r="B16" s="95" t="s">
        <v>53</v>
      </c>
      <c r="C16" s="95" t="s">
        <v>54</v>
      </c>
      <c r="D16" s="95" t="s">
        <v>74</v>
      </c>
      <c r="E16" s="95" t="s">
        <v>75</v>
      </c>
      <c r="F16" s="95" t="s">
        <v>102</v>
      </c>
      <c r="G16" s="95" t="s">
        <v>103</v>
      </c>
      <c r="H16" s="95" t="s">
        <v>78</v>
      </c>
      <c r="I16" s="95" t="s">
        <v>79</v>
      </c>
      <c r="J16" s="95" t="s">
        <v>80</v>
      </c>
      <c r="K16" s="95" t="s">
        <v>81</v>
      </c>
      <c r="L16" s="55" t="s">
        <v>82</v>
      </c>
      <c r="M16" s="95" t="s">
        <v>83</v>
      </c>
      <c r="N16" s="95" t="s">
        <v>84</v>
      </c>
      <c r="O16" s="95" t="s">
        <v>85</v>
      </c>
      <c r="P16" s="81" t="s">
        <v>65</v>
      </c>
      <c r="Q16" s="95" t="s">
        <v>86</v>
      </c>
      <c r="R16" s="83" t="s">
        <v>65</v>
      </c>
      <c r="S16" s="95">
        <v>3204048</v>
      </c>
      <c r="T16" s="95" t="s">
        <v>104</v>
      </c>
      <c r="U16" s="95" t="s">
        <v>105</v>
      </c>
      <c r="V16" s="95" t="s">
        <v>106</v>
      </c>
      <c r="W16" s="95" t="s">
        <v>107</v>
      </c>
      <c r="X16" s="66" t="s">
        <v>108</v>
      </c>
      <c r="Y16" s="109">
        <v>1</v>
      </c>
      <c r="Z16" s="66" t="s">
        <v>109</v>
      </c>
      <c r="AA16" s="95" t="s">
        <v>93</v>
      </c>
      <c r="AB16" s="119">
        <v>46023</v>
      </c>
      <c r="AC16" s="119">
        <v>46387</v>
      </c>
      <c r="AD16" s="57">
        <v>0</v>
      </c>
      <c r="AE16" s="57">
        <v>0</v>
      </c>
      <c r="AF16" s="58">
        <v>420117974</v>
      </c>
      <c r="AG16" s="57">
        <v>0</v>
      </c>
      <c r="AH16" s="57">
        <v>0</v>
      </c>
      <c r="AI16" s="56">
        <f t="shared" si="0"/>
        <v>420117974</v>
      </c>
    </row>
    <row r="17" spans="1:35" ht="18.75" customHeight="1" x14ac:dyDescent="0.35">
      <c r="A17" s="95" t="s">
        <v>52</v>
      </c>
      <c r="B17" s="95" t="s">
        <v>53</v>
      </c>
      <c r="C17" s="95" t="s">
        <v>54</v>
      </c>
      <c r="D17" s="95" t="s">
        <v>74</v>
      </c>
      <c r="E17" s="95" t="s">
        <v>75</v>
      </c>
      <c r="F17" s="95" t="s">
        <v>102</v>
      </c>
      <c r="G17" s="95" t="s">
        <v>103</v>
      </c>
      <c r="H17" s="95" t="s">
        <v>110</v>
      </c>
      <c r="I17" s="95" t="s">
        <v>111</v>
      </c>
      <c r="J17" s="95" t="s">
        <v>80</v>
      </c>
      <c r="K17" s="95" t="s">
        <v>81</v>
      </c>
      <c r="L17" s="55" t="s">
        <v>82</v>
      </c>
      <c r="M17" s="95" t="s">
        <v>83</v>
      </c>
      <c r="N17" s="95" t="s">
        <v>84</v>
      </c>
      <c r="O17" s="95" t="s">
        <v>85</v>
      </c>
      <c r="P17" s="81" t="s">
        <v>65</v>
      </c>
      <c r="Q17" s="95" t="s">
        <v>86</v>
      </c>
      <c r="R17" s="83" t="s">
        <v>65</v>
      </c>
      <c r="S17" s="95">
        <v>3204014</v>
      </c>
      <c r="T17" s="95" t="s">
        <v>87</v>
      </c>
      <c r="U17" s="95" t="s">
        <v>88</v>
      </c>
      <c r="V17" s="95" t="s">
        <v>112</v>
      </c>
      <c r="W17" s="108" t="s">
        <v>113</v>
      </c>
      <c r="X17" s="92" t="s">
        <v>114</v>
      </c>
      <c r="Y17" s="109">
        <v>1</v>
      </c>
      <c r="Z17" s="66" t="s">
        <v>115</v>
      </c>
      <c r="AA17" s="95" t="s">
        <v>93</v>
      </c>
      <c r="AB17" s="119">
        <v>46023</v>
      </c>
      <c r="AC17" s="119">
        <v>46387</v>
      </c>
      <c r="AD17" s="57">
        <v>0</v>
      </c>
      <c r="AE17" s="57">
        <v>0</v>
      </c>
      <c r="AF17" s="57">
        <v>607150000</v>
      </c>
      <c r="AG17" s="57">
        <v>0</v>
      </c>
      <c r="AH17" s="57">
        <v>0</v>
      </c>
      <c r="AI17" s="56">
        <f t="shared" si="0"/>
        <v>607150000</v>
      </c>
    </row>
    <row r="18" spans="1:35" ht="18.75" customHeight="1" x14ac:dyDescent="0.35">
      <c r="A18" s="95" t="s">
        <v>52</v>
      </c>
      <c r="B18" s="95" t="s">
        <v>53</v>
      </c>
      <c r="C18" s="95" t="s">
        <v>54</v>
      </c>
      <c r="D18" s="95" t="s">
        <v>74</v>
      </c>
      <c r="E18" s="95" t="s">
        <v>75</v>
      </c>
      <c r="F18" s="95" t="s">
        <v>102</v>
      </c>
      <c r="G18" s="95" t="s">
        <v>103</v>
      </c>
      <c r="H18" s="95" t="s">
        <v>110</v>
      </c>
      <c r="I18" s="95" t="s">
        <v>111</v>
      </c>
      <c r="J18" s="95" t="s">
        <v>80</v>
      </c>
      <c r="K18" s="95" t="s">
        <v>81</v>
      </c>
      <c r="L18" s="55" t="s">
        <v>82</v>
      </c>
      <c r="M18" s="95" t="s">
        <v>83</v>
      </c>
      <c r="N18" s="95" t="s">
        <v>84</v>
      </c>
      <c r="O18" s="95" t="s">
        <v>116</v>
      </c>
      <c r="P18" s="95" t="s">
        <v>117</v>
      </c>
      <c r="Q18" s="95" t="s">
        <v>116</v>
      </c>
      <c r="R18" s="110" t="s">
        <v>118</v>
      </c>
      <c r="S18" s="95" t="s">
        <v>65</v>
      </c>
      <c r="T18" s="95" t="s">
        <v>65</v>
      </c>
      <c r="U18" s="95" t="s">
        <v>65</v>
      </c>
      <c r="V18" s="95" t="s">
        <v>117</v>
      </c>
      <c r="W18" s="108" t="s">
        <v>119</v>
      </c>
      <c r="X18" s="92" t="s">
        <v>120</v>
      </c>
      <c r="Y18" s="109">
        <v>1</v>
      </c>
      <c r="Z18" s="66" t="s">
        <v>121</v>
      </c>
      <c r="AA18" s="95" t="s">
        <v>93</v>
      </c>
      <c r="AB18" s="119">
        <v>45323</v>
      </c>
      <c r="AC18" s="119">
        <v>46022</v>
      </c>
      <c r="AD18" s="57">
        <v>0</v>
      </c>
      <c r="AE18" s="57">
        <v>0</v>
      </c>
      <c r="AF18" s="57">
        <v>0</v>
      </c>
      <c r="AG18" s="57">
        <v>0</v>
      </c>
      <c r="AH18" s="57">
        <v>0</v>
      </c>
      <c r="AI18" s="56">
        <f t="shared" si="0"/>
        <v>0</v>
      </c>
    </row>
    <row r="19" spans="1:35" ht="18.75" customHeight="1" x14ac:dyDescent="0.35">
      <c r="A19" s="63" t="s">
        <v>52</v>
      </c>
      <c r="B19" s="63" t="s">
        <v>53</v>
      </c>
      <c r="C19" s="63" t="s">
        <v>54</v>
      </c>
      <c r="D19" s="63" t="s">
        <v>74</v>
      </c>
      <c r="E19" s="63" t="s">
        <v>75</v>
      </c>
      <c r="F19" s="63" t="s">
        <v>122</v>
      </c>
      <c r="G19" s="63" t="s">
        <v>123</v>
      </c>
      <c r="H19" s="63" t="s">
        <v>78</v>
      </c>
      <c r="I19" s="63" t="s">
        <v>79</v>
      </c>
      <c r="J19" s="63" t="s">
        <v>61</v>
      </c>
      <c r="K19" s="63" t="s">
        <v>81</v>
      </c>
      <c r="L19" s="52" t="s">
        <v>124</v>
      </c>
      <c r="M19" s="63" t="s">
        <v>125</v>
      </c>
      <c r="N19" s="63" t="s">
        <v>126</v>
      </c>
      <c r="O19" s="63" t="s">
        <v>85</v>
      </c>
      <c r="P19" s="63"/>
      <c r="Q19" s="63" t="s">
        <v>127</v>
      </c>
      <c r="R19" s="63"/>
      <c r="S19" s="63">
        <v>3204048</v>
      </c>
      <c r="T19" s="63" t="s">
        <v>104</v>
      </c>
      <c r="U19" s="63" t="s">
        <v>128</v>
      </c>
      <c r="V19" s="63" t="s">
        <v>129</v>
      </c>
      <c r="W19" s="63" t="s">
        <v>130</v>
      </c>
      <c r="X19" s="63" t="s">
        <v>131</v>
      </c>
      <c r="Y19" s="63">
        <v>16</v>
      </c>
      <c r="Z19" s="63" t="s">
        <v>132</v>
      </c>
      <c r="AA19" s="63" t="s">
        <v>73</v>
      </c>
      <c r="AB19" s="86">
        <v>46054</v>
      </c>
      <c r="AC19" s="86">
        <v>46387</v>
      </c>
      <c r="AD19" s="57">
        <v>0</v>
      </c>
      <c r="AE19" s="57">
        <v>0</v>
      </c>
      <c r="AF19" s="56">
        <v>941905000</v>
      </c>
      <c r="AG19" s="57">
        <v>0</v>
      </c>
      <c r="AH19" s="57">
        <v>0</v>
      </c>
      <c r="AI19" s="56">
        <f t="shared" si="0"/>
        <v>941905000</v>
      </c>
    </row>
    <row r="20" spans="1:35" ht="18.75" customHeight="1" x14ac:dyDescent="0.35">
      <c r="A20" s="63" t="s">
        <v>52</v>
      </c>
      <c r="B20" s="63" t="s">
        <v>53</v>
      </c>
      <c r="C20" s="63" t="s">
        <v>54</v>
      </c>
      <c r="D20" s="63" t="s">
        <v>74</v>
      </c>
      <c r="E20" s="63" t="s">
        <v>75</v>
      </c>
      <c r="F20" s="63" t="s">
        <v>133</v>
      </c>
      <c r="G20" s="63" t="s">
        <v>134</v>
      </c>
      <c r="H20" s="63" t="s">
        <v>78</v>
      </c>
      <c r="I20" s="63" t="s">
        <v>79</v>
      </c>
      <c r="J20" s="63" t="s">
        <v>61</v>
      </c>
      <c r="K20" s="63" t="s">
        <v>135</v>
      </c>
      <c r="L20" s="52" t="s">
        <v>124</v>
      </c>
      <c r="M20" s="63" t="s">
        <v>125</v>
      </c>
      <c r="N20" s="63" t="s">
        <v>136</v>
      </c>
      <c r="O20" s="63" t="s">
        <v>85</v>
      </c>
      <c r="P20" s="63"/>
      <c r="Q20" s="63" t="s">
        <v>127</v>
      </c>
      <c r="R20" s="63"/>
      <c r="S20" s="63"/>
      <c r="T20" s="63"/>
      <c r="U20" s="63"/>
      <c r="V20" s="63" t="s">
        <v>137</v>
      </c>
      <c r="W20" s="63" t="s">
        <v>138</v>
      </c>
      <c r="X20" s="63" t="s">
        <v>139</v>
      </c>
      <c r="Y20" s="63">
        <v>19</v>
      </c>
      <c r="Z20" s="63" t="s">
        <v>140</v>
      </c>
      <c r="AA20" s="63" t="s">
        <v>73</v>
      </c>
      <c r="AB20" s="86">
        <v>46024</v>
      </c>
      <c r="AC20" s="86">
        <v>46387</v>
      </c>
      <c r="AD20" s="57">
        <v>0</v>
      </c>
      <c r="AE20" s="57">
        <v>0</v>
      </c>
      <c r="AF20" s="57">
        <v>0</v>
      </c>
      <c r="AG20" s="56">
        <v>4020000000</v>
      </c>
      <c r="AH20" s="57">
        <v>0</v>
      </c>
      <c r="AI20" s="56">
        <f t="shared" si="0"/>
        <v>4020000000</v>
      </c>
    </row>
    <row r="21" spans="1:35" ht="18.75" customHeight="1" x14ac:dyDescent="0.35">
      <c r="A21" s="63" t="s">
        <v>52</v>
      </c>
      <c r="B21" s="63" t="s">
        <v>53</v>
      </c>
      <c r="C21" s="63" t="s">
        <v>54</v>
      </c>
      <c r="D21" s="63" t="s">
        <v>74</v>
      </c>
      <c r="E21" s="63" t="s">
        <v>75</v>
      </c>
      <c r="F21" s="63" t="s">
        <v>122</v>
      </c>
      <c r="G21" s="63" t="s">
        <v>123</v>
      </c>
      <c r="H21" s="63" t="s">
        <v>78</v>
      </c>
      <c r="I21" s="63" t="s">
        <v>79</v>
      </c>
      <c r="J21" s="63" t="s">
        <v>61</v>
      </c>
      <c r="K21" s="63" t="s">
        <v>81</v>
      </c>
      <c r="L21" s="52" t="s">
        <v>124</v>
      </c>
      <c r="M21" s="63" t="s">
        <v>125</v>
      </c>
      <c r="N21" s="63" t="s">
        <v>141</v>
      </c>
      <c r="O21" s="63" t="s">
        <v>85</v>
      </c>
      <c r="P21" s="63"/>
      <c r="Q21" s="63" t="s">
        <v>127</v>
      </c>
      <c r="R21" s="63"/>
      <c r="S21" s="63">
        <v>3204048</v>
      </c>
      <c r="T21" s="63" t="s">
        <v>104</v>
      </c>
      <c r="U21" s="63" t="s">
        <v>128</v>
      </c>
      <c r="V21" s="63" t="s">
        <v>142</v>
      </c>
      <c r="W21" s="63" t="s">
        <v>143</v>
      </c>
      <c r="X21" s="63" t="s">
        <v>144</v>
      </c>
      <c r="Y21" s="63">
        <v>17</v>
      </c>
      <c r="Z21" s="63" t="s">
        <v>132</v>
      </c>
      <c r="AA21" s="63" t="s">
        <v>73</v>
      </c>
      <c r="AB21" s="86">
        <v>46024</v>
      </c>
      <c r="AC21" s="86">
        <v>46387</v>
      </c>
      <c r="AD21" s="57">
        <v>0</v>
      </c>
      <c r="AE21" s="57">
        <v>0</v>
      </c>
      <c r="AF21" s="56">
        <v>329245</v>
      </c>
      <c r="AG21" s="57">
        <v>0</v>
      </c>
      <c r="AH21" s="57">
        <v>0</v>
      </c>
      <c r="AI21" s="56">
        <f t="shared" si="0"/>
        <v>329245</v>
      </c>
    </row>
    <row r="22" spans="1:35" ht="18.75" customHeight="1" x14ac:dyDescent="0.35">
      <c r="A22" s="63" t="s">
        <v>52</v>
      </c>
      <c r="B22" s="63" t="s">
        <v>53</v>
      </c>
      <c r="C22" s="63" t="s">
        <v>54</v>
      </c>
      <c r="D22" s="63" t="s">
        <v>74</v>
      </c>
      <c r="E22" s="63" t="s">
        <v>75</v>
      </c>
      <c r="F22" s="63" t="s">
        <v>122</v>
      </c>
      <c r="G22" s="63" t="s">
        <v>123</v>
      </c>
      <c r="H22" s="63" t="s">
        <v>78</v>
      </c>
      <c r="I22" s="63" t="s">
        <v>79</v>
      </c>
      <c r="J22" s="63" t="s">
        <v>61</v>
      </c>
      <c r="K22" s="63" t="s">
        <v>81</v>
      </c>
      <c r="L22" s="52" t="s">
        <v>124</v>
      </c>
      <c r="M22" s="63" t="s">
        <v>125</v>
      </c>
      <c r="N22" s="63" t="s">
        <v>145</v>
      </c>
      <c r="O22" s="63" t="s">
        <v>85</v>
      </c>
      <c r="P22" s="63"/>
      <c r="Q22" s="63" t="s">
        <v>127</v>
      </c>
      <c r="R22" s="63"/>
      <c r="S22" s="63">
        <v>3204043</v>
      </c>
      <c r="T22" s="63" t="s">
        <v>146</v>
      </c>
      <c r="U22" s="63" t="s">
        <v>147</v>
      </c>
      <c r="V22" s="63" t="s">
        <v>148</v>
      </c>
      <c r="W22" s="63" t="s">
        <v>149</v>
      </c>
      <c r="X22" s="63" t="s">
        <v>150</v>
      </c>
      <c r="Y22" s="63">
        <v>10</v>
      </c>
      <c r="Z22" s="63" t="s">
        <v>151</v>
      </c>
      <c r="AA22" s="63" t="s">
        <v>73</v>
      </c>
      <c r="AB22" s="120">
        <v>46024</v>
      </c>
      <c r="AC22" s="120">
        <v>46387</v>
      </c>
      <c r="AD22" s="57">
        <v>0</v>
      </c>
      <c r="AE22" s="57">
        <v>0</v>
      </c>
      <c r="AF22" s="56">
        <v>723460000</v>
      </c>
      <c r="AG22" s="57">
        <v>0</v>
      </c>
      <c r="AH22" s="57">
        <v>0</v>
      </c>
      <c r="AI22" s="56">
        <f t="shared" si="0"/>
        <v>723460000</v>
      </c>
    </row>
    <row r="23" spans="1:35" ht="18.75" customHeight="1" x14ac:dyDescent="0.35">
      <c r="A23" s="63" t="s">
        <v>52</v>
      </c>
      <c r="B23" s="63" t="s">
        <v>53</v>
      </c>
      <c r="C23" s="63" t="s">
        <v>54</v>
      </c>
      <c r="D23" s="63" t="s">
        <v>74</v>
      </c>
      <c r="E23" s="63" t="s">
        <v>75</v>
      </c>
      <c r="F23" s="63" t="s">
        <v>122</v>
      </c>
      <c r="G23" s="63" t="s">
        <v>123</v>
      </c>
      <c r="H23" s="63" t="s">
        <v>78</v>
      </c>
      <c r="I23" s="63" t="s">
        <v>79</v>
      </c>
      <c r="J23" s="63" t="s">
        <v>61</v>
      </c>
      <c r="K23" s="63" t="s">
        <v>81</v>
      </c>
      <c r="L23" s="52" t="s">
        <v>124</v>
      </c>
      <c r="M23" s="63" t="s">
        <v>125</v>
      </c>
      <c r="N23" s="63" t="s">
        <v>152</v>
      </c>
      <c r="O23" s="63" t="s">
        <v>85</v>
      </c>
      <c r="P23" s="63"/>
      <c r="Q23" s="63" t="s">
        <v>86</v>
      </c>
      <c r="R23" s="63"/>
      <c r="S23" s="63"/>
      <c r="T23" s="63"/>
      <c r="U23" s="63"/>
      <c r="V23" s="63" t="s">
        <v>153</v>
      </c>
      <c r="W23" s="63" t="s">
        <v>154</v>
      </c>
      <c r="X23" s="63" t="s">
        <v>155</v>
      </c>
      <c r="Y23" s="63">
        <v>5</v>
      </c>
      <c r="Z23" s="63" t="s">
        <v>156</v>
      </c>
      <c r="AA23" s="63" t="s">
        <v>157</v>
      </c>
      <c r="AB23" s="86">
        <v>46023</v>
      </c>
      <c r="AC23" s="86">
        <v>46387</v>
      </c>
      <c r="AD23" s="57">
        <v>0</v>
      </c>
      <c r="AE23" s="57">
        <v>0</v>
      </c>
      <c r="AF23" s="57">
        <v>0</v>
      </c>
      <c r="AG23" s="57">
        <v>0</v>
      </c>
      <c r="AH23" s="57">
        <v>0</v>
      </c>
      <c r="AI23" s="56">
        <f t="shared" si="0"/>
        <v>0</v>
      </c>
    </row>
    <row r="24" spans="1:35" ht="18.75" customHeight="1" x14ac:dyDescent="0.35">
      <c r="A24" s="63" t="s">
        <v>52</v>
      </c>
      <c r="B24" s="63" t="s">
        <v>53</v>
      </c>
      <c r="C24" s="63" t="s">
        <v>54</v>
      </c>
      <c r="D24" s="63" t="s">
        <v>74</v>
      </c>
      <c r="E24" s="63" t="s">
        <v>75</v>
      </c>
      <c r="F24" s="63" t="s">
        <v>133</v>
      </c>
      <c r="G24" s="63" t="s">
        <v>134</v>
      </c>
      <c r="H24" s="63" t="s">
        <v>158</v>
      </c>
      <c r="I24" s="63" t="s">
        <v>159</v>
      </c>
      <c r="J24" s="63" t="s">
        <v>61</v>
      </c>
      <c r="K24" s="63" t="s">
        <v>81</v>
      </c>
      <c r="L24" s="52" t="s">
        <v>124</v>
      </c>
      <c r="M24" s="63" t="s">
        <v>125</v>
      </c>
      <c r="N24" s="63" t="s">
        <v>152</v>
      </c>
      <c r="O24" s="63" t="s">
        <v>85</v>
      </c>
      <c r="P24" s="63"/>
      <c r="Q24" s="63" t="s">
        <v>127</v>
      </c>
      <c r="R24" s="63"/>
      <c r="S24" s="63"/>
      <c r="T24" s="63"/>
      <c r="U24" s="63"/>
      <c r="V24" s="63" t="s">
        <v>153</v>
      </c>
      <c r="W24" s="63" t="s">
        <v>160</v>
      </c>
      <c r="X24" s="63" t="s">
        <v>161</v>
      </c>
      <c r="Y24" s="63">
        <v>1</v>
      </c>
      <c r="Z24" s="63" t="s">
        <v>162</v>
      </c>
      <c r="AA24" s="63" t="s">
        <v>73</v>
      </c>
      <c r="AB24" s="86">
        <v>46023</v>
      </c>
      <c r="AC24" s="86">
        <v>46387</v>
      </c>
      <c r="AD24" s="57">
        <v>0</v>
      </c>
      <c r="AE24" s="57">
        <v>0</v>
      </c>
      <c r="AF24" s="57">
        <v>0</v>
      </c>
      <c r="AG24" s="57">
        <v>0</v>
      </c>
      <c r="AH24" s="57">
        <v>0</v>
      </c>
      <c r="AI24" s="56">
        <f t="shared" si="0"/>
        <v>0</v>
      </c>
    </row>
    <row r="25" spans="1:35" ht="18.75" customHeight="1" x14ac:dyDescent="0.35">
      <c r="A25" s="63" t="s">
        <v>52</v>
      </c>
      <c r="B25" s="63" t="s">
        <v>53</v>
      </c>
      <c r="C25" s="63" t="s">
        <v>54</v>
      </c>
      <c r="D25" s="63" t="s">
        <v>74</v>
      </c>
      <c r="E25" s="63" t="s">
        <v>75</v>
      </c>
      <c r="F25" s="63" t="s">
        <v>102</v>
      </c>
      <c r="G25" s="63" t="s">
        <v>103</v>
      </c>
      <c r="H25" s="63" t="s">
        <v>78</v>
      </c>
      <c r="I25" s="63" t="s">
        <v>79</v>
      </c>
      <c r="J25" s="63" t="s">
        <v>61</v>
      </c>
      <c r="K25" s="63" t="s">
        <v>163</v>
      </c>
      <c r="L25" s="52" t="s">
        <v>124</v>
      </c>
      <c r="M25" s="63" t="s">
        <v>125</v>
      </c>
      <c r="N25" s="63" t="s">
        <v>152</v>
      </c>
      <c r="O25" s="63" t="s">
        <v>85</v>
      </c>
      <c r="P25" s="63"/>
      <c r="Q25" s="63" t="s">
        <v>86</v>
      </c>
      <c r="R25" s="63"/>
      <c r="S25" s="63"/>
      <c r="T25" s="63"/>
      <c r="U25" s="63"/>
      <c r="V25" s="63" t="s">
        <v>153</v>
      </c>
      <c r="W25" s="63" t="s">
        <v>164</v>
      </c>
      <c r="X25" s="63" t="s">
        <v>165</v>
      </c>
      <c r="Y25" s="63">
        <v>4</v>
      </c>
      <c r="Z25" s="63" t="s">
        <v>166</v>
      </c>
      <c r="AA25" s="63" t="s">
        <v>157</v>
      </c>
      <c r="AB25" s="86">
        <v>46023</v>
      </c>
      <c r="AC25" s="86">
        <v>46387</v>
      </c>
      <c r="AD25" s="57">
        <v>0</v>
      </c>
      <c r="AE25" s="57">
        <v>0</v>
      </c>
      <c r="AF25" s="57">
        <v>0</v>
      </c>
      <c r="AG25" s="57">
        <v>0</v>
      </c>
      <c r="AH25" s="57">
        <v>0</v>
      </c>
      <c r="AI25" s="56">
        <f t="shared" si="0"/>
        <v>0</v>
      </c>
    </row>
    <row r="26" spans="1:35" ht="18.75" customHeight="1" x14ac:dyDescent="0.35">
      <c r="A26" s="63" t="s">
        <v>52</v>
      </c>
      <c r="B26" s="63" t="s">
        <v>53</v>
      </c>
      <c r="C26" s="63" t="s">
        <v>54</v>
      </c>
      <c r="D26" s="63" t="s">
        <v>74</v>
      </c>
      <c r="E26" s="63" t="s">
        <v>75</v>
      </c>
      <c r="F26" s="63" t="s">
        <v>133</v>
      </c>
      <c r="G26" s="63" t="s">
        <v>134</v>
      </c>
      <c r="H26" s="63" t="s">
        <v>78</v>
      </c>
      <c r="I26" s="63" t="s">
        <v>79</v>
      </c>
      <c r="J26" s="63" t="s">
        <v>61</v>
      </c>
      <c r="K26" s="63" t="s">
        <v>81</v>
      </c>
      <c r="L26" s="52" t="s">
        <v>124</v>
      </c>
      <c r="M26" s="63" t="s">
        <v>125</v>
      </c>
      <c r="N26" s="63" t="s">
        <v>152</v>
      </c>
      <c r="O26" s="63" t="s">
        <v>85</v>
      </c>
      <c r="P26" s="63"/>
      <c r="Q26" s="63" t="s">
        <v>86</v>
      </c>
      <c r="R26" s="63"/>
      <c r="S26" s="63"/>
      <c r="T26" s="63"/>
      <c r="U26" s="63"/>
      <c r="V26" s="63" t="s">
        <v>153</v>
      </c>
      <c r="W26" s="63" t="s">
        <v>167</v>
      </c>
      <c r="X26" s="63" t="s">
        <v>168</v>
      </c>
      <c r="Y26" s="63">
        <v>2</v>
      </c>
      <c r="Z26" s="63" t="s">
        <v>169</v>
      </c>
      <c r="AA26" s="63" t="s">
        <v>73</v>
      </c>
      <c r="AB26" s="86">
        <v>46023</v>
      </c>
      <c r="AC26" s="86">
        <v>46387</v>
      </c>
      <c r="AD26" s="57">
        <v>0</v>
      </c>
      <c r="AE26" s="57">
        <v>0</v>
      </c>
      <c r="AF26" s="57">
        <v>0</v>
      </c>
      <c r="AG26" s="57">
        <v>0</v>
      </c>
      <c r="AH26" s="57">
        <v>0</v>
      </c>
      <c r="AI26" s="56">
        <f t="shared" si="0"/>
        <v>0</v>
      </c>
    </row>
    <row r="27" spans="1:35" ht="18.75" customHeight="1" x14ac:dyDescent="0.35">
      <c r="A27" s="63" t="s">
        <v>52</v>
      </c>
      <c r="B27" s="63" t="s">
        <v>53</v>
      </c>
      <c r="C27" s="63" t="s">
        <v>54</v>
      </c>
      <c r="D27" s="63" t="s">
        <v>74</v>
      </c>
      <c r="E27" s="63" t="s">
        <v>75</v>
      </c>
      <c r="F27" s="63" t="s">
        <v>170</v>
      </c>
      <c r="G27" s="63" t="s">
        <v>171</v>
      </c>
      <c r="H27" s="63" t="s">
        <v>78</v>
      </c>
      <c r="I27" s="63" t="s">
        <v>79</v>
      </c>
      <c r="J27" s="63" t="s">
        <v>61</v>
      </c>
      <c r="K27" s="63" t="s">
        <v>81</v>
      </c>
      <c r="L27" s="52" t="s">
        <v>124</v>
      </c>
      <c r="M27" s="63" t="s">
        <v>125</v>
      </c>
      <c r="N27" s="63" t="s">
        <v>152</v>
      </c>
      <c r="O27" s="63" t="s">
        <v>85</v>
      </c>
      <c r="P27" s="63"/>
      <c r="Q27" s="63" t="s">
        <v>86</v>
      </c>
      <c r="R27" s="63"/>
      <c r="S27" s="63"/>
      <c r="T27" s="63"/>
      <c r="U27" s="63"/>
      <c r="V27" s="63" t="s">
        <v>153</v>
      </c>
      <c r="W27" s="63" t="s">
        <v>172</v>
      </c>
      <c r="X27" s="63" t="s">
        <v>173</v>
      </c>
      <c r="Y27" s="63">
        <v>4</v>
      </c>
      <c r="Z27" s="63" t="s">
        <v>174</v>
      </c>
      <c r="AA27" s="63" t="s">
        <v>157</v>
      </c>
      <c r="AB27" s="86">
        <v>46023</v>
      </c>
      <c r="AC27" s="86">
        <v>46387</v>
      </c>
      <c r="AD27" s="57">
        <v>0</v>
      </c>
      <c r="AE27" s="57">
        <v>0</v>
      </c>
      <c r="AF27" s="57">
        <v>0</v>
      </c>
      <c r="AG27" s="57">
        <v>0</v>
      </c>
      <c r="AH27" s="57">
        <v>0</v>
      </c>
      <c r="AI27" s="56">
        <f t="shared" si="0"/>
        <v>0</v>
      </c>
    </row>
    <row r="28" spans="1:35" ht="18.75" customHeight="1" x14ac:dyDescent="0.35">
      <c r="A28" s="95" t="s">
        <v>52</v>
      </c>
      <c r="B28" s="95" t="s">
        <v>53</v>
      </c>
      <c r="C28" s="95" t="s">
        <v>54</v>
      </c>
      <c r="D28" s="95" t="s">
        <v>74</v>
      </c>
      <c r="E28" s="95" t="s">
        <v>75</v>
      </c>
      <c r="F28" s="95" t="s">
        <v>122</v>
      </c>
      <c r="G28" s="95" t="s">
        <v>123</v>
      </c>
      <c r="H28" s="95" t="s">
        <v>78</v>
      </c>
      <c r="I28" s="95" t="s">
        <v>79</v>
      </c>
      <c r="J28" s="95" t="s">
        <v>80</v>
      </c>
      <c r="K28" s="95" t="s">
        <v>163</v>
      </c>
      <c r="L28" s="55" t="s">
        <v>175</v>
      </c>
      <c r="M28" s="95" t="s">
        <v>176</v>
      </c>
      <c r="N28" s="95" t="s">
        <v>177</v>
      </c>
      <c r="O28" s="95" t="s">
        <v>85</v>
      </c>
      <c r="P28" s="95" t="s">
        <v>178</v>
      </c>
      <c r="Q28" s="95" t="s">
        <v>86</v>
      </c>
      <c r="R28" s="110"/>
      <c r="S28" s="95">
        <v>3204041</v>
      </c>
      <c r="T28" s="95" t="s">
        <v>179</v>
      </c>
      <c r="U28" s="95" t="s">
        <v>180</v>
      </c>
      <c r="V28" s="95" t="s">
        <v>181</v>
      </c>
      <c r="W28" s="95" t="s">
        <v>182</v>
      </c>
      <c r="X28" s="95" t="s">
        <v>183</v>
      </c>
      <c r="Y28" s="95">
        <v>7000</v>
      </c>
      <c r="Z28" s="95" t="s">
        <v>184</v>
      </c>
      <c r="AA28" s="95" t="s">
        <v>73</v>
      </c>
      <c r="AB28" s="119">
        <v>46054</v>
      </c>
      <c r="AC28" s="119">
        <v>46371</v>
      </c>
      <c r="AD28" s="57">
        <v>0</v>
      </c>
      <c r="AE28" s="57">
        <v>0</v>
      </c>
      <c r="AF28" s="57">
        <v>5679715158</v>
      </c>
      <c r="AG28" s="57">
        <v>0</v>
      </c>
      <c r="AH28" s="57">
        <v>0</v>
      </c>
      <c r="AI28" s="56">
        <f t="shared" si="0"/>
        <v>5679715158</v>
      </c>
    </row>
    <row r="29" spans="1:35" ht="18.75" customHeight="1" x14ac:dyDescent="0.35">
      <c r="A29" s="95" t="s">
        <v>52</v>
      </c>
      <c r="B29" s="95" t="s">
        <v>53</v>
      </c>
      <c r="C29" s="95" t="s">
        <v>54</v>
      </c>
      <c r="D29" s="95" t="s">
        <v>74</v>
      </c>
      <c r="E29" s="95" t="s">
        <v>75</v>
      </c>
      <c r="F29" s="95" t="s">
        <v>122</v>
      </c>
      <c r="G29" s="95" t="s">
        <v>123</v>
      </c>
      <c r="H29" s="95" t="s">
        <v>78</v>
      </c>
      <c r="I29" s="95" t="s">
        <v>79</v>
      </c>
      <c r="J29" s="95" t="s">
        <v>80</v>
      </c>
      <c r="K29" s="95" t="s">
        <v>163</v>
      </c>
      <c r="L29" s="55" t="s">
        <v>175</v>
      </c>
      <c r="M29" s="95" t="s">
        <v>176</v>
      </c>
      <c r="N29" s="95" t="s">
        <v>185</v>
      </c>
      <c r="O29" s="95" t="s">
        <v>85</v>
      </c>
      <c r="P29" s="95" t="s">
        <v>178</v>
      </c>
      <c r="Q29" s="95" t="s">
        <v>86</v>
      </c>
      <c r="R29" s="95" t="s">
        <v>178</v>
      </c>
      <c r="S29" s="95">
        <v>3204041</v>
      </c>
      <c r="T29" s="95" t="s">
        <v>179</v>
      </c>
      <c r="U29" s="95" t="s">
        <v>180</v>
      </c>
      <c r="V29" s="95" t="s">
        <v>186</v>
      </c>
      <c r="W29" s="95" t="s">
        <v>187</v>
      </c>
      <c r="X29" s="95" t="s">
        <v>188</v>
      </c>
      <c r="Y29" s="95">
        <v>12</v>
      </c>
      <c r="Z29" s="95" t="s">
        <v>189</v>
      </c>
      <c r="AA29" s="95" t="s">
        <v>73</v>
      </c>
      <c r="AB29" s="119">
        <v>46023</v>
      </c>
      <c r="AC29" s="119">
        <v>46387</v>
      </c>
      <c r="AD29" s="57">
        <v>0</v>
      </c>
      <c r="AE29" s="57">
        <v>0</v>
      </c>
      <c r="AF29" s="57">
        <v>1119716707</v>
      </c>
      <c r="AG29" s="57">
        <v>0</v>
      </c>
      <c r="AH29" s="57">
        <v>0</v>
      </c>
      <c r="AI29" s="56">
        <f t="shared" si="0"/>
        <v>1119716707</v>
      </c>
    </row>
    <row r="30" spans="1:35" ht="18.75" customHeight="1" x14ac:dyDescent="0.35">
      <c r="A30" s="95" t="s">
        <v>52</v>
      </c>
      <c r="B30" s="95" t="s">
        <v>53</v>
      </c>
      <c r="C30" s="95" t="s">
        <v>54</v>
      </c>
      <c r="D30" s="95" t="s">
        <v>74</v>
      </c>
      <c r="E30" s="95" t="s">
        <v>75</v>
      </c>
      <c r="F30" s="95" t="s">
        <v>122</v>
      </c>
      <c r="G30" s="95" t="s">
        <v>123</v>
      </c>
      <c r="H30" s="95" t="s">
        <v>78</v>
      </c>
      <c r="I30" s="95" t="s">
        <v>79</v>
      </c>
      <c r="J30" s="95" t="s">
        <v>80</v>
      </c>
      <c r="K30" s="95" t="s">
        <v>163</v>
      </c>
      <c r="L30" s="55" t="s">
        <v>175</v>
      </c>
      <c r="M30" s="95" t="s">
        <v>176</v>
      </c>
      <c r="N30" s="95" t="s">
        <v>177</v>
      </c>
      <c r="O30" s="95" t="s">
        <v>85</v>
      </c>
      <c r="P30" s="95" t="s">
        <v>178</v>
      </c>
      <c r="Q30" s="95" t="s">
        <v>86</v>
      </c>
      <c r="R30" s="95" t="s">
        <v>178</v>
      </c>
      <c r="S30" s="95">
        <v>3204041</v>
      </c>
      <c r="T30" s="95" t="s">
        <v>179</v>
      </c>
      <c r="U30" s="95" t="s">
        <v>180</v>
      </c>
      <c r="V30" s="95" t="s">
        <v>190</v>
      </c>
      <c r="W30" s="95" t="s">
        <v>191</v>
      </c>
      <c r="X30" s="95" t="s">
        <v>192</v>
      </c>
      <c r="Y30" s="95">
        <v>12</v>
      </c>
      <c r="Z30" s="95" t="s">
        <v>193</v>
      </c>
      <c r="AA30" s="95" t="s">
        <v>73</v>
      </c>
      <c r="AB30" s="119">
        <v>46054</v>
      </c>
      <c r="AC30" s="119">
        <v>46387</v>
      </c>
      <c r="AD30" s="57">
        <v>0</v>
      </c>
      <c r="AE30" s="57">
        <v>0</v>
      </c>
      <c r="AF30" s="57">
        <v>710342226</v>
      </c>
      <c r="AG30" s="57">
        <v>0</v>
      </c>
      <c r="AH30" s="57">
        <v>0</v>
      </c>
      <c r="AI30" s="56">
        <f t="shared" si="0"/>
        <v>710342226</v>
      </c>
    </row>
    <row r="31" spans="1:35" ht="18.75" customHeight="1" x14ac:dyDescent="0.35">
      <c r="A31" s="95" t="s">
        <v>52</v>
      </c>
      <c r="B31" s="95" t="s">
        <v>53</v>
      </c>
      <c r="C31" s="95" t="s">
        <v>54</v>
      </c>
      <c r="D31" s="95" t="s">
        <v>74</v>
      </c>
      <c r="E31" s="95" t="s">
        <v>75</v>
      </c>
      <c r="F31" s="95" t="s">
        <v>122</v>
      </c>
      <c r="G31" s="95" t="s">
        <v>123</v>
      </c>
      <c r="H31" s="95" t="s">
        <v>78</v>
      </c>
      <c r="I31" s="95" t="s">
        <v>79</v>
      </c>
      <c r="J31" s="95" t="s">
        <v>80</v>
      </c>
      <c r="K31" s="95" t="s">
        <v>163</v>
      </c>
      <c r="L31" s="55" t="s">
        <v>175</v>
      </c>
      <c r="M31" s="95" t="s">
        <v>176</v>
      </c>
      <c r="N31" s="95" t="s">
        <v>194</v>
      </c>
      <c r="O31" s="95" t="s">
        <v>85</v>
      </c>
      <c r="P31" s="95" t="s">
        <v>178</v>
      </c>
      <c r="Q31" s="95" t="s">
        <v>86</v>
      </c>
      <c r="R31" s="95" t="s">
        <v>178</v>
      </c>
      <c r="S31" s="95">
        <v>3204041</v>
      </c>
      <c r="T31" s="95" t="s">
        <v>179</v>
      </c>
      <c r="U31" s="95" t="s">
        <v>180</v>
      </c>
      <c r="V31" s="95" t="s">
        <v>195</v>
      </c>
      <c r="W31" s="95" t="s">
        <v>196</v>
      </c>
      <c r="X31" s="66" t="s">
        <v>197</v>
      </c>
      <c r="Y31" s="95">
        <v>85</v>
      </c>
      <c r="Z31" s="66" t="s">
        <v>198</v>
      </c>
      <c r="AA31" s="95" t="s">
        <v>93</v>
      </c>
      <c r="AB31" s="119">
        <v>46054</v>
      </c>
      <c r="AC31" s="119">
        <v>46387</v>
      </c>
      <c r="AD31" s="57">
        <v>0</v>
      </c>
      <c r="AE31" s="57">
        <v>0</v>
      </c>
      <c r="AF31" s="57">
        <v>1237389595</v>
      </c>
      <c r="AG31" s="57">
        <v>0</v>
      </c>
      <c r="AH31" s="57">
        <v>0</v>
      </c>
      <c r="AI31" s="56">
        <f t="shared" si="0"/>
        <v>1237389595</v>
      </c>
    </row>
    <row r="32" spans="1:35" ht="18.75" customHeight="1" x14ac:dyDescent="0.35">
      <c r="A32" s="95" t="s">
        <v>52</v>
      </c>
      <c r="B32" s="95" t="s">
        <v>53</v>
      </c>
      <c r="C32" s="95" t="s">
        <v>54</v>
      </c>
      <c r="D32" s="95" t="s">
        <v>74</v>
      </c>
      <c r="E32" s="95" t="s">
        <v>75</v>
      </c>
      <c r="F32" s="95" t="s">
        <v>122</v>
      </c>
      <c r="G32" s="95" t="s">
        <v>123</v>
      </c>
      <c r="H32" s="95" t="s">
        <v>78</v>
      </c>
      <c r="I32" s="95" t="s">
        <v>79</v>
      </c>
      <c r="J32" s="95" t="s">
        <v>80</v>
      </c>
      <c r="K32" s="95" t="s">
        <v>163</v>
      </c>
      <c r="L32" s="55" t="s">
        <v>175</v>
      </c>
      <c r="M32" s="95" t="s">
        <v>176</v>
      </c>
      <c r="N32" s="95" t="s">
        <v>177</v>
      </c>
      <c r="O32" s="95" t="s">
        <v>85</v>
      </c>
      <c r="P32" s="95" t="s">
        <v>178</v>
      </c>
      <c r="Q32" s="95" t="s">
        <v>86</v>
      </c>
      <c r="R32" s="95" t="s">
        <v>178</v>
      </c>
      <c r="S32" s="95">
        <v>3204041</v>
      </c>
      <c r="T32" s="95" t="s">
        <v>179</v>
      </c>
      <c r="U32" s="95" t="s">
        <v>180</v>
      </c>
      <c r="V32" s="95" t="s">
        <v>199</v>
      </c>
      <c r="W32" s="95" t="s">
        <v>200</v>
      </c>
      <c r="X32" s="95" t="s">
        <v>201</v>
      </c>
      <c r="Y32" s="95">
        <v>100</v>
      </c>
      <c r="Z32" s="95" t="s">
        <v>202</v>
      </c>
      <c r="AA32" s="95" t="s">
        <v>73</v>
      </c>
      <c r="AB32" s="119">
        <v>46174</v>
      </c>
      <c r="AC32" s="119">
        <v>46387</v>
      </c>
      <c r="AD32" s="57">
        <v>0</v>
      </c>
      <c r="AE32" s="57">
        <v>0</v>
      </c>
      <c r="AF32" s="58">
        <v>3420200000</v>
      </c>
      <c r="AG32" s="57">
        <v>0</v>
      </c>
      <c r="AH32" s="57">
        <v>0</v>
      </c>
      <c r="AI32" s="56">
        <f t="shared" si="0"/>
        <v>3420200000</v>
      </c>
    </row>
    <row r="33" spans="1:35" ht="18.75" customHeight="1" x14ac:dyDescent="0.35">
      <c r="A33" s="95" t="s">
        <v>52</v>
      </c>
      <c r="B33" s="95" t="s">
        <v>53</v>
      </c>
      <c r="C33" s="95" t="s">
        <v>54</v>
      </c>
      <c r="D33" s="95" t="s">
        <v>74</v>
      </c>
      <c r="E33" s="95" t="s">
        <v>75</v>
      </c>
      <c r="F33" s="95" t="s">
        <v>122</v>
      </c>
      <c r="G33" s="95" t="s">
        <v>123</v>
      </c>
      <c r="H33" s="95" t="s">
        <v>78</v>
      </c>
      <c r="I33" s="95" t="s">
        <v>79</v>
      </c>
      <c r="J33" s="95" t="s">
        <v>80</v>
      </c>
      <c r="K33" s="95" t="s">
        <v>163</v>
      </c>
      <c r="L33" s="55" t="s">
        <v>175</v>
      </c>
      <c r="M33" s="95" t="s">
        <v>176</v>
      </c>
      <c r="N33" s="95" t="s">
        <v>177</v>
      </c>
      <c r="O33" s="95" t="s">
        <v>85</v>
      </c>
      <c r="P33" s="95" t="s">
        <v>178</v>
      </c>
      <c r="Q33" s="95" t="s">
        <v>86</v>
      </c>
      <c r="R33" s="95" t="s">
        <v>178</v>
      </c>
      <c r="S33" s="95">
        <v>3204041</v>
      </c>
      <c r="T33" s="95" t="s">
        <v>179</v>
      </c>
      <c r="U33" s="95" t="s">
        <v>180</v>
      </c>
      <c r="V33" s="95" t="s">
        <v>203</v>
      </c>
      <c r="W33" s="95" t="s">
        <v>204</v>
      </c>
      <c r="X33" s="95" t="s">
        <v>205</v>
      </c>
      <c r="Y33" s="95">
        <v>8</v>
      </c>
      <c r="Z33" s="95" t="s">
        <v>206</v>
      </c>
      <c r="AA33" s="95" t="s">
        <v>73</v>
      </c>
      <c r="AB33" s="119">
        <v>46204</v>
      </c>
      <c r="AC33" s="119">
        <v>46387</v>
      </c>
      <c r="AD33" s="57">
        <v>0</v>
      </c>
      <c r="AE33" s="57">
        <v>0</v>
      </c>
      <c r="AF33" s="57">
        <v>1000000000</v>
      </c>
      <c r="AG33" s="57">
        <v>0</v>
      </c>
      <c r="AH33" s="57">
        <v>0</v>
      </c>
      <c r="AI33" s="56">
        <f t="shared" si="0"/>
        <v>1000000000</v>
      </c>
    </row>
    <row r="34" spans="1:35" ht="18.75" customHeight="1" x14ac:dyDescent="0.35">
      <c r="A34" s="95" t="s">
        <v>52</v>
      </c>
      <c r="B34" s="95" t="s">
        <v>53</v>
      </c>
      <c r="C34" s="95" t="s">
        <v>54</v>
      </c>
      <c r="D34" s="95" t="s">
        <v>74</v>
      </c>
      <c r="E34" s="95" t="s">
        <v>75</v>
      </c>
      <c r="F34" s="95" t="s">
        <v>122</v>
      </c>
      <c r="G34" s="95" t="s">
        <v>123</v>
      </c>
      <c r="H34" s="95" t="s">
        <v>78</v>
      </c>
      <c r="I34" s="95" t="s">
        <v>79</v>
      </c>
      <c r="J34" s="95" t="s">
        <v>80</v>
      </c>
      <c r="K34" s="95" t="s">
        <v>163</v>
      </c>
      <c r="L34" s="55" t="s">
        <v>175</v>
      </c>
      <c r="M34" s="95" t="s">
        <v>176</v>
      </c>
      <c r="N34" s="95" t="s">
        <v>177</v>
      </c>
      <c r="O34" s="95" t="s">
        <v>85</v>
      </c>
      <c r="P34" s="95" t="s">
        <v>178</v>
      </c>
      <c r="Q34" s="95" t="s">
        <v>86</v>
      </c>
      <c r="R34" s="95" t="s">
        <v>178</v>
      </c>
      <c r="S34" s="95">
        <v>3204041</v>
      </c>
      <c r="T34" s="95" t="s">
        <v>179</v>
      </c>
      <c r="U34" s="95" t="s">
        <v>180</v>
      </c>
      <c r="V34" s="95" t="s">
        <v>207</v>
      </c>
      <c r="W34" s="95" t="s">
        <v>208</v>
      </c>
      <c r="X34" s="95" t="s">
        <v>209</v>
      </c>
      <c r="Y34" s="95">
        <v>4</v>
      </c>
      <c r="Z34" s="95" t="s">
        <v>210</v>
      </c>
      <c r="AA34" s="95" t="s">
        <v>73</v>
      </c>
      <c r="AB34" s="119">
        <v>46204</v>
      </c>
      <c r="AC34" s="119">
        <v>46387</v>
      </c>
      <c r="AD34" s="57">
        <v>0</v>
      </c>
      <c r="AE34" s="57">
        <v>0</v>
      </c>
      <c r="AF34" s="57">
        <v>1000000000</v>
      </c>
      <c r="AG34" s="57">
        <v>0</v>
      </c>
      <c r="AH34" s="57">
        <v>0</v>
      </c>
      <c r="AI34" s="56">
        <f t="shared" si="0"/>
        <v>1000000000</v>
      </c>
    </row>
    <row r="35" spans="1:35" ht="18.75" customHeight="1" x14ac:dyDescent="0.35">
      <c r="A35" s="95" t="s">
        <v>52</v>
      </c>
      <c r="B35" s="95" t="s">
        <v>53</v>
      </c>
      <c r="C35" s="95" t="s">
        <v>54</v>
      </c>
      <c r="D35" s="95" t="s">
        <v>74</v>
      </c>
      <c r="E35" s="95" t="s">
        <v>75</v>
      </c>
      <c r="F35" s="95" t="s">
        <v>122</v>
      </c>
      <c r="G35" s="95" t="s">
        <v>123</v>
      </c>
      <c r="H35" s="95" t="s">
        <v>78</v>
      </c>
      <c r="I35" s="95" t="s">
        <v>79</v>
      </c>
      <c r="J35" s="95" t="s">
        <v>80</v>
      </c>
      <c r="K35" s="95" t="s">
        <v>163</v>
      </c>
      <c r="L35" s="55" t="s">
        <v>175</v>
      </c>
      <c r="M35" s="95" t="s">
        <v>176</v>
      </c>
      <c r="N35" s="95" t="s">
        <v>211</v>
      </c>
      <c r="O35" s="95" t="s">
        <v>85</v>
      </c>
      <c r="P35" s="95" t="s">
        <v>178</v>
      </c>
      <c r="Q35" s="95" t="s">
        <v>86</v>
      </c>
      <c r="R35" s="95" t="s">
        <v>178</v>
      </c>
      <c r="S35" s="95">
        <v>3204041</v>
      </c>
      <c r="T35" s="95" t="s">
        <v>179</v>
      </c>
      <c r="U35" s="95" t="s">
        <v>180</v>
      </c>
      <c r="V35" s="95" t="s">
        <v>212</v>
      </c>
      <c r="W35" s="95" t="s">
        <v>213</v>
      </c>
      <c r="X35" s="95" t="s">
        <v>214</v>
      </c>
      <c r="Y35" s="95">
        <v>3</v>
      </c>
      <c r="Z35" s="95" t="s">
        <v>215</v>
      </c>
      <c r="AA35" s="95" t="s">
        <v>73</v>
      </c>
      <c r="AB35" s="119">
        <v>46023</v>
      </c>
      <c r="AC35" s="91" t="s">
        <v>216</v>
      </c>
      <c r="AD35" s="57">
        <v>0</v>
      </c>
      <c r="AE35" s="57">
        <v>0</v>
      </c>
      <c r="AF35" s="57">
        <v>228545200</v>
      </c>
      <c r="AG35" s="57">
        <v>0</v>
      </c>
      <c r="AH35" s="57">
        <v>0</v>
      </c>
      <c r="AI35" s="56">
        <f t="shared" si="0"/>
        <v>228545200</v>
      </c>
    </row>
    <row r="36" spans="1:35" ht="18.75" customHeight="1" x14ac:dyDescent="0.35">
      <c r="A36" s="95" t="s">
        <v>52</v>
      </c>
      <c r="B36" s="95" t="s">
        <v>53</v>
      </c>
      <c r="C36" s="95" t="s">
        <v>54</v>
      </c>
      <c r="D36" s="95" t="s">
        <v>74</v>
      </c>
      <c r="E36" s="95" t="s">
        <v>75</v>
      </c>
      <c r="F36" s="95" t="s">
        <v>76</v>
      </c>
      <c r="G36" s="95" t="s">
        <v>77</v>
      </c>
      <c r="H36" s="95" t="s">
        <v>78</v>
      </c>
      <c r="I36" s="95" t="s">
        <v>79</v>
      </c>
      <c r="J36" s="95" t="s">
        <v>80</v>
      </c>
      <c r="K36" s="95" t="s">
        <v>217</v>
      </c>
      <c r="L36" s="55" t="s">
        <v>175</v>
      </c>
      <c r="M36" s="95" t="s">
        <v>176</v>
      </c>
      <c r="N36" s="95" t="s">
        <v>218</v>
      </c>
      <c r="O36" s="95" t="s">
        <v>85</v>
      </c>
      <c r="P36" s="95" t="s">
        <v>178</v>
      </c>
      <c r="Q36" s="95" t="s">
        <v>86</v>
      </c>
      <c r="R36" s="95" t="s">
        <v>178</v>
      </c>
      <c r="S36" s="95">
        <v>3204041</v>
      </c>
      <c r="T36" s="95" t="s">
        <v>179</v>
      </c>
      <c r="U36" s="95" t="s">
        <v>180</v>
      </c>
      <c r="V36" s="95" t="s">
        <v>219</v>
      </c>
      <c r="W36" s="95" t="s">
        <v>220</v>
      </c>
      <c r="X36" s="95" t="s">
        <v>221</v>
      </c>
      <c r="Y36" s="95">
        <v>80</v>
      </c>
      <c r="Z36" s="95" t="s">
        <v>222</v>
      </c>
      <c r="AA36" s="95" t="s">
        <v>73</v>
      </c>
      <c r="AB36" s="119">
        <v>46023</v>
      </c>
      <c r="AC36" s="91" t="s">
        <v>223</v>
      </c>
      <c r="AD36" s="57">
        <v>0</v>
      </c>
      <c r="AE36" s="57">
        <v>0</v>
      </c>
      <c r="AF36" s="57">
        <v>0</v>
      </c>
      <c r="AG36" s="57">
        <v>340000000</v>
      </c>
      <c r="AH36" s="57">
        <v>0</v>
      </c>
      <c r="AI36" s="56">
        <f t="shared" si="0"/>
        <v>340000000</v>
      </c>
    </row>
    <row r="37" spans="1:35" ht="18.75" customHeight="1" x14ac:dyDescent="0.35">
      <c r="A37" s="95" t="s">
        <v>52</v>
      </c>
      <c r="B37" s="95" t="s">
        <v>53</v>
      </c>
      <c r="C37" s="95" t="s">
        <v>54</v>
      </c>
      <c r="D37" s="95" t="s">
        <v>74</v>
      </c>
      <c r="E37" s="95" t="s">
        <v>75</v>
      </c>
      <c r="F37" s="95" t="s">
        <v>122</v>
      </c>
      <c r="G37" s="95" t="s">
        <v>123</v>
      </c>
      <c r="H37" s="95" t="s">
        <v>78</v>
      </c>
      <c r="I37" s="95" t="s">
        <v>79</v>
      </c>
      <c r="J37" s="95" t="s">
        <v>80</v>
      </c>
      <c r="K37" s="95" t="s">
        <v>163</v>
      </c>
      <c r="L37" s="55" t="s">
        <v>175</v>
      </c>
      <c r="M37" s="95" t="s">
        <v>176</v>
      </c>
      <c r="N37" s="95" t="s">
        <v>211</v>
      </c>
      <c r="O37" s="95" t="s">
        <v>85</v>
      </c>
      <c r="P37" s="95" t="s">
        <v>178</v>
      </c>
      <c r="Q37" s="95" t="s">
        <v>86</v>
      </c>
      <c r="R37" s="95" t="s">
        <v>178</v>
      </c>
      <c r="S37" s="95">
        <v>3204041</v>
      </c>
      <c r="T37" s="95" t="s">
        <v>179</v>
      </c>
      <c r="U37" s="95" t="s">
        <v>180</v>
      </c>
      <c r="V37" s="95" t="s">
        <v>224</v>
      </c>
      <c r="W37" s="95" t="s">
        <v>225</v>
      </c>
      <c r="X37" s="95" t="s">
        <v>226</v>
      </c>
      <c r="Y37" s="95">
        <v>5</v>
      </c>
      <c r="Z37" s="95" t="s">
        <v>227</v>
      </c>
      <c r="AA37" s="95" t="s">
        <v>73</v>
      </c>
      <c r="AB37" s="119">
        <v>46023</v>
      </c>
      <c r="AC37" s="91" t="s">
        <v>223</v>
      </c>
      <c r="AD37" s="57">
        <v>0</v>
      </c>
      <c r="AE37" s="57">
        <v>0</v>
      </c>
      <c r="AF37" s="57">
        <v>961848000</v>
      </c>
      <c r="AG37" s="57">
        <v>0</v>
      </c>
      <c r="AH37" s="57">
        <v>0</v>
      </c>
      <c r="AI37" s="56">
        <f t="shared" si="0"/>
        <v>961848000</v>
      </c>
    </row>
    <row r="38" spans="1:35" ht="18.75" customHeight="1" x14ac:dyDescent="0.35">
      <c r="A38" s="95" t="s">
        <v>52</v>
      </c>
      <c r="B38" s="95" t="s">
        <v>53</v>
      </c>
      <c r="C38" s="95" t="s">
        <v>54</v>
      </c>
      <c r="D38" s="95" t="s">
        <v>74</v>
      </c>
      <c r="E38" s="95" t="s">
        <v>75</v>
      </c>
      <c r="F38" s="95" t="s">
        <v>122</v>
      </c>
      <c r="G38" s="95" t="s">
        <v>123</v>
      </c>
      <c r="H38" s="95" t="s">
        <v>78</v>
      </c>
      <c r="I38" s="95" t="s">
        <v>79</v>
      </c>
      <c r="J38" s="95" t="s">
        <v>80</v>
      </c>
      <c r="K38" s="95" t="s">
        <v>81</v>
      </c>
      <c r="L38" s="55" t="s">
        <v>175</v>
      </c>
      <c r="M38" s="95" t="s">
        <v>176</v>
      </c>
      <c r="N38" s="95" t="s">
        <v>228</v>
      </c>
      <c r="O38" s="95" t="s">
        <v>85</v>
      </c>
      <c r="P38" s="95" t="s">
        <v>178</v>
      </c>
      <c r="Q38" s="95" t="s">
        <v>127</v>
      </c>
      <c r="R38" s="95" t="s">
        <v>178</v>
      </c>
      <c r="S38" s="95">
        <v>3204043</v>
      </c>
      <c r="T38" s="95" t="s">
        <v>146</v>
      </c>
      <c r="U38" s="95" t="s">
        <v>147</v>
      </c>
      <c r="V38" s="95" t="s">
        <v>229</v>
      </c>
      <c r="W38" s="95" t="s">
        <v>230</v>
      </c>
      <c r="X38" s="95" t="s">
        <v>226</v>
      </c>
      <c r="Y38" s="95">
        <v>2</v>
      </c>
      <c r="Z38" s="95" t="s">
        <v>231</v>
      </c>
      <c r="AA38" s="95" t="s">
        <v>232</v>
      </c>
      <c r="AB38" s="119">
        <v>46054</v>
      </c>
      <c r="AC38" s="119">
        <v>46387</v>
      </c>
      <c r="AD38" s="57">
        <v>0</v>
      </c>
      <c r="AE38" s="57">
        <v>0</v>
      </c>
      <c r="AF38" s="57">
        <v>1628431816</v>
      </c>
      <c r="AG38" s="57">
        <v>0</v>
      </c>
      <c r="AH38" s="57">
        <v>0</v>
      </c>
      <c r="AI38" s="56">
        <f t="shared" si="0"/>
        <v>1628431816</v>
      </c>
    </row>
    <row r="39" spans="1:35" ht="18.75" customHeight="1" x14ac:dyDescent="0.35">
      <c r="A39" s="95" t="s">
        <v>52</v>
      </c>
      <c r="B39" s="95" t="s">
        <v>53</v>
      </c>
      <c r="C39" s="95" t="s">
        <v>54</v>
      </c>
      <c r="D39" s="95" t="s">
        <v>74</v>
      </c>
      <c r="E39" s="95" t="s">
        <v>75</v>
      </c>
      <c r="F39" s="95" t="s">
        <v>122</v>
      </c>
      <c r="G39" s="95" t="s">
        <v>123</v>
      </c>
      <c r="H39" s="95" t="s">
        <v>78</v>
      </c>
      <c r="I39" s="95" t="s">
        <v>79</v>
      </c>
      <c r="J39" s="95" t="s">
        <v>80</v>
      </c>
      <c r="K39" s="95" t="s">
        <v>81</v>
      </c>
      <c r="L39" s="55" t="s">
        <v>175</v>
      </c>
      <c r="M39" s="95" t="s">
        <v>176</v>
      </c>
      <c r="N39" s="95" t="s">
        <v>228</v>
      </c>
      <c r="O39" s="95" t="s">
        <v>85</v>
      </c>
      <c r="P39" s="95" t="s">
        <v>178</v>
      </c>
      <c r="Q39" s="95" t="s">
        <v>127</v>
      </c>
      <c r="R39" s="95" t="s">
        <v>178</v>
      </c>
      <c r="S39" s="95">
        <v>3204043</v>
      </c>
      <c r="T39" s="95" t="s">
        <v>146</v>
      </c>
      <c r="U39" s="95" t="s">
        <v>147</v>
      </c>
      <c r="V39" s="95" t="s">
        <v>229</v>
      </c>
      <c r="W39" s="95" t="s">
        <v>230</v>
      </c>
      <c r="X39" s="95" t="s">
        <v>226</v>
      </c>
      <c r="Y39" s="95">
        <v>12</v>
      </c>
      <c r="Z39" s="108" t="s">
        <v>233</v>
      </c>
      <c r="AA39" s="95" t="s">
        <v>232</v>
      </c>
      <c r="AB39" s="119">
        <v>45703</v>
      </c>
      <c r="AC39" s="119">
        <v>46022</v>
      </c>
      <c r="AD39" s="57">
        <v>0</v>
      </c>
      <c r="AE39" s="57">
        <v>0</v>
      </c>
      <c r="AF39" s="57">
        <v>187110000</v>
      </c>
      <c r="AG39" s="57">
        <v>0</v>
      </c>
      <c r="AH39" s="57">
        <v>0</v>
      </c>
      <c r="AI39" s="56">
        <f t="shared" si="0"/>
        <v>187110000</v>
      </c>
    </row>
    <row r="40" spans="1:35" ht="18.75" customHeight="1" x14ac:dyDescent="0.35">
      <c r="A40" s="95" t="s">
        <v>52</v>
      </c>
      <c r="B40" s="95" t="s">
        <v>53</v>
      </c>
      <c r="C40" s="95" t="s">
        <v>54</v>
      </c>
      <c r="D40" s="95" t="s">
        <v>74</v>
      </c>
      <c r="E40" s="95" t="s">
        <v>75</v>
      </c>
      <c r="F40" s="95" t="s">
        <v>76</v>
      </c>
      <c r="G40" s="95" t="s">
        <v>77</v>
      </c>
      <c r="H40" s="95" t="s">
        <v>78</v>
      </c>
      <c r="I40" s="95" t="s">
        <v>79</v>
      </c>
      <c r="J40" s="95" t="s">
        <v>80</v>
      </c>
      <c r="K40" s="95" t="s">
        <v>217</v>
      </c>
      <c r="L40" s="55" t="s">
        <v>175</v>
      </c>
      <c r="M40" s="95" t="s">
        <v>176</v>
      </c>
      <c r="N40" s="95" t="s">
        <v>218</v>
      </c>
      <c r="O40" s="95" t="s">
        <v>85</v>
      </c>
      <c r="P40" s="95" t="s">
        <v>178</v>
      </c>
      <c r="Q40" s="95" t="s">
        <v>127</v>
      </c>
      <c r="R40" s="95" t="s">
        <v>178</v>
      </c>
      <c r="S40" s="95">
        <v>3204043</v>
      </c>
      <c r="T40" s="95" t="s">
        <v>146</v>
      </c>
      <c r="U40" s="95" t="s">
        <v>147</v>
      </c>
      <c r="V40" s="95" t="s">
        <v>234</v>
      </c>
      <c r="W40" s="95" t="s">
        <v>235</v>
      </c>
      <c r="X40" s="95" t="s">
        <v>236</v>
      </c>
      <c r="Y40" s="95">
        <v>100</v>
      </c>
      <c r="Z40" s="95" t="s">
        <v>237</v>
      </c>
      <c r="AA40" s="95" t="s">
        <v>232</v>
      </c>
      <c r="AB40" s="119">
        <v>46023</v>
      </c>
      <c r="AC40" s="91" t="s">
        <v>223</v>
      </c>
      <c r="AD40" s="57">
        <v>0</v>
      </c>
      <c r="AE40" s="57">
        <v>0</v>
      </c>
      <c r="AF40" s="57">
        <v>2748884854</v>
      </c>
      <c r="AG40" s="57">
        <v>0</v>
      </c>
      <c r="AH40" s="57">
        <v>0</v>
      </c>
      <c r="AI40" s="56">
        <f t="shared" si="0"/>
        <v>2748884854</v>
      </c>
    </row>
    <row r="41" spans="1:35" ht="18.75" customHeight="1" x14ac:dyDescent="0.35">
      <c r="A41" s="95" t="s">
        <v>52</v>
      </c>
      <c r="B41" s="95" t="s">
        <v>53</v>
      </c>
      <c r="C41" s="95" t="s">
        <v>54</v>
      </c>
      <c r="D41" s="95" t="s">
        <v>74</v>
      </c>
      <c r="E41" s="95" t="s">
        <v>75</v>
      </c>
      <c r="F41" s="95" t="s">
        <v>122</v>
      </c>
      <c r="G41" s="95" t="s">
        <v>123</v>
      </c>
      <c r="H41" s="95" t="s">
        <v>78</v>
      </c>
      <c r="I41" s="95" t="s">
        <v>79</v>
      </c>
      <c r="J41" s="95" t="s">
        <v>80</v>
      </c>
      <c r="K41" s="95" t="s">
        <v>163</v>
      </c>
      <c r="L41" s="55" t="s">
        <v>175</v>
      </c>
      <c r="M41" s="95" t="s">
        <v>176</v>
      </c>
      <c r="N41" s="95" t="s">
        <v>238</v>
      </c>
      <c r="O41" s="95" t="s">
        <v>85</v>
      </c>
      <c r="P41" s="95" t="s">
        <v>178</v>
      </c>
      <c r="Q41" s="95" t="s">
        <v>127</v>
      </c>
      <c r="R41" s="95" t="s">
        <v>178</v>
      </c>
      <c r="S41" s="95">
        <v>3204043</v>
      </c>
      <c r="T41" s="95" t="s">
        <v>146</v>
      </c>
      <c r="U41" s="95" t="s">
        <v>147</v>
      </c>
      <c r="V41" s="95" t="s">
        <v>239</v>
      </c>
      <c r="W41" s="95" t="s">
        <v>240</v>
      </c>
      <c r="X41" s="95" t="s">
        <v>241</v>
      </c>
      <c r="Y41" s="95">
        <v>12</v>
      </c>
      <c r="Z41" s="95" t="s">
        <v>242</v>
      </c>
      <c r="AA41" s="95" t="s">
        <v>243</v>
      </c>
      <c r="AB41" s="119">
        <v>46023</v>
      </c>
      <c r="AC41" s="91" t="s">
        <v>223</v>
      </c>
      <c r="AD41" s="57">
        <v>0</v>
      </c>
      <c r="AE41" s="57">
        <v>0</v>
      </c>
      <c r="AF41" s="57">
        <v>310000000</v>
      </c>
      <c r="AG41" s="57">
        <v>0</v>
      </c>
      <c r="AH41" s="57">
        <v>0</v>
      </c>
      <c r="AI41" s="56">
        <f t="shared" si="0"/>
        <v>310000000</v>
      </c>
    </row>
    <row r="42" spans="1:35" ht="18.75" customHeight="1" x14ac:dyDescent="0.35">
      <c r="A42" s="95" t="s">
        <v>52</v>
      </c>
      <c r="B42" s="95" t="s">
        <v>53</v>
      </c>
      <c r="C42" s="95" t="s">
        <v>54</v>
      </c>
      <c r="D42" s="95" t="s">
        <v>74</v>
      </c>
      <c r="E42" s="95" t="s">
        <v>75</v>
      </c>
      <c r="F42" s="95" t="s">
        <v>122</v>
      </c>
      <c r="G42" s="95" t="s">
        <v>123</v>
      </c>
      <c r="H42" s="95" t="s">
        <v>78</v>
      </c>
      <c r="I42" s="95" t="s">
        <v>79</v>
      </c>
      <c r="J42" s="95" t="s">
        <v>80</v>
      </c>
      <c r="K42" s="95" t="s">
        <v>163</v>
      </c>
      <c r="L42" s="55" t="s">
        <v>175</v>
      </c>
      <c r="M42" s="95" t="s">
        <v>176</v>
      </c>
      <c r="N42" s="95" t="s">
        <v>238</v>
      </c>
      <c r="O42" s="95" t="s">
        <v>85</v>
      </c>
      <c r="P42" s="95" t="s">
        <v>178</v>
      </c>
      <c r="Q42" s="95" t="s">
        <v>127</v>
      </c>
      <c r="R42" s="95" t="s">
        <v>178</v>
      </c>
      <c r="S42" s="95">
        <v>3204043</v>
      </c>
      <c r="T42" s="95" t="s">
        <v>146</v>
      </c>
      <c r="U42" s="95" t="s">
        <v>147</v>
      </c>
      <c r="V42" s="95" t="s">
        <v>239</v>
      </c>
      <c r="W42" s="95" t="s">
        <v>240</v>
      </c>
      <c r="X42" s="66" t="s">
        <v>241</v>
      </c>
      <c r="Y42" s="95">
        <v>61</v>
      </c>
      <c r="Z42" s="92" t="s">
        <v>244</v>
      </c>
      <c r="AA42" s="95" t="s">
        <v>93</v>
      </c>
      <c r="AB42" s="119">
        <v>46023</v>
      </c>
      <c r="AC42" s="91" t="s">
        <v>223</v>
      </c>
      <c r="AD42" s="57">
        <v>0</v>
      </c>
      <c r="AE42" s="57">
        <v>0</v>
      </c>
      <c r="AF42" s="57">
        <v>0</v>
      </c>
      <c r="AG42" s="57">
        <v>0</v>
      </c>
      <c r="AH42" s="57">
        <v>0</v>
      </c>
      <c r="AI42" s="56">
        <f t="shared" si="0"/>
        <v>0</v>
      </c>
    </row>
    <row r="43" spans="1:35" ht="18.75" customHeight="1" x14ac:dyDescent="0.35">
      <c r="A43" s="95" t="s">
        <v>52</v>
      </c>
      <c r="B43" s="95" t="s">
        <v>53</v>
      </c>
      <c r="C43" s="95" t="s">
        <v>54</v>
      </c>
      <c r="D43" s="95" t="s">
        <v>74</v>
      </c>
      <c r="E43" s="95" t="s">
        <v>75</v>
      </c>
      <c r="F43" s="95" t="s">
        <v>122</v>
      </c>
      <c r="G43" s="95" t="s">
        <v>123</v>
      </c>
      <c r="H43" s="95" t="s">
        <v>78</v>
      </c>
      <c r="I43" s="95" t="s">
        <v>79</v>
      </c>
      <c r="J43" s="95" t="s">
        <v>80</v>
      </c>
      <c r="K43" s="95" t="s">
        <v>163</v>
      </c>
      <c r="L43" s="55" t="s">
        <v>175</v>
      </c>
      <c r="M43" s="95" t="s">
        <v>176</v>
      </c>
      <c r="N43" s="95" t="s">
        <v>238</v>
      </c>
      <c r="O43" s="95" t="s">
        <v>85</v>
      </c>
      <c r="P43" s="95" t="s">
        <v>178</v>
      </c>
      <c r="Q43" s="95" t="s">
        <v>127</v>
      </c>
      <c r="R43" s="95" t="s">
        <v>178</v>
      </c>
      <c r="S43" s="95">
        <v>3204043</v>
      </c>
      <c r="T43" s="95" t="s">
        <v>146</v>
      </c>
      <c r="U43" s="95" t="s">
        <v>147</v>
      </c>
      <c r="V43" s="95" t="s">
        <v>239</v>
      </c>
      <c r="W43" s="95" t="s">
        <v>240</v>
      </c>
      <c r="X43" s="95" t="s">
        <v>241</v>
      </c>
      <c r="Y43" s="95">
        <v>12</v>
      </c>
      <c r="Z43" s="95" t="s">
        <v>245</v>
      </c>
      <c r="AA43" s="95" t="s">
        <v>243</v>
      </c>
      <c r="AB43" s="119">
        <v>46023</v>
      </c>
      <c r="AC43" s="91" t="s">
        <v>223</v>
      </c>
      <c r="AD43" s="57">
        <v>0</v>
      </c>
      <c r="AE43" s="57">
        <v>0</v>
      </c>
      <c r="AF43" s="57">
        <v>97000000</v>
      </c>
      <c r="AG43" s="57">
        <v>0</v>
      </c>
      <c r="AH43" s="57">
        <v>0</v>
      </c>
      <c r="AI43" s="56">
        <f t="shared" si="0"/>
        <v>97000000</v>
      </c>
    </row>
    <row r="44" spans="1:35" s="127" customFormat="1" ht="18.75" customHeight="1" x14ac:dyDescent="0.35">
      <c r="A44" s="123" t="s">
        <v>52</v>
      </c>
      <c r="B44" s="123" t="s">
        <v>53</v>
      </c>
      <c r="C44" s="123" t="s">
        <v>54</v>
      </c>
      <c r="D44" s="123" t="s">
        <v>55</v>
      </c>
      <c r="E44" s="123" t="s">
        <v>56</v>
      </c>
      <c r="F44" s="123" t="s">
        <v>170</v>
      </c>
      <c r="G44" s="123" t="s">
        <v>171</v>
      </c>
      <c r="H44" s="123" t="s">
        <v>110</v>
      </c>
      <c r="I44" s="123" t="s">
        <v>246</v>
      </c>
      <c r="J44" s="123" t="s">
        <v>247</v>
      </c>
      <c r="K44" s="123" t="s">
        <v>248</v>
      </c>
      <c r="L44" s="124" t="s">
        <v>249</v>
      </c>
      <c r="M44" s="123" t="s">
        <v>250</v>
      </c>
      <c r="N44" s="123" t="s">
        <v>251</v>
      </c>
      <c r="O44" s="123" t="s">
        <v>64</v>
      </c>
      <c r="P44" s="123" t="s">
        <v>178</v>
      </c>
      <c r="Q44" s="123" t="s">
        <v>252</v>
      </c>
      <c r="R44" s="123" t="s">
        <v>178</v>
      </c>
      <c r="S44" s="123">
        <v>3299065</v>
      </c>
      <c r="T44" s="123" t="s">
        <v>253</v>
      </c>
      <c r="U44" s="123" t="s">
        <v>254</v>
      </c>
      <c r="V44" s="256" t="s">
        <v>255</v>
      </c>
      <c r="W44" s="256" t="s">
        <v>256</v>
      </c>
      <c r="X44" s="257" t="s">
        <v>257</v>
      </c>
      <c r="Y44" s="258">
        <v>1</v>
      </c>
      <c r="Z44" s="257" t="s">
        <v>258</v>
      </c>
      <c r="AA44" s="125" t="s">
        <v>93</v>
      </c>
      <c r="AB44" s="259">
        <v>46023</v>
      </c>
      <c r="AC44" s="259">
        <v>46387</v>
      </c>
      <c r="AD44" s="57">
        <v>0</v>
      </c>
      <c r="AE44" s="57">
        <v>0</v>
      </c>
      <c r="AF44" s="252">
        <v>5776109800</v>
      </c>
      <c r="AG44" s="57">
        <v>0</v>
      </c>
      <c r="AH44" s="57">
        <v>0</v>
      </c>
      <c r="AI44" s="126">
        <f t="shared" si="0"/>
        <v>5776109800</v>
      </c>
    </row>
    <row r="45" spans="1:35" s="127" customFormat="1" ht="18.75" customHeight="1" x14ac:dyDescent="0.35">
      <c r="A45" s="123" t="s">
        <v>52</v>
      </c>
      <c r="B45" s="123" t="s">
        <v>53</v>
      </c>
      <c r="C45" s="123" t="s">
        <v>54</v>
      </c>
      <c r="D45" s="123" t="s">
        <v>55</v>
      </c>
      <c r="E45" s="123" t="s">
        <v>56</v>
      </c>
      <c r="F45" s="123" t="s">
        <v>170</v>
      </c>
      <c r="G45" s="123" t="s">
        <v>171</v>
      </c>
      <c r="H45" s="123" t="s">
        <v>110</v>
      </c>
      <c r="I45" s="123" t="s">
        <v>246</v>
      </c>
      <c r="J45" s="123" t="s">
        <v>247</v>
      </c>
      <c r="K45" s="123" t="s">
        <v>248</v>
      </c>
      <c r="L45" s="124" t="s">
        <v>249</v>
      </c>
      <c r="M45" s="123" t="s">
        <v>250</v>
      </c>
      <c r="N45" s="123" t="s">
        <v>251</v>
      </c>
      <c r="O45" s="123" t="s">
        <v>64</v>
      </c>
      <c r="P45" s="123" t="s">
        <v>178</v>
      </c>
      <c r="Q45" s="123" t="s">
        <v>252</v>
      </c>
      <c r="R45" s="123" t="s">
        <v>178</v>
      </c>
      <c r="S45" s="123">
        <v>3299065</v>
      </c>
      <c r="T45" s="123" t="s">
        <v>253</v>
      </c>
      <c r="U45" s="123" t="s">
        <v>259</v>
      </c>
      <c r="V45" s="256"/>
      <c r="W45" s="256"/>
      <c r="X45" s="256"/>
      <c r="Y45" s="256"/>
      <c r="Z45" s="256"/>
      <c r="AA45" s="123"/>
      <c r="AB45" s="260"/>
      <c r="AC45" s="260"/>
      <c r="AD45" s="57">
        <v>0</v>
      </c>
      <c r="AE45" s="57">
        <v>0</v>
      </c>
      <c r="AF45" s="252"/>
      <c r="AG45" s="57">
        <v>0</v>
      </c>
      <c r="AH45" s="57">
        <v>0</v>
      </c>
      <c r="AI45" s="126">
        <f t="shared" si="0"/>
        <v>0</v>
      </c>
    </row>
    <row r="46" spans="1:35" ht="18.75" customHeight="1" x14ac:dyDescent="0.35">
      <c r="A46" s="111" t="s">
        <v>52</v>
      </c>
      <c r="B46" s="111" t="s">
        <v>53</v>
      </c>
      <c r="C46" s="111" t="s">
        <v>54</v>
      </c>
      <c r="D46" s="111" t="s">
        <v>55</v>
      </c>
      <c r="E46" s="111" t="s">
        <v>56</v>
      </c>
      <c r="F46" s="111" t="s">
        <v>170</v>
      </c>
      <c r="G46" s="111" t="s">
        <v>171</v>
      </c>
      <c r="H46" s="111" t="s">
        <v>110</v>
      </c>
      <c r="I46" s="111" t="s">
        <v>246</v>
      </c>
      <c r="J46" s="111" t="s">
        <v>247</v>
      </c>
      <c r="K46" s="111" t="s">
        <v>248</v>
      </c>
      <c r="L46" s="65" t="s">
        <v>249</v>
      </c>
      <c r="M46" s="111" t="s">
        <v>250</v>
      </c>
      <c r="N46" s="111" t="s">
        <v>251</v>
      </c>
      <c r="O46" s="111" t="s">
        <v>64</v>
      </c>
      <c r="P46" s="111" t="s">
        <v>178</v>
      </c>
      <c r="Q46" s="111" t="s">
        <v>252</v>
      </c>
      <c r="R46" s="111" t="s">
        <v>178</v>
      </c>
      <c r="S46" s="111">
        <v>3299065</v>
      </c>
      <c r="T46" s="111" t="s">
        <v>253</v>
      </c>
      <c r="U46" s="111" t="s">
        <v>260</v>
      </c>
      <c r="V46" s="111" t="s">
        <v>261</v>
      </c>
      <c r="W46" s="111" t="s">
        <v>262</v>
      </c>
      <c r="X46" s="93" t="s">
        <v>263</v>
      </c>
      <c r="Y46" s="112">
        <v>1</v>
      </c>
      <c r="Z46" s="93" t="s">
        <v>258</v>
      </c>
      <c r="AA46" s="95" t="s">
        <v>93</v>
      </c>
      <c r="AB46" s="121">
        <v>46023</v>
      </c>
      <c r="AC46" s="121">
        <v>46387</v>
      </c>
      <c r="AD46" s="57">
        <v>0</v>
      </c>
      <c r="AE46" s="57">
        <v>0</v>
      </c>
      <c r="AF46" s="113">
        <v>3636019590</v>
      </c>
      <c r="AG46" s="57">
        <v>0</v>
      </c>
      <c r="AH46" s="57">
        <v>0</v>
      </c>
      <c r="AI46" s="56">
        <f t="shared" si="0"/>
        <v>3636019590</v>
      </c>
    </row>
    <row r="47" spans="1:35" ht="18.75" customHeight="1" x14ac:dyDescent="0.35">
      <c r="A47" s="111" t="s">
        <v>52</v>
      </c>
      <c r="B47" s="111" t="s">
        <v>53</v>
      </c>
      <c r="C47" s="111" t="s">
        <v>54</v>
      </c>
      <c r="D47" s="111" t="s">
        <v>55</v>
      </c>
      <c r="E47" s="111" t="s">
        <v>56</v>
      </c>
      <c r="F47" s="111" t="s">
        <v>170</v>
      </c>
      <c r="G47" s="111" t="s">
        <v>171</v>
      </c>
      <c r="H47" s="111" t="s">
        <v>110</v>
      </c>
      <c r="I47" s="111" t="s">
        <v>246</v>
      </c>
      <c r="J47" s="111" t="s">
        <v>247</v>
      </c>
      <c r="K47" s="111" t="s">
        <v>248</v>
      </c>
      <c r="L47" s="65" t="s">
        <v>249</v>
      </c>
      <c r="M47" s="111" t="s">
        <v>250</v>
      </c>
      <c r="N47" s="111" t="s">
        <v>251</v>
      </c>
      <c r="O47" s="111" t="s">
        <v>64</v>
      </c>
      <c r="P47" s="111" t="s">
        <v>178</v>
      </c>
      <c r="Q47" s="111" t="s">
        <v>252</v>
      </c>
      <c r="R47" s="111" t="s">
        <v>178</v>
      </c>
      <c r="S47" s="111">
        <v>3299065</v>
      </c>
      <c r="T47" s="111" t="s">
        <v>253</v>
      </c>
      <c r="U47" s="111" t="s">
        <v>264</v>
      </c>
      <c r="V47" s="111" t="s">
        <v>265</v>
      </c>
      <c r="W47" s="111" t="s">
        <v>266</v>
      </c>
      <c r="X47" s="94" t="s">
        <v>267</v>
      </c>
      <c r="Y47" s="112">
        <v>1</v>
      </c>
      <c r="Z47" s="93" t="s">
        <v>268</v>
      </c>
      <c r="AA47" s="95" t="s">
        <v>93</v>
      </c>
      <c r="AB47" s="121">
        <v>46023</v>
      </c>
      <c r="AC47" s="121">
        <v>46387</v>
      </c>
      <c r="AD47" s="57">
        <v>0</v>
      </c>
      <c r="AE47" s="57">
        <v>0</v>
      </c>
      <c r="AF47" s="113">
        <v>1434009000</v>
      </c>
      <c r="AG47" s="57">
        <v>0</v>
      </c>
      <c r="AH47" s="57">
        <v>0</v>
      </c>
      <c r="AI47" s="56">
        <f t="shared" si="0"/>
        <v>1434009000</v>
      </c>
    </row>
    <row r="48" spans="1:35" ht="18.75" customHeight="1" x14ac:dyDescent="0.35">
      <c r="A48" s="63" t="s">
        <v>52</v>
      </c>
      <c r="B48" s="63" t="s">
        <v>53</v>
      </c>
      <c r="C48" s="63" t="s">
        <v>54</v>
      </c>
      <c r="D48" s="63" t="s">
        <v>74</v>
      </c>
      <c r="E48" s="63" t="s">
        <v>269</v>
      </c>
      <c r="F48" s="63" t="s">
        <v>76</v>
      </c>
      <c r="G48" s="63" t="s">
        <v>77</v>
      </c>
      <c r="H48" s="63" t="s">
        <v>78</v>
      </c>
      <c r="I48" s="63" t="s">
        <v>79</v>
      </c>
      <c r="J48" s="63" t="s">
        <v>61</v>
      </c>
      <c r="K48" s="63" t="s">
        <v>270</v>
      </c>
      <c r="L48" s="52" t="s">
        <v>271</v>
      </c>
      <c r="M48" s="63" t="s">
        <v>272</v>
      </c>
      <c r="N48" s="63" t="s">
        <v>273</v>
      </c>
      <c r="O48" s="63" t="s">
        <v>85</v>
      </c>
      <c r="P48" s="63"/>
      <c r="Q48" s="63" t="s">
        <v>86</v>
      </c>
      <c r="R48" s="64"/>
      <c r="S48" s="63">
        <v>3204043</v>
      </c>
      <c r="T48" s="63" t="s">
        <v>146</v>
      </c>
      <c r="U48" s="63" t="s">
        <v>274</v>
      </c>
      <c r="V48" s="63" t="s">
        <v>275</v>
      </c>
      <c r="W48" s="63" t="s">
        <v>276</v>
      </c>
      <c r="X48" s="63" t="s">
        <v>277</v>
      </c>
      <c r="Y48" s="63">
        <v>3361</v>
      </c>
      <c r="Z48" s="63" t="s">
        <v>278</v>
      </c>
      <c r="AA48" s="63" t="s">
        <v>279</v>
      </c>
      <c r="AB48" s="86">
        <v>46023</v>
      </c>
      <c r="AC48" s="86">
        <v>46387</v>
      </c>
      <c r="AD48" s="57">
        <v>0</v>
      </c>
      <c r="AE48" s="57">
        <v>0</v>
      </c>
      <c r="AF48" s="59">
        <v>1521702380</v>
      </c>
      <c r="AG48" s="57">
        <v>0</v>
      </c>
      <c r="AH48" s="57">
        <v>0</v>
      </c>
      <c r="AI48" s="56">
        <f t="shared" si="0"/>
        <v>1521702380</v>
      </c>
    </row>
    <row r="49" spans="1:35" ht="18.75" customHeight="1" x14ac:dyDescent="0.35">
      <c r="A49" s="63" t="s">
        <v>52</v>
      </c>
      <c r="B49" s="63" t="s">
        <v>53</v>
      </c>
      <c r="C49" s="63" t="s">
        <v>54</v>
      </c>
      <c r="D49" s="63" t="s">
        <v>74</v>
      </c>
      <c r="E49" s="63" t="s">
        <v>269</v>
      </c>
      <c r="F49" s="63" t="s">
        <v>76</v>
      </c>
      <c r="G49" s="63" t="s">
        <v>77</v>
      </c>
      <c r="H49" s="63" t="s">
        <v>78</v>
      </c>
      <c r="I49" s="63" t="s">
        <v>79</v>
      </c>
      <c r="J49" s="63" t="s">
        <v>61</v>
      </c>
      <c r="K49" s="63" t="s">
        <v>270</v>
      </c>
      <c r="L49" s="52" t="s">
        <v>271</v>
      </c>
      <c r="M49" s="63" t="s">
        <v>272</v>
      </c>
      <c r="N49" s="63" t="s">
        <v>273</v>
      </c>
      <c r="O49" s="63" t="s">
        <v>85</v>
      </c>
      <c r="P49" s="63"/>
      <c r="Q49" s="63" t="s">
        <v>86</v>
      </c>
      <c r="R49" s="63"/>
      <c r="S49" s="63">
        <v>3204043</v>
      </c>
      <c r="T49" s="63" t="s">
        <v>146</v>
      </c>
      <c r="U49" s="63" t="s">
        <v>274</v>
      </c>
      <c r="V49" s="63" t="s">
        <v>280</v>
      </c>
      <c r="W49" s="63" t="s">
        <v>281</v>
      </c>
      <c r="X49" s="63" t="s">
        <v>282</v>
      </c>
      <c r="Y49" s="63">
        <v>1440</v>
      </c>
      <c r="Z49" s="63" t="s">
        <v>283</v>
      </c>
      <c r="AA49" s="63" t="s">
        <v>284</v>
      </c>
      <c r="AB49" s="86">
        <v>46023</v>
      </c>
      <c r="AC49" s="86">
        <v>46387</v>
      </c>
      <c r="AD49" s="57">
        <v>0</v>
      </c>
      <c r="AE49" s="57">
        <v>0</v>
      </c>
      <c r="AF49" s="59">
        <v>439297620</v>
      </c>
      <c r="AG49" s="57">
        <v>0</v>
      </c>
      <c r="AH49" s="57">
        <v>0</v>
      </c>
      <c r="AI49" s="56">
        <f t="shared" si="0"/>
        <v>439297620</v>
      </c>
    </row>
    <row r="50" spans="1:35" ht="18.75" customHeight="1" x14ac:dyDescent="0.35">
      <c r="A50" s="63" t="s">
        <v>52</v>
      </c>
      <c r="B50" s="63" t="s">
        <v>53</v>
      </c>
      <c r="C50" s="63" t="s">
        <v>54</v>
      </c>
      <c r="D50" s="63" t="s">
        <v>55</v>
      </c>
      <c r="E50" s="63" t="s">
        <v>56</v>
      </c>
      <c r="F50" s="63" t="s">
        <v>57</v>
      </c>
      <c r="G50" s="63" t="s">
        <v>58</v>
      </c>
      <c r="H50" s="63" t="s">
        <v>110</v>
      </c>
      <c r="I50" s="63" t="s">
        <v>111</v>
      </c>
      <c r="J50" s="63" t="s">
        <v>61</v>
      </c>
      <c r="K50" s="63" t="s">
        <v>285</v>
      </c>
      <c r="L50" s="52" t="s">
        <v>286</v>
      </c>
      <c r="M50" s="63" t="s">
        <v>287</v>
      </c>
      <c r="N50" s="63" t="s">
        <v>288</v>
      </c>
      <c r="O50" s="63" t="s">
        <v>64</v>
      </c>
      <c r="P50" s="63"/>
      <c r="Q50" s="63" t="s">
        <v>66</v>
      </c>
      <c r="R50" s="64"/>
      <c r="S50" s="63">
        <v>3299011</v>
      </c>
      <c r="T50" s="63" t="s">
        <v>289</v>
      </c>
      <c r="U50" s="63" t="s">
        <v>290</v>
      </c>
      <c r="V50" s="66" t="s">
        <v>291</v>
      </c>
      <c r="W50" s="63" t="s">
        <v>292</v>
      </c>
      <c r="X50" s="63" t="s">
        <v>293</v>
      </c>
      <c r="Y50" s="63">
        <v>5</v>
      </c>
      <c r="Z50" s="67" t="s">
        <v>294</v>
      </c>
      <c r="AA50" s="63" t="s">
        <v>157</v>
      </c>
      <c r="AB50" s="86">
        <v>46082</v>
      </c>
      <c r="AC50" s="86">
        <v>46387</v>
      </c>
      <c r="AD50" s="57">
        <v>0</v>
      </c>
      <c r="AE50" s="57">
        <v>0</v>
      </c>
      <c r="AF50" s="56">
        <v>567672500</v>
      </c>
      <c r="AG50" s="57">
        <v>0</v>
      </c>
      <c r="AH50" s="57">
        <v>0</v>
      </c>
      <c r="AI50" s="56">
        <f t="shared" si="0"/>
        <v>567672500</v>
      </c>
    </row>
    <row r="51" spans="1:35" ht="18.75" customHeight="1" x14ac:dyDescent="0.35">
      <c r="A51" s="63" t="s">
        <v>52</v>
      </c>
      <c r="B51" s="63" t="s">
        <v>53</v>
      </c>
      <c r="C51" s="63" t="s">
        <v>54</v>
      </c>
      <c r="D51" s="63" t="s">
        <v>55</v>
      </c>
      <c r="E51" s="63" t="s">
        <v>56</v>
      </c>
      <c r="F51" s="63" t="s">
        <v>57</v>
      </c>
      <c r="G51" s="63" t="s">
        <v>58</v>
      </c>
      <c r="H51" s="63" t="s">
        <v>110</v>
      </c>
      <c r="I51" s="63" t="s">
        <v>111</v>
      </c>
      <c r="J51" s="63" t="s">
        <v>61</v>
      </c>
      <c r="K51" s="63" t="s">
        <v>285</v>
      </c>
      <c r="L51" s="52" t="s">
        <v>286</v>
      </c>
      <c r="M51" s="63" t="s">
        <v>287</v>
      </c>
      <c r="N51" s="63" t="s">
        <v>288</v>
      </c>
      <c r="O51" s="63" t="s">
        <v>64</v>
      </c>
      <c r="P51" s="63"/>
      <c r="Q51" s="63" t="s">
        <v>66</v>
      </c>
      <c r="R51" s="63"/>
      <c r="S51" s="63">
        <v>3299068</v>
      </c>
      <c r="T51" s="63" t="s">
        <v>295</v>
      </c>
      <c r="U51" s="63" t="s">
        <v>296</v>
      </c>
      <c r="V51" s="66" t="s">
        <v>297</v>
      </c>
      <c r="W51" s="63" t="s">
        <v>298</v>
      </c>
      <c r="X51" s="63" t="s">
        <v>299</v>
      </c>
      <c r="Y51" s="63">
        <v>6</v>
      </c>
      <c r="Z51" s="67" t="s">
        <v>300</v>
      </c>
      <c r="AA51" s="63" t="s">
        <v>157</v>
      </c>
      <c r="AB51" s="86">
        <v>46113</v>
      </c>
      <c r="AC51" s="86">
        <v>46387</v>
      </c>
      <c r="AD51" s="57">
        <v>0</v>
      </c>
      <c r="AE51" s="57">
        <v>0</v>
      </c>
      <c r="AF51" s="56">
        <v>420400000</v>
      </c>
      <c r="AG51" s="57">
        <v>0</v>
      </c>
      <c r="AH51" s="57">
        <v>0</v>
      </c>
      <c r="AI51" s="56">
        <f t="shared" si="0"/>
        <v>420400000</v>
      </c>
    </row>
    <row r="52" spans="1:35" ht="18.75" customHeight="1" x14ac:dyDescent="0.35">
      <c r="A52" s="63" t="s">
        <v>52</v>
      </c>
      <c r="B52" s="63" t="s">
        <v>53</v>
      </c>
      <c r="C52" s="63" t="s">
        <v>54</v>
      </c>
      <c r="D52" s="63" t="s">
        <v>55</v>
      </c>
      <c r="E52" s="63" t="s">
        <v>56</v>
      </c>
      <c r="F52" s="63" t="s">
        <v>57</v>
      </c>
      <c r="G52" s="63" t="s">
        <v>58</v>
      </c>
      <c r="H52" s="63" t="s">
        <v>110</v>
      </c>
      <c r="I52" s="63" t="s">
        <v>111</v>
      </c>
      <c r="J52" s="63" t="s">
        <v>61</v>
      </c>
      <c r="K52" s="63" t="s">
        <v>285</v>
      </c>
      <c r="L52" s="52" t="s">
        <v>286</v>
      </c>
      <c r="M52" s="63" t="s">
        <v>287</v>
      </c>
      <c r="N52" s="63" t="s">
        <v>288</v>
      </c>
      <c r="O52" s="63" t="s">
        <v>64</v>
      </c>
      <c r="P52" s="63"/>
      <c r="Q52" s="63" t="s">
        <v>66</v>
      </c>
      <c r="R52" s="63"/>
      <c r="S52" s="63">
        <v>3299016</v>
      </c>
      <c r="T52" s="63" t="s">
        <v>301</v>
      </c>
      <c r="U52" s="63" t="s">
        <v>302</v>
      </c>
      <c r="V52" s="66" t="s">
        <v>303</v>
      </c>
      <c r="W52" s="63" t="s">
        <v>304</v>
      </c>
      <c r="X52" s="63" t="s">
        <v>305</v>
      </c>
      <c r="Y52" s="63">
        <v>16</v>
      </c>
      <c r="Z52" s="93" t="s">
        <v>306</v>
      </c>
      <c r="AA52" s="95" t="s">
        <v>93</v>
      </c>
      <c r="AB52" s="86">
        <v>46023</v>
      </c>
      <c r="AC52" s="86">
        <v>46387</v>
      </c>
      <c r="AD52" s="57">
        <v>0</v>
      </c>
      <c r="AE52" s="57">
        <v>0</v>
      </c>
      <c r="AF52" s="56">
        <v>1797731000</v>
      </c>
      <c r="AG52" s="57">
        <v>0</v>
      </c>
      <c r="AH52" s="57">
        <v>0</v>
      </c>
      <c r="AI52" s="56">
        <f t="shared" si="0"/>
        <v>1797731000</v>
      </c>
    </row>
    <row r="53" spans="1:35" ht="18.75" customHeight="1" x14ac:dyDescent="0.35">
      <c r="A53" s="63" t="s">
        <v>52</v>
      </c>
      <c r="B53" s="63" t="s">
        <v>53</v>
      </c>
      <c r="C53" s="63" t="s">
        <v>54</v>
      </c>
      <c r="D53" s="63" t="s">
        <v>55</v>
      </c>
      <c r="E53" s="63" t="s">
        <v>56</v>
      </c>
      <c r="F53" s="63" t="s">
        <v>133</v>
      </c>
      <c r="G53" s="63" t="s">
        <v>134</v>
      </c>
      <c r="H53" s="63" t="s">
        <v>110</v>
      </c>
      <c r="I53" s="63" t="s">
        <v>307</v>
      </c>
      <c r="J53" s="63" t="s">
        <v>308</v>
      </c>
      <c r="K53" s="63" t="s">
        <v>309</v>
      </c>
      <c r="L53" s="52" t="s">
        <v>286</v>
      </c>
      <c r="M53" s="63" t="s">
        <v>287</v>
      </c>
      <c r="N53" s="63" t="s">
        <v>288</v>
      </c>
      <c r="O53" s="63" t="s">
        <v>64</v>
      </c>
      <c r="P53" s="63"/>
      <c r="Q53" s="63" t="s">
        <v>127</v>
      </c>
      <c r="R53" s="64"/>
      <c r="S53" s="63">
        <v>3299069</v>
      </c>
      <c r="T53" s="63" t="s">
        <v>310</v>
      </c>
      <c r="U53" s="63" t="s">
        <v>311</v>
      </c>
      <c r="V53" s="66" t="s">
        <v>312</v>
      </c>
      <c r="W53" s="66" t="s">
        <v>313</v>
      </c>
      <c r="X53" s="66" t="s">
        <v>314</v>
      </c>
      <c r="Y53" s="66">
        <v>10</v>
      </c>
      <c r="Z53" s="68" t="s">
        <v>315</v>
      </c>
      <c r="AA53" s="66" t="s">
        <v>232</v>
      </c>
      <c r="AB53" s="119">
        <v>46024</v>
      </c>
      <c r="AC53" s="119">
        <v>46356</v>
      </c>
      <c r="AD53" s="57">
        <v>0</v>
      </c>
      <c r="AE53" s="57">
        <v>0</v>
      </c>
      <c r="AF53" s="57">
        <v>232260000</v>
      </c>
      <c r="AG53" s="57">
        <v>0</v>
      </c>
      <c r="AH53" s="57">
        <v>0</v>
      </c>
      <c r="AI53" s="56">
        <f t="shared" si="0"/>
        <v>232260000</v>
      </c>
    </row>
    <row r="54" spans="1:35" ht="18.75" customHeight="1" x14ac:dyDescent="0.35">
      <c r="A54" s="63" t="s">
        <v>52</v>
      </c>
      <c r="B54" s="63" t="s">
        <v>53</v>
      </c>
      <c r="C54" s="63" t="s">
        <v>54</v>
      </c>
      <c r="D54" s="63" t="s">
        <v>55</v>
      </c>
      <c r="E54" s="63" t="s">
        <v>56</v>
      </c>
      <c r="F54" s="63" t="s">
        <v>133</v>
      </c>
      <c r="G54" s="63" t="s">
        <v>134</v>
      </c>
      <c r="H54" s="63" t="s">
        <v>110</v>
      </c>
      <c r="I54" s="63" t="s">
        <v>307</v>
      </c>
      <c r="J54" s="63" t="s">
        <v>308</v>
      </c>
      <c r="K54" s="63" t="s">
        <v>309</v>
      </c>
      <c r="L54" s="52" t="s">
        <v>286</v>
      </c>
      <c r="M54" s="63" t="s">
        <v>287</v>
      </c>
      <c r="N54" s="63" t="s">
        <v>288</v>
      </c>
      <c r="O54" s="63" t="s">
        <v>64</v>
      </c>
      <c r="P54" s="63"/>
      <c r="Q54" s="63" t="s">
        <v>127</v>
      </c>
      <c r="R54" s="63"/>
      <c r="S54" s="63">
        <v>3299069</v>
      </c>
      <c r="T54" s="63" t="s">
        <v>310</v>
      </c>
      <c r="U54" s="63" t="s">
        <v>311</v>
      </c>
      <c r="V54" s="66" t="s">
        <v>316</v>
      </c>
      <c r="W54" s="66" t="s">
        <v>317</v>
      </c>
      <c r="X54" s="66" t="s">
        <v>318</v>
      </c>
      <c r="Y54" s="66">
        <v>12</v>
      </c>
      <c r="Z54" s="68" t="s">
        <v>319</v>
      </c>
      <c r="AA54" s="66" t="s">
        <v>232</v>
      </c>
      <c r="AB54" s="119">
        <v>46037</v>
      </c>
      <c r="AC54" s="119">
        <v>46387</v>
      </c>
      <c r="AD54" s="57">
        <v>0</v>
      </c>
      <c r="AE54" s="57">
        <v>0</v>
      </c>
      <c r="AF54" s="57">
        <v>114537500</v>
      </c>
      <c r="AG54" s="57">
        <v>0</v>
      </c>
      <c r="AH54" s="57">
        <v>0</v>
      </c>
      <c r="AI54" s="56">
        <f t="shared" si="0"/>
        <v>114537500</v>
      </c>
    </row>
    <row r="55" spans="1:35" ht="18.75" customHeight="1" x14ac:dyDescent="0.35">
      <c r="A55" s="63" t="s">
        <v>52</v>
      </c>
      <c r="B55" s="63" t="s">
        <v>53</v>
      </c>
      <c r="C55" s="63" t="s">
        <v>54</v>
      </c>
      <c r="D55" s="63" t="s">
        <v>55</v>
      </c>
      <c r="E55" s="63" t="s">
        <v>56</v>
      </c>
      <c r="F55" s="63" t="s">
        <v>133</v>
      </c>
      <c r="G55" s="63" t="s">
        <v>134</v>
      </c>
      <c r="H55" s="63" t="s">
        <v>110</v>
      </c>
      <c r="I55" s="63" t="s">
        <v>307</v>
      </c>
      <c r="J55" s="63" t="s">
        <v>308</v>
      </c>
      <c r="K55" s="63" t="s">
        <v>309</v>
      </c>
      <c r="L55" s="52" t="s">
        <v>286</v>
      </c>
      <c r="M55" s="63" t="s">
        <v>287</v>
      </c>
      <c r="N55" s="63" t="s">
        <v>288</v>
      </c>
      <c r="O55" s="63" t="s">
        <v>64</v>
      </c>
      <c r="P55" s="63"/>
      <c r="Q55" s="63" t="s">
        <v>127</v>
      </c>
      <c r="R55" s="63"/>
      <c r="S55" s="63">
        <v>3299069</v>
      </c>
      <c r="T55" s="63" t="s">
        <v>310</v>
      </c>
      <c r="U55" s="63" t="s">
        <v>311</v>
      </c>
      <c r="V55" s="66" t="s">
        <v>320</v>
      </c>
      <c r="W55" s="66" t="s">
        <v>321</v>
      </c>
      <c r="X55" s="66" t="s">
        <v>322</v>
      </c>
      <c r="Y55" s="66">
        <v>12</v>
      </c>
      <c r="Z55" s="68" t="s">
        <v>323</v>
      </c>
      <c r="AA55" s="66" t="s">
        <v>232</v>
      </c>
      <c r="AB55" s="119">
        <v>46037</v>
      </c>
      <c r="AC55" s="119">
        <v>46387</v>
      </c>
      <c r="AD55" s="57">
        <v>0</v>
      </c>
      <c r="AE55" s="57">
        <v>0</v>
      </c>
      <c r="AF55" s="57">
        <v>154997500</v>
      </c>
      <c r="AG55" s="57">
        <v>0</v>
      </c>
      <c r="AH55" s="57">
        <v>0</v>
      </c>
      <c r="AI55" s="56">
        <f t="shared" si="0"/>
        <v>154997500</v>
      </c>
    </row>
    <row r="56" spans="1:35" ht="18.75" customHeight="1" x14ac:dyDescent="0.35">
      <c r="A56" s="63" t="s">
        <v>52</v>
      </c>
      <c r="B56" s="63" t="s">
        <v>53</v>
      </c>
      <c r="C56" s="63" t="s">
        <v>54</v>
      </c>
      <c r="D56" s="63" t="s">
        <v>55</v>
      </c>
      <c r="E56" s="63" t="s">
        <v>56</v>
      </c>
      <c r="F56" s="63" t="s">
        <v>133</v>
      </c>
      <c r="G56" s="63" t="s">
        <v>134</v>
      </c>
      <c r="H56" s="63" t="s">
        <v>110</v>
      </c>
      <c r="I56" s="63" t="s">
        <v>111</v>
      </c>
      <c r="J56" s="63" t="s">
        <v>61</v>
      </c>
      <c r="K56" s="63" t="s">
        <v>324</v>
      </c>
      <c r="L56" s="52" t="s">
        <v>286</v>
      </c>
      <c r="M56" s="63" t="s">
        <v>287</v>
      </c>
      <c r="N56" s="63" t="s">
        <v>288</v>
      </c>
      <c r="O56" s="63" t="s">
        <v>64</v>
      </c>
      <c r="P56" s="63"/>
      <c r="Q56" s="63" t="s">
        <v>127</v>
      </c>
      <c r="R56" s="63"/>
      <c r="S56" s="63">
        <v>3299069</v>
      </c>
      <c r="T56" s="63" t="s">
        <v>310</v>
      </c>
      <c r="U56" s="63" t="s">
        <v>325</v>
      </c>
      <c r="V56" s="66" t="s">
        <v>326</v>
      </c>
      <c r="W56" s="66" t="s">
        <v>327</v>
      </c>
      <c r="X56" s="66" t="s">
        <v>328</v>
      </c>
      <c r="Y56" s="66">
        <v>4</v>
      </c>
      <c r="Z56" s="68" t="s">
        <v>329</v>
      </c>
      <c r="AA56" s="66" t="s">
        <v>73</v>
      </c>
      <c r="AB56" s="119">
        <v>46054</v>
      </c>
      <c r="AC56" s="119">
        <v>46387</v>
      </c>
      <c r="AD56" s="57">
        <v>0</v>
      </c>
      <c r="AE56" s="57">
        <v>0</v>
      </c>
      <c r="AF56" s="57">
        <v>1479847500</v>
      </c>
      <c r="AG56" s="57">
        <v>0</v>
      </c>
      <c r="AH56" s="57">
        <v>0</v>
      </c>
      <c r="AI56" s="56">
        <f t="shared" si="0"/>
        <v>1479847500</v>
      </c>
    </row>
    <row r="57" spans="1:35" ht="18.75" customHeight="1" x14ac:dyDescent="0.35">
      <c r="A57" s="63" t="s">
        <v>52</v>
      </c>
      <c r="B57" s="63" t="s">
        <v>53</v>
      </c>
      <c r="C57" s="63" t="s">
        <v>54</v>
      </c>
      <c r="D57" s="63" t="s">
        <v>55</v>
      </c>
      <c r="E57" s="63" t="s">
        <v>56</v>
      </c>
      <c r="F57" s="63" t="s">
        <v>133</v>
      </c>
      <c r="G57" s="63" t="s">
        <v>134</v>
      </c>
      <c r="H57" s="63" t="s">
        <v>158</v>
      </c>
      <c r="I57" s="63" t="s">
        <v>330</v>
      </c>
      <c r="J57" s="63" t="s">
        <v>331</v>
      </c>
      <c r="K57" s="63" t="s">
        <v>332</v>
      </c>
      <c r="L57" s="52" t="s">
        <v>286</v>
      </c>
      <c r="M57" s="63" t="s">
        <v>287</v>
      </c>
      <c r="N57" s="63" t="s">
        <v>288</v>
      </c>
      <c r="O57" s="63" t="s">
        <v>64</v>
      </c>
      <c r="P57" s="63"/>
      <c r="Q57" s="63" t="s">
        <v>86</v>
      </c>
      <c r="R57" s="63"/>
      <c r="S57" s="63">
        <v>3299052</v>
      </c>
      <c r="T57" s="63" t="s">
        <v>333</v>
      </c>
      <c r="U57" s="63" t="s">
        <v>334</v>
      </c>
      <c r="V57" s="66" t="s">
        <v>335</v>
      </c>
      <c r="W57" s="66" t="s">
        <v>336</v>
      </c>
      <c r="X57" s="66" t="s">
        <v>337</v>
      </c>
      <c r="Y57" s="66">
        <v>1</v>
      </c>
      <c r="Z57" s="93" t="s">
        <v>338</v>
      </c>
      <c r="AA57" s="95" t="s">
        <v>93</v>
      </c>
      <c r="AB57" s="119">
        <v>46027</v>
      </c>
      <c r="AC57" s="119">
        <v>46387</v>
      </c>
      <c r="AD57" s="57">
        <v>0</v>
      </c>
      <c r="AE57" s="57">
        <v>0</v>
      </c>
      <c r="AF57" s="57">
        <v>0</v>
      </c>
      <c r="AG57" s="57">
        <v>0</v>
      </c>
      <c r="AH57" s="57">
        <v>0</v>
      </c>
      <c r="AI57" s="56">
        <f t="shared" si="0"/>
        <v>0</v>
      </c>
    </row>
    <row r="58" spans="1:35" ht="18.75" customHeight="1" x14ac:dyDescent="0.35">
      <c r="A58" s="63" t="s">
        <v>52</v>
      </c>
      <c r="B58" s="63" t="s">
        <v>53</v>
      </c>
      <c r="C58" s="63" t="s">
        <v>54</v>
      </c>
      <c r="D58" s="63" t="s">
        <v>55</v>
      </c>
      <c r="E58" s="63" t="s">
        <v>56</v>
      </c>
      <c r="F58" s="63" t="s">
        <v>133</v>
      </c>
      <c r="G58" s="63" t="s">
        <v>134</v>
      </c>
      <c r="H58" s="63" t="s">
        <v>158</v>
      </c>
      <c r="I58" s="63" t="s">
        <v>330</v>
      </c>
      <c r="J58" s="63" t="s">
        <v>331</v>
      </c>
      <c r="K58" s="63" t="s">
        <v>332</v>
      </c>
      <c r="L58" s="52" t="s">
        <v>286</v>
      </c>
      <c r="M58" s="63" t="s">
        <v>287</v>
      </c>
      <c r="N58" s="63" t="s">
        <v>288</v>
      </c>
      <c r="O58" s="63" t="s">
        <v>64</v>
      </c>
      <c r="P58" s="63"/>
      <c r="Q58" s="63" t="s">
        <v>86</v>
      </c>
      <c r="R58" s="63"/>
      <c r="S58" s="63">
        <v>3299052</v>
      </c>
      <c r="T58" s="63" t="s">
        <v>333</v>
      </c>
      <c r="U58" s="63" t="s">
        <v>334</v>
      </c>
      <c r="V58" s="66" t="s">
        <v>339</v>
      </c>
      <c r="W58" s="66" t="s">
        <v>340</v>
      </c>
      <c r="X58" s="66" t="s">
        <v>341</v>
      </c>
      <c r="Y58" s="66">
        <v>12</v>
      </c>
      <c r="Z58" s="68" t="s">
        <v>342</v>
      </c>
      <c r="AA58" s="66" t="s">
        <v>232</v>
      </c>
      <c r="AB58" s="119">
        <v>46037</v>
      </c>
      <c r="AC58" s="119">
        <v>46387</v>
      </c>
      <c r="AD58" s="57">
        <v>0</v>
      </c>
      <c r="AE58" s="57">
        <v>0</v>
      </c>
      <c r="AF58" s="57">
        <v>0</v>
      </c>
      <c r="AG58" s="57">
        <v>0</v>
      </c>
      <c r="AH58" s="57">
        <v>0</v>
      </c>
      <c r="AI58" s="56">
        <f t="shared" si="0"/>
        <v>0</v>
      </c>
    </row>
    <row r="59" spans="1:35" ht="18.75" customHeight="1" x14ac:dyDescent="0.35">
      <c r="A59" s="63" t="s">
        <v>52</v>
      </c>
      <c r="B59" s="63" t="s">
        <v>53</v>
      </c>
      <c r="C59" s="63" t="s">
        <v>54</v>
      </c>
      <c r="D59" s="63" t="s">
        <v>55</v>
      </c>
      <c r="E59" s="63" t="s">
        <v>56</v>
      </c>
      <c r="F59" s="63" t="s">
        <v>133</v>
      </c>
      <c r="G59" s="63" t="s">
        <v>134</v>
      </c>
      <c r="H59" s="63" t="s">
        <v>158</v>
      </c>
      <c r="I59" s="63" t="s">
        <v>330</v>
      </c>
      <c r="J59" s="63" t="s">
        <v>331</v>
      </c>
      <c r="K59" s="63" t="s">
        <v>332</v>
      </c>
      <c r="L59" s="52" t="s">
        <v>286</v>
      </c>
      <c r="M59" s="63" t="s">
        <v>287</v>
      </c>
      <c r="N59" s="63" t="s">
        <v>288</v>
      </c>
      <c r="O59" s="63" t="s">
        <v>64</v>
      </c>
      <c r="P59" s="63"/>
      <c r="Q59" s="63" t="s">
        <v>86</v>
      </c>
      <c r="R59" s="63"/>
      <c r="S59" s="63">
        <v>3299052</v>
      </c>
      <c r="T59" s="63" t="s">
        <v>333</v>
      </c>
      <c r="U59" s="63" t="s">
        <v>334</v>
      </c>
      <c r="V59" s="66" t="s">
        <v>343</v>
      </c>
      <c r="W59" s="66" t="s">
        <v>344</v>
      </c>
      <c r="X59" s="66" t="s">
        <v>345</v>
      </c>
      <c r="Y59" s="66">
        <v>150</v>
      </c>
      <c r="Z59" s="68" t="s">
        <v>346</v>
      </c>
      <c r="AA59" s="66" t="s">
        <v>232</v>
      </c>
      <c r="AB59" s="119">
        <v>46027</v>
      </c>
      <c r="AC59" s="119">
        <v>46387</v>
      </c>
      <c r="AD59" s="57">
        <v>0</v>
      </c>
      <c r="AE59" s="57">
        <v>0</v>
      </c>
      <c r="AF59" s="57">
        <v>0</v>
      </c>
      <c r="AG59" s="57">
        <v>0</v>
      </c>
      <c r="AH59" s="57">
        <v>0</v>
      </c>
      <c r="AI59" s="56">
        <f t="shared" si="0"/>
        <v>0</v>
      </c>
    </row>
    <row r="60" spans="1:35" ht="18.75" customHeight="1" x14ac:dyDescent="0.35">
      <c r="A60" s="63" t="s">
        <v>52</v>
      </c>
      <c r="B60" s="63" t="s">
        <v>53</v>
      </c>
      <c r="C60" s="63" t="s">
        <v>54</v>
      </c>
      <c r="D60" s="63" t="s">
        <v>55</v>
      </c>
      <c r="E60" s="63" t="s">
        <v>56</v>
      </c>
      <c r="F60" s="63" t="s">
        <v>133</v>
      </c>
      <c r="G60" s="63" t="s">
        <v>134</v>
      </c>
      <c r="H60" s="63" t="s">
        <v>158</v>
      </c>
      <c r="I60" s="63" t="s">
        <v>330</v>
      </c>
      <c r="J60" s="63" t="s">
        <v>331</v>
      </c>
      <c r="K60" s="63" t="s">
        <v>332</v>
      </c>
      <c r="L60" s="52" t="s">
        <v>286</v>
      </c>
      <c r="M60" s="63" t="s">
        <v>287</v>
      </c>
      <c r="N60" s="63" t="s">
        <v>288</v>
      </c>
      <c r="O60" s="63" t="s">
        <v>64</v>
      </c>
      <c r="P60" s="63"/>
      <c r="Q60" s="63" t="s">
        <v>86</v>
      </c>
      <c r="R60" s="63"/>
      <c r="S60" s="63">
        <v>3299052</v>
      </c>
      <c r="T60" s="63" t="s">
        <v>333</v>
      </c>
      <c r="U60" s="63" t="s">
        <v>334</v>
      </c>
      <c r="V60" s="66" t="s">
        <v>347</v>
      </c>
      <c r="W60" s="66" t="s">
        <v>348</v>
      </c>
      <c r="X60" s="66" t="s">
        <v>349</v>
      </c>
      <c r="Y60" s="66">
        <v>12</v>
      </c>
      <c r="Z60" s="68" t="s">
        <v>350</v>
      </c>
      <c r="AA60" s="66" t="s">
        <v>232</v>
      </c>
      <c r="AB60" s="119">
        <v>46037</v>
      </c>
      <c r="AC60" s="119">
        <v>46387</v>
      </c>
      <c r="AD60" s="57">
        <v>0</v>
      </c>
      <c r="AE60" s="57">
        <v>0</v>
      </c>
      <c r="AF60" s="57">
        <v>0</v>
      </c>
      <c r="AG60" s="57">
        <v>0</v>
      </c>
      <c r="AH60" s="57">
        <v>0</v>
      </c>
      <c r="AI60" s="56">
        <f t="shared" si="0"/>
        <v>0</v>
      </c>
    </row>
    <row r="61" spans="1:35" ht="18.75" customHeight="1" x14ac:dyDescent="0.35">
      <c r="A61" s="63" t="s">
        <v>52</v>
      </c>
      <c r="B61" s="63" t="s">
        <v>53</v>
      </c>
      <c r="C61" s="63" t="s">
        <v>54</v>
      </c>
      <c r="D61" s="63" t="s">
        <v>55</v>
      </c>
      <c r="E61" s="63" t="s">
        <v>56</v>
      </c>
      <c r="F61" s="63" t="s">
        <v>133</v>
      </c>
      <c r="G61" s="63" t="s">
        <v>134</v>
      </c>
      <c r="H61" s="63" t="s">
        <v>158</v>
      </c>
      <c r="I61" s="63" t="s">
        <v>330</v>
      </c>
      <c r="J61" s="63" t="s">
        <v>331</v>
      </c>
      <c r="K61" s="63" t="s">
        <v>332</v>
      </c>
      <c r="L61" s="52" t="s">
        <v>286</v>
      </c>
      <c r="M61" s="63" t="s">
        <v>287</v>
      </c>
      <c r="N61" s="63" t="s">
        <v>288</v>
      </c>
      <c r="O61" s="63" t="s">
        <v>64</v>
      </c>
      <c r="P61" s="63"/>
      <c r="Q61" s="63" t="s">
        <v>86</v>
      </c>
      <c r="R61" s="63"/>
      <c r="S61" s="63">
        <v>3299052</v>
      </c>
      <c r="T61" s="63" t="s">
        <v>333</v>
      </c>
      <c r="U61" s="63" t="s">
        <v>334</v>
      </c>
      <c r="V61" s="66" t="s">
        <v>351</v>
      </c>
      <c r="W61" s="66" t="s">
        <v>352</v>
      </c>
      <c r="X61" s="66" t="s">
        <v>353</v>
      </c>
      <c r="Y61" s="66">
        <v>8</v>
      </c>
      <c r="Z61" s="68" t="s">
        <v>354</v>
      </c>
      <c r="AA61" s="66" t="s">
        <v>232</v>
      </c>
      <c r="AB61" s="119">
        <v>46037</v>
      </c>
      <c r="AC61" s="119">
        <v>46295</v>
      </c>
      <c r="AD61" s="57">
        <v>0</v>
      </c>
      <c r="AE61" s="57">
        <v>0</v>
      </c>
      <c r="AF61" s="57">
        <v>0</v>
      </c>
      <c r="AG61" s="57">
        <v>0</v>
      </c>
      <c r="AH61" s="57">
        <v>0</v>
      </c>
      <c r="AI61" s="56">
        <f t="shared" si="0"/>
        <v>0</v>
      </c>
    </row>
    <row r="62" spans="1:35" ht="18.75" customHeight="1" x14ac:dyDescent="0.35">
      <c r="A62" s="63" t="s">
        <v>52</v>
      </c>
      <c r="B62" s="63" t="s">
        <v>53</v>
      </c>
      <c r="C62" s="63" t="s">
        <v>54</v>
      </c>
      <c r="D62" s="63" t="s">
        <v>55</v>
      </c>
      <c r="E62" s="63" t="s">
        <v>56</v>
      </c>
      <c r="F62" s="63" t="s">
        <v>133</v>
      </c>
      <c r="G62" s="63" t="s">
        <v>134</v>
      </c>
      <c r="H62" s="63" t="s">
        <v>158</v>
      </c>
      <c r="I62" s="63" t="s">
        <v>330</v>
      </c>
      <c r="J62" s="63" t="s">
        <v>331</v>
      </c>
      <c r="K62" s="63" t="s">
        <v>332</v>
      </c>
      <c r="L62" s="52" t="s">
        <v>286</v>
      </c>
      <c r="M62" s="63" t="s">
        <v>287</v>
      </c>
      <c r="N62" s="63" t="s">
        <v>288</v>
      </c>
      <c r="O62" s="63" t="s">
        <v>64</v>
      </c>
      <c r="P62" s="63"/>
      <c r="Q62" s="63" t="s">
        <v>127</v>
      </c>
      <c r="R62" s="63"/>
      <c r="S62" s="63">
        <v>3299053</v>
      </c>
      <c r="T62" s="63" t="s">
        <v>333</v>
      </c>
      <c r="U62" s="63" t="s">
        <v>334</v>
      </c>
      <c r="V62" s="63" t="s">
        <v>355</v>
      </c>
      <c r="W62" s="63" t="s">
        <v>356</v>
      </c>
      <c r="X62" s="63" t="s">
        <v>357</v>
      </c>
      <c r="Y62" s="63">
        <v>12</v>
      </c>
      <c r="Z62" s="67" t="s">
        <v>358</v>
      </c>
      <c r="AA62" s="63" t="s">
        <v>232</v>
      </c>
      <c r="AB62" s="119">
        <v>46037</v>
      </c>
      <c r="AC62" s="119">
        <v>46387</v>
      </c>
      <c r="AD62" s="57">
        <v>0</v>
      </c>
      <c r="AE62" s="57">
        <v>0</v>
      </c>
      <c r="AF62" s="57">
        <v>0</v>
      </c>
      <c r="AG62" s="57">
        <v>0</v>
      </c>
      <c r="AH62" s="57">
        <v>0</v>
      </c>
      <c r="AI62" s="56">
        <f t="shared" si="0"/>
        <v>0</v>
      </c>
    </row>
    <row r="63" spans="1:35" ht="18.75" customHeight="1" x14ac:dyDescent="0.35">
      <c r="A63" s="63" t="s">
        <v>52</v>
      </c>
      <c r="B63" s="63" t="s">
        <v>53</v>
      </c>
      <c r="C63" s="63" t="s">
        <v>54</v>
      </c>
      <c r="D63" s="63" t="s">
        <v>55</v>
      </c>
      <c r="E63" s="63" t="s">
        <v>56</v>
      </c>
      <c r="F63" s="63" t="s">
        <v>133</v>
      </c>
      <c r="G63" s="63" t="s">
        <v>134</v>
      </c>
      <c r="H63" s="63" t="s">
        <v>158</v>
      </c>
      <c r="I63" s="63" t="s">
        <v>330</v>
      </c>
      <c r="J63" s="63" t="s">
        <v>331</v>
      </c>
      <c r="K63" s="63" t="s">
        <v>332</v>
      </c>
      <c r="L63" s="52" t="s">
        <v>286</v>
      </c>
      <c r="M63" s="63" t="s">
        <v>287</v>
      </c>
      <c r="N63" s="63" t="s">
        <v>288</v>
      </c>
      <c r="O63" s="63" t="s">
        <v>64</v>
      </c>
      <c r="P63" s="63"/>
      <c r="Q63" s="63" t="s">
        <v>127</v>
      </c>
      <c r="R63" s="63"/>
      <c r="S63" s="63">
        <v>3299054</v>
      </c>
      <c r="T63" s="63" t="s">
        <v>333</v>
      </c>
      <c r="U63" s="63" t="s">
        <v>334</v>
      </c>
      <c r="V63" s="63" t="s">
        <v>359</v>
      </c>
      <c r="W63" s="63" t="s">
        <v>360</v>
      </c>
      <c r="X63" s="63" t="s">
        <v>361</v>
      </c>
      <c r="Y63" s="63">
        <v>12</v>
      </c>
      <c r="Z63" s="67" t="s">
        <v>362</v>
      </c>
      <c r="AA63" s="63" t="s">
        <v>232</v>
      </c>
      <c r="AB63" s="119">
        <v>46037</v>
      </c>
      <c r="AC63" s="119">
        <v>46387</v>
      </c>
      <c r="AD63" s="57">
        <v>0</v>
      </c>
      <c r="AE63" s="57">
        <v>0</v>
      </c>
      <c r="AF63" s="57">
        <v>0</v>
      </c>
      <c r="AG63" s="57">
        <v>0</v>
      </c>
      <c r="AH63" s="57">
        <v>0</v>
      </c>
      <c r="AI63" s="56">
        <f t="shared" si="0"/>
        <v>0</v>
      </c>
    </row>
    <row r="64" spans="1:35" ht="18.75" customHeight="1" x14ac:dyDescent="0.35">
      <c r="A64" s="63" t="s">
        <v>52</v>
      </c>
      <c r="B64" s="63" t="s">
        <v>53</v>
      </c>
      <c r="C64" s="63" t="s">
        <v>54</v>
      </c>
      <c r="D64" s="63" t="s">
        <v>55</v>
      </c>
      <c r="E64" s="63" t="s">
        <v>56</v>
      </c>
      <c r="F64" s="63" t="s">
        <v>133</v>
      </c>
      <c r="G64" s="63" t="s">
        <v>134</v>
      </c>
      <c r="H64" s="63" t="s">
        <v>158</v>
      </c>
      <c r="I64" s="63" t="s">
        <v>330</v>
      </c>
      <c r="J64" s="63" t="s">
        <v>331</v>
      </c>
      <c r="K64" s="63" t="s">
        <v>332</v>
      </c>
      <c r="L64" s="52" t="s">
        <v>286</v>
      </c>
      <c r="M64" s="63" t="s">
        <v>287</v>
      </c>
      <c r="N64" s="63" t="s">
        <v>288</v>
      </c>
      <c r="O64" s="63" t="s">
        <v>64</v>
      </c>
      <c r="P64" s="63"/>
      <c r="Q64" s="63" t="s">
        <v>127</v>
      </c>
      <c r="R64" s="63"/>
      <c r="S64" s="63">
        <v>3299055</v>
      </c>
      <c r="T64" s="63" t="s">
        <v>333</v>
      </c>
      <c r="U64" s="63" t="s">
        <v>334</v>
      </c>
      <c r="V64" s="63" t="s">
        <v>363</v>
      </c>
      <c r="W64" s="63" t="s">
        <v>364</v>
      </c>
      <c r="X64" s="63" t="s">
        <v>365</v>
      </c>
      <c r="Y64" s="63">
        <v>12</v>
      </c>
      <c r="Z64" s="67" t="s">
        <v>366</v>
      </c>
      <c r="AA64" s="63" t="s">
        <v>232</v>
      </c>
      <c r="AB64" s="119">
        <v>46037</v>
      </c>
      <c r="AC64" s="119">
        <v>46387</v>
      </c>
      <c r="AD64" s="57">
        <v>0</v>
      </c>
      <c r="AE64" s="57">
        <v>0</v>
      </c>
      <c r="AF64" s="57">
        <v>0</v>
      </c>
      <c r="AG64" s="57">
        <v>0</v>
      </c>
      <c r="AH64" s="57">
        <v>0</v>
      </c>
      <c r="AI64" s="56">
        <f t="shared" si="0"/>
        <v>0</v>
      </c>
    </row>
    <row r="65" spans="1:35" ht="18.75" customHeight="1" x14ac:dyDescent="0.35">
      <c r="A65" s="63" t="s">
        <v>52</v>
      </c>
      <c r="B65" s="63" t="s">
        <v>53</v>
      </c>
      <c r="C65" s="63" t="s">
        <v>54</v>
      </c>
      <c r="D65" s="63" t="s">
        <v>55</v>
      </c>
      <c r="E65" s="63" t="s">
        <v>56</v>
      </c>
      <c r="F65" s="63" t="s">
        <v>57</v>
      </c>
      <c r="G65" s="63" t="s">
        <v>58</v>
      </c>
      <c r="H65" s="63" t="s">
        <v>367</v>
      </c>
      <c r="I65" s="63" t="s">
        <v>368</v>
      </c>
      <c r="J65" s="63" t="s">
        <v>369</v>
      </c>
      <c r="K65" s="63" t="s">
        <v>370</v>
      </c>
      <c r="L65" s="52" t="s">
        <v>286</v>
      </c>
      <c r="M65" s="63" t="s">
        <v>287</v>
      </c>
      <c r="N65" s="63" t="s">
        <v>288</v>
      </c>
      <c r="O65" s="63"/>
      <c r="P65" s="63"/>
      <c r="Q65" s="63"/>
      <c r="R65" s="63"/>
      <c r="S65" s="63"/>
      <c r="T65" s="63"/>
      <c r="U65" s="63"/>
      <c r="V65" s="63" t="s">
        <v>371</v>
      </c>
      <c r="W65" s="63" t="s">
        <v>372</v>
      </c>
      <c r="X65" s="63" t="s">
        <v>373</v>
      </c>
      <c r="Y65" s="63">
        <v>1</v>
      </c>
      <c r="Z65" s="67" t="s">
        <v>374</v>
      </c>
      <c r="AA65" s="63" t="s">
        <v>73</v>
      </c>
      <c r="AB65" s="86">
        <v>46023</v>
      </c>
      <c r="AC65" s="86">
        <v>46387</v>
      </c>
      <c r="AD65" s="57">
        <v>0</v>
      </c>
      <c r="AE65" s="57">
        <v>0</v>
      </c>
      <c r="AF65" s="57">
        <v>0</v>
      </c>
      <c r="AG65" s="57">
        <v>0</v>
      </c>
      <c r="AH65" s="57">
        <v>0</v>
      </c>
      <c r="AI65" s="56">
        <f t="shared" si="0"/>
        <v>0</v>
      </c>
    </row>
    <row r="66" spans="1:35" ht="18.75" customHeight="1" x14ac:dyDescent="0.35">
      <c r="A66" s="63" t="s">
        <v>52</v>
      </c>
      <c r="B66" s="63" t="s">
        <v>53</v>
      </c>
      <c r="C66" s="63" t="s">
        <v>54</v>
      </c>
      <c r="D66" s="63" t="s">
        <v>55</v>
      </c>
      <c r="E66" s="63" t="s">
        <v>56</v>
      </c>
      <c r="F66" s="63" t="s">
        <v>57</v>
      </c>
      <c r="G66" s="63" t="s">
        <v>58</v>
      </c>
      <c r="H66" s="63" t="s">
        <v>367</v>
      </c>
      <c r="I66" s="63" t="s">
        <v>368</v>
      </c>
      <c r="J66" s="63" t="s">
        <v>369</v>
      </c>
      <c r="K66" s="63" t="s">
        <v>370</v>
      </c>
      <c r="L66" s="52" t="s">
        <v>286</v>
      </c>
      <c r="M66" s="63" t="s">
        <v>287</v>
      </c>
      <c r="N66" s="63" t="s">
        <v>288</v>
      </c>
      <c r="O66" s="63"/>
      <c r="P66" s="63"/>
      <c r="Q66" s="63"/>
      <c r="R66" s="63"/>
      <c r="S66" s="63"/>
      <c r="T66" s="63"/>
      <c r="U66" s="63"/>
      <c r="V66" s="63" t="s">
        <v>375</v>
      </c>
      <c r="W66" s="63" t="s">
        <v>376</v>
      </c>
      <c r="X66" s="63" t="s">
        <v>373</v>
      </c>
      <c r="Y66" s="63">
        <v>1</v>
      </c>
      <c r="Z66" s="67" t="s">
        <v>377</v>
      </c>
      <c r="AA66" s="63" t="s">
        <v>73</v>
      </c>
      <c r="AB66" s="86">
        <v>46023</v>
      </c>
      <c r="AC66" s="86">
        <v>46387</v>
      </c>
      <c r="AD66" s="57">
        <v>0</v>
      </c>
      <c r="AE66" s="57">
        <v>0</v>
      </c>
      <c r="AF66" s="57">
        <v>0</v>
      </c>
      <c r="AG66" s="57">
        <v>0</v>
      </c>
      <c r="AH66" s="57">
        <v>0</v>
      </c>
      <c r="AI66" s="56">
        <f t="shared" si="0"/>
        <v>0</v>
      </c>
    </row>
    <row r="67" spans="1:35" ht="18.75" customHeight="1" x14ac:dyDescent="0.35">
      <c r="A67" s="63" t="s">
        <v>52</v>
      </c>
      <c r="B67" s="63" t="s">
        <v>53</v>
      </c>
      <c r="C67" s="63" t="s">
        <v>54</v>
      </c>
      <c r="D67" s="63" t="s">
        <v>55</v>
      </c>
      <c r="E67" s="63" t="s">
        <v>56</v>
      </c>
      <c r="F67" s="63" t="s">
        <v>57</v>
      </c>
      <c r="G67" s="63" t="s">
        <v>58</v>
      </c>
      <c r="H67" s="63" t="s">
        <v>367</v>
      </c>
      <c r="I67" s="63" t="s">
        <v>368</v>
      </c>
      <c r="J67" s="63" t="s">
        <v>378</v>
      </c>
      <c r="K67" s="63" t="s">
        <v>370</v>
      </c>
      <c r="L67" s="52" t="s">
        <v>286</v>
      </c>
      <c r="M67" s="63" t="s">
        <v>287</v>
      </c>
      <c r="N67" s="63" t="s">
        <v>288</v>
      </c>
      <c r="O67" s="63"/>
      <c r="P67" s="63"/>
      <c r="Q67" s="63"/>
      <c r="R67" s="63"/>
      <c r="S67" s="63"/>
      <c r="T67" s="63"/>
      <c r="U67" s="63"/>
      <c r="V67" s="63" t="s">
        <v>379</v>
      </c>
      <c r="W67" s="63" t="s">
        <v>380</v>
      </c>
      <c r="X67" s="63" t="s">
        <v>373</v>
      </c>
      <c r="Y67" s="63">
        <v>1</v>
      </c>
      <c r="Z67" s="67" t="s">
        <v>381</v>
      </c>
      <c r="AA67" s="63" t="s">
        <v>73</v>
      </c>
      <c r="AB67" s="86">
        <v>46023</v>
      </c>
      <c r="AC67" s="86">
        <v>46387</v>
      </c>
      <c r="AD67" s="57">
        <v>0</v>
      </c>
      <c r="AE67" s="57">
        <v>0</v>
      </c>
      <c r="AF67" s="57">
        <v>0</v>
      </c>
      <c r="AG67" s="57">
        <v>0</v>
      </c>
      <c r="AH67" s="57">
        <v>0</v>
      </c>
      <c r="AI67" s="56">
        <f t="shared" si="0"/>
        <v>0</v>
      </c>
    </row>
    <row r="68" spans="1:35" ht="18.75" customHeight="1" x14ac:dyDescent="0.35">
      <c r="A68" s="63" t="s">
        <v>52</v>
      </c>
      <c r="B68" s="63" t="s">
        <v>53</v>
      </c>
      <c r="C68" s="63" t="s">
        <v>54</v>
      </c>
      <c r="D68" s="63" t="s">
        <v>55</v>
      </c>
      <c r="E68" s="63" t="s">
        <v>56</v>
      </c>
      <c r="F68" s="63" t="s">
        <v>57</v>
      </c>
      <c r="G68" s="63" t="s">
        <v>58</v>
      </c>
      <c r="H68" s="63" t="s">
        <v>367</v>
      </c>
      <c r="I68" s="63" t="s">
        <v>368</v>
      </c>
      <c r="J68" s="63" t="s">
        <v>382</v>
      </c>
      <c r="K68" s="63" t="s">
        <v>370</v>
      </c>
      <c r="L68" s="52" t="s">
        <v>286</v>
      </c>
      <c r="M68" s="63" t="s">
        <v>287</v>
      </c>
      <c r="N68" s="63" t="s">
        <v>288</v>
      </c>
      <c r="O68" s="63"/>
      <c r="P68" s="63"/>
      <c r="Q68" s="63"/>
      <c r="R68" s="63"/>
      <c r="S68" s="63"/>
      <c r="T68" s="63"/>
      <c r="U68" s="63"/>
      <c r="V68" s="63" t="s">
        <v>383</v>
      </c>
      <c r="W68" s="63" t="s">
        <v>384</v>
      </c>
      <c r="X68" s="63" t="s">
        <v>373</v>
      </c>
      <c r="Y68" s="63">
        <v>1</v>
      </c>
      <c r="Z68" s="67" t="s">
        <v>385</v>
      </c>
      <c r="AA68" s="63" t="s">
        <v>73</v>
      </c>
      <c r="AB68" s="86">
        <v>46023</v>
      </c>
      <c r="AC68" s="86">
        <v>46387</v>
      </c>
      <c r="AD68" s="57">
        <v>0</v>
      </c>
      <c r="AE68" s="57">
        <v>0</v>
      </c>
      <c r="AF68" s="57">
        <v>0</v>
      </c>
      <c r="AG68" s="57">
        <v>0</v>
      </c>
      <c r="AH68" s="57">
        <v>0</v>
      </c>
      <c r="AI68" s="56">
        <f t="shared" si="0"/>
        <v>0</v>
      </c>
    </row>
    <row r="69" spans="1:35" ht="18.75" customHeight="1" x14ac:dyDescent="0.35">
      <c r="A69" s="63" t="s">
        <v>52</v>
      </c>
      <c r="B69" s="63" t="s">
        <v>53</v>
      </c>
      <c r="C69" s="63" t="s">
        <v>54</v>
      </c>
      <c r="D69" s="63" t="s">
        <v>55</v>
      </c>
      <c r="E69" s="63" t="s">
        <v>56</v>
      </c>
      <c r="F69" s="63" t="s">
        <v>57</v>
      </c>
      <c r="G69" s="63" t="s">
        <v>58</v>
      </c>
      <c r="H69" s="63" t="s">
        <v>367</v>
      </c>
      <c r="I69" s="63" t="s">
        <v>368</v>
      </c>
      <c r="J69" s="63" t="s">
        <v>382</v>
      </c>
      <c r="K69" s="63" t="s">
        <v>370</v>
      </c>
      <c r="L69" s="52" t="s">
        <v>286</v>
      </c>
      <c r="M69" s="63" t="s">
        <v>287</v>
      </c>
      <c r="N69" s="63" t="s">
        <v>288</v>
      </c>
      <c r="O69" s="63"/>
      <c r="P69" s="63"/>
      <c r="Q69" s="63"/>
      <c r="R69" s="63"/>
      <c r="S69" s="63"/>
      <c r="T69" s="63"/>
      <c r="U69" s="63"/>
      <c r="V69" s="63" t="s">
        <v>386</v>
      </c>
      <c r="W69" s="63" t="s">
        <v>387</v>
      </c>
      <c r="X69" s="63" t="s">
        <v>373</v>
      </c>
      <c r="Y69" s="63">
        <v>1</v>
      </c>
      <c r="Z69" s="67" t="s">
        <v>388</v>
      </c>
      <c r="AA69" s="63" t="s">
        <v>73</v>
      </c>
      <c r="AB69" s="86">
        <v>46023</v>
      </c>
      <c r="AC69" s="86">
        <v>46387</v>
      </c>
      <c r="AD69" s="57">
        <v>0</v>
      </c>
      <c r="AE69" s="57">
        <v>0</v>
      </c>
      <c r="AF69" s="57">
        <v>0</v>
      </c>
      <c r="AG69" s="57">
        <v>0</v>
      </c>
      <c r="AH69" s="57">
        <v>0</v>
      </c>
      <c r="AI69" s="56">
        <f t="shared" si="0"/>
        <v>0</v>
      </c>
    </row>
    <row r="70" spans="1:35" ht="18.75" customHeight="1" x14ac:dyDescent="0.35">
      <c r="A70" s="63" t="s">
        <v>52</v>
      </c>
      <c r="B70" s="63" t="s">
        <v>53</v>
      </c>
      <c r="C70" s="63" t="s">
        <v>54</v>
      </c>
      <c r="D70" s="63" t="s">
        <v>55</v>
      </c>
      <c r="E70" s="63" t="s">
        <v>56</v>
      </c>
      <c r="F70" s="63" t="s">
        <v>57</v>
      </c>
      <c r="G70" s="63" t="s">
        <v>58</v>
      </c>
      <c r="H70" s="63" t="s">
        <v>367</v>
      </c>
      <c r="I70" s="63" t="s">
        <v>368</v>
      </c>
      <c r="J70" s="63" t="s">
        <v>382</v>
      </c>
      <c r="K70" s="63" t="s">
        <v>370</v>
      </c>
      <c r="L70" s="52" t="s">
        <v>286</v>
      </c>
      <c r="M70" s="63" t="s">
        <v>287</v>
      </c>
      <c r="N70" s="63" t="s">
        <v>288</v>
      </c>
      <c r="O70" s="63"/>
      <c r="P70" s="63"/>
      <c r="Q70" s="63"/>
      <c r="R70" s="63"/>
      <c r="S70" s="63"/>
      <c r="T70" s="63"/>
      <c r="U70" s="63"/>
      <c r="V70" s="63" t="s">
        <v>389</v>
      </c>
      <c r="W70" s="63" t="s">
        <v>390</v>
      </c>
      <c r="X70" s="63" t="s">
        <v>373</v>
      </c>
      <c r="Y70" s="63">
        <v>1</v>
      </c>
      <c r="Z70" s="67" t="s">
        <v>391</v>
      </c>
      <c r="AA70" s="63" t="s">
        <v>73</v>
      </c>
      <c r="AB70" s="86">
        <v>46023</v>
      </c>
      <c r="AC70" s="86">
        <v>46387</v>
      </c>
      <c r="AD70" s="57">
        <v>0</v>
      </c>
      <c r="AE70" s="57">
        <v>0</v>
      </c>
      <c r="AF70" s="57">
        <v>0</v>
      </c>
      <c r="AG70" s="57">
        <v>0</v>
      </c>
      <c r="AH70" s="57">
        <v>0</v>
      </c>
      <c r="AI70" s="56">
        <f t="shared" si="0"/>
        <v>0</v>
      </c>
    </row>
    <row r="71" spans="1:35" s="49" customFormat="1" ht="18.75" customHeight="1" x14ac:dyDescent="0.25">
      <c r="A71" s="52" t="s">
        <v>52</v>
      </c>
      <c r="B71" s="52" t="s">
        <v>53</v>
      </c>
      <c r="C71" s="52" t="s">
        <v>54</v>
      </c>
      <c r="D71" s="52"/>
      <c r="E71" s="52"/>
      <c r="F71" s="52"/>
      <c r="G71" s="52"/>
      <c r="H71" s="52" t="s">
        <v>59</v>
      </c>
      <c r="I71" s="52" t="s">
        <v>392</v>
      </c>
      <c r="J71" s="52" t="s">
        <v>61</v>
      </c>
      <c r="K71" s="52" t="s">
        <v>393</v>
      </c>
      <c r="L71" s="52" t="s">
        <v>394</v>
      </c>
      <c r="M71" s="52"/>
      <c r="N71" s="52" t="s">
        <v>395</v>
      </c>
      <c r="O71" s="52"/>
      <c r="P71" s="52"/>
      <c r="Q71" s="52"/>
      <c r="R71" s="52"/>
      <c r="S71" s="52"/>
      <c r="T71" s="52"/>
      <c r="U71" s="52"/>
      <c r="V71" s="52" t="s">
        <v>396</v>
      </c>
      <c r="W71" s="52" t="s">
        <v>397</v>
      </c>
      <c r="X71" s="52" t="s">
        <v>398</v>
      </c>
      <c r="Y71" s="52"/>
      <c r="Z71" s="52" t="s">
        <v>399</v>
      </c>
      <c r="AA71" s="95" t="s">
        <v>93</v>
      </c>
      <c r="AB71" s="86"/>
      <c r="AC71" s="86"/>
      <c r="AD71" s="57">
        <v>0</v>
      </c>
      <c r="AE71" s="57">
        <v>0</v>
      </c>
      <c r="AF71" s="57">
        <v>0</v>
      </c>
      <c r="AG71" s="57">
        <v>0</v>
      </c>
      <c r="AH71" s="57">
        <v>0</v>
      </c>
      <c r="AI71" s="56">
        <f t="shared" si="0"/>
        <v>0</v>
      </c>
    </row>
    <row r="72" spans="1:35" ht="14.5" x14ac:dyDescent="0.35">
      <c r="A72" s="52" t="s">
        <v>52</v>
      </c>
      <c r="B72" s="52" t="s">
        <v>53</v>
      </c>
      <c r="C72" s="52" t="s">
        <v>54</v>
      </c>
      <c r="D72" s="52" t="s">
        <v>55</v>
      </c>
      <c r="E72" s="52" t="s">
        <v>56</v>
      </c>
      <c r="F72" s="52" t="s">
        <v>57</v>
      </c>
      <c r="G72" s="52" t="s">
        <v>58</v>
      </c>
      <c r="H72" s="52" t="s">
        <v>59</v>
      </c>
      <c r="I72" s="52" t="s">
        <v>60</v>
      </c>
      <c r="J72" s="52" t="s">
        <v>308</v>
      </c>
      <c r="K72" s="52" t="s">
        <v>400</v>
      </c>
      <c r="L72" s="53" t="s">
        <v>401</v>
      </c>
      <c r="M72" s="52" t="s">
        <v>402</v>
      </c>
      <c r="N72" s="52" t="s">
        <v>403</v>
      </c>
      <c r="O72" s="52" t="s">
        <v>64</v>
      </c>
      <c r="P72" s="52"/>
      <c r="Q72" s="52" t="s">
        <v>66</v>
      </c>
      <c r="R72" s="114"/>
      <c r="S72" s="52">
        <v>3299060</v>
      </c>
      <c r="T72" s="52" t="s">
        <v>67</v>
      </c>
      <c r="U72" s="52" t="s">
        <v>68</v>
      </c>
      <c r="V72" s="52" t="s">
        <v>404</v>
      </c>
      <c r="W72" s="52" t="s">
        <v>405</v>
      </c>
      <c r="X72" s="52" t="s">
        <v>406</v>
      </c>
      <c r="Y72" s="52" t="s">
        <v>407</v>
      </c>
      <c r="Z72" s="52" t="s">
        <v>408</v>
      </c>
      <c r="AA72" s="95" t="s">
        <v>93</v>
      </c>
      <c r="AB72" s="86">
        <v>46023</v>
      </c>
      <c r="AC72" s="86">
        <v>46387</v>
      </c>
      <c r="AD72" s="57">
        <v>0</v>
      </c>
      <c r="AE72" s="57">
        <v>0</v>
      </c>
      <c r="AF72" s="60">
        <v>35000000</v>
      </c>
      <c r="AG72" s="57">
        <v>0</v>
      </c>
      <c r="AH72" s="57">
        <v>0</v>
      </c>
      <c r="AI72" s="56">
        <f t="shared" si="0"/>
        <v>35000000</v>
      </c>
    </row>
    <row r="73" spans="1:35" ht="14.5" x14ac:dyDescent="0.35">
      <c r="A73" s="52" t="s">
        <v>52</v>
      </c>
      <c r="B73" s="52" t="s">
        <v>53</v>
      </c>
      <c r="C73" s="52" t="s">
        <v>54</v>
      </c>
      <c r="D73" s="52" t="s">
        <v>55</v>
      </c>
      <c r="E73" s="52"/>
      <c r="F73" s="52" t="s">
        <v>57</v>
      </c>
      <c r="G73" s="52" t="s">
        <v>58</v>
      </c>
      <c r="H73" s="52"/>
      <c r="I73" s="52"/>
      <c r="J73" s="52" t="s">
        <v>308</v>
      </c>
      <c r="K73" s="52"/>
      <c r="L73" s="53" t="s">
        <v>401</v>
      </c>
      <c r="M73" s="52" t="s">
        <v>402</v>
      </c>
      <c r="N73" s="52" t="s">
        <v>403</v>
      </c>
      <c r="O73" s="52" t="s">
        <v>64</v>
      </c>
      <c r="P73" s="52"/>
      <c r="Q73" s="52" t="s">
        <v>66</v>
      </c>
      <c r="R73" s="52"/>
      <c r="S73" s="52">
        <v>3299060</v>
      </c>
      <c r="T73" s="52" t="s">
        <v>67</v>
      </c>
      <c r="U73" s="52" t="s">
        <v>68</v>
      </c>
      <c r="V73" s="52" t="s">
        <v>409</v>
      </c>
      <c r="W73" s="52" t="s">
        <v>410</v>
      </c>
      <c r="X73" s="52" t="s">
        <v>411</v>
      </c>
      <c r="Y73" s="52" t="s">
        <v>412</v>
      </c>
      <c r="Z73" s="52" t="s">
        <v>413</v>
      </c>
      <c r="AA73" s="95" t="s">
        <v>93</v>
      </c>
      <c r="AB73" s="86">
        <v>46023</v>
      </c>
      <c r="AC73" s="86">
        <v>46387</v>
      </c>
      <c r="AD73" s="57">
        <v>0</v>
      </c>
      <c r="AE73" s="57">
        <v>0</v>
      </c>
      <c r="AF73" s="57">
        <v>0</v>
      </c>
      <c r="AG73" s="57">
        <v>0</v>
      </c>
      <c r="AH73" s="57">
        <v>0</v>
      </c>
      <c r="AI73" s="56">
        <f t="shared" si="0"/>
        <v>0</v>
      </c>
    </row>
    <row r="74" spans="1:35" ht="14.5" x14ac:dyDescent="0.35">
      <c r="A74" s="52" t="s">
        <v>52</v>
      </c>
      <c r="B74" s="52" t="s">
        <v>53</v>
      </c>
      <c r="C74" s="52" t="s">
        <v>54</v>
      </c>
      <c r="D74" s="52" t="s">
        <v>55</v>
      </c>
      <c r="E74" s="52"/>
      <c r="F74" s="52" t="s">
        <v>57</v>
      </c>
      <c r="G74" s="52" t="s">
        <v>58</v>
      </c>
      <c r="H74" s="52"/>
      <c r="I74" s="52"/>
      <c r="J74" s="52" t="s">
        <v>308</v>
      </c>
      <c r="K74" s="52"/>
      <c r="L74" s="53" t="s">
        <v>401</v>
      </c>
      <c r="M74" s="52" t="s">
        <v>402</v>
      </c>
      <c r="N74" s="52" t="s">
        <v>403</v>
      </c>
      <c r="O74" s="52" t="s">
        <v>64</v>
      </c>
      <c r="P74" s="52"/>
      <c r="Q74" s="52" t="s">
        <v>66</v>
      </c>
      <c r="R74" s="52"/>
      <c r="S74" s="52">
        <v>3299060</v>
      </c>
      <c r="T74" s="52" t="s">
        <v>67</v>
      </c>
      <c r="U74" s="52" t="s">
        <v>68</v>
      </c>
      <c r="V74" s="52" t="s">
        <v>414</v>
      </c>
      <c r="W74" s="52" t="s">
        <v>415</v>
      </c>
      <c r="X74" s="52" t="s">
        <v>416</v>
      </c>
      <c r="Y74" s="52" t="s">
        <v>417</v>
      </c>
      <c r="Z74" s="52" t="s">
        <v>408</v>
      </c>
      <c r="AA74" s="95" t="s">
        <v>93</v>
      </c>
      <c r="AB74" s="86">
        <v>46023</v>
      </c>
      <c r="AC74" s="86">
        <v>46387</v>
      </c>
      <c r="AD74" s="57">
        <v>0</v>
      </c>
      <c r="AE74" s="57">
        <v>0</v>
      </c>
      <c r="AF74" s="57">
        <v>0</v>
      </c>
      <c r="AG74" s="57">
        <v>0</v>
      </c>
      <c r="AH74" s="57">
        <v>0</v>
      </c>
      <c r="AI74" s="56">
        <f t="shared" si="0"/>
        <v>0</v>
      </c>
    </row>
    <row r="75" spans="1:35" ht="14.5" x14ac:dyDescent="0.35">
      <c r="A75" s="52" t="s">
        <v>52</v>
      </c>
      <c r="B75" s="52" t="s">
        <v>53</v>
      </c>
      <c r="C75" s="52" t="s">
        <v>54</v>
      </c>
      <c r="D75" s="52" t="s">
        <v>74</v>
      </c>
      <c r="E75" s="52"/>
      <c r="F75" s="52" t="s">
        <v>170</v>
      </c>
      <c r="G75" s="52" t="s">
        <v>171</v>
      </c>
      <c r="H75" s="52"/>
      <c r="I75" s="52"/>
      <c r="J75" s="52" t="s">
        <v>418</v>
      </c>
      <c r="K75" s="52"/>
      <c r="L75" s="53" t="s">
        <v>401</v>
      </c>
      <c r="M75" s="52" t="s">
        <v>402</v>
      </c>
      <c r="N75" s="52" t="s">
        <v>403</v>
      </c>
      <c r="O75" s="52" t="s">
        <v>64</v>
      </c>
      <c r="P75" s="52"/>
      <c r="Q75" s="52" t="s">
        <v>66</v>
      </c>
      <c r="R75" s="52"/>
      <c r="S75" s="52">
        <v>3299060</v>
      </c>
      <c r="T75" s="52" t="s">
        <v>67</v>
      </c>
      <c r="U75" s="52" t="s">
        <v>68</v>
      </c>
      <c r="V75" s="52" t="s">
        <v>419</v>
      </c>
      <c r="W75" s="52" t="s">
        <v>420</v>
      </c>
      <c r="X75" s="52" t="s">
        <v>421</v>
      </c>
      <c r="Y75" s="69">
        <v>1</v>
      </c>
      <c r="Z75" s="52" t="s">
        <v>422</v>
      </c>
      <c r="AA75" s="95" t="s">
        <v>93</v>
      </c>
      <c r="AB75" s="86">
        <v>46023</v>
      </c>
      <c r="AC75" s="86">
        <v>46387</v>
      </c>
      <c r="AD75" s="57">
        <v>0</v>
      </c>
      <c r="AE75" s="57">
        <v>0</v>
      </c>
      <c r="AF75" s="57">
        <v>0</v>
      </c>
      <c r="AG75" s="57">
        <v>0</v>
      </c>
      <c r="AH75" s="57">
        <v>0</v>
      </c>
      <c r="AI75" s="56">
        <f t="shared" si="0"/>
        <v>0</v>
      </c>
    </row>
    <row r="76" spans="1:35" ht="14.5" x14ac:dyDescent="0.35">
      <c r="A76" s="52" t="s">
        <v>52</v>
      </c>
      <c r="B76" s="52" t="s">
        <v>53</v>
      </c>
      <c r="C76" s="52" t="s">
        <v>54</v>
      </c>
      <c r="D76" s="52" t="s">
        <v>74</v>
      </c>
      <c r="E76" s="52"/>
      <c r="F76" s="52" t="s">
        <v>170</v>
      </c>
      <c r="G76" s="52" t="s">
        <v>171</v>
      </c>
      <c r="H76" s="52"/>
      <c r="I76" s="52"/>
      <c r="J76" s="52" t="s">
        <v>418</v>
      </c>
      <c r="K76" s="52"/>
      <c r="L76" s="53" t="s">
        <v>401</v>
      </c>
      <c r="M76" s="52" t="s">
        <v>402</v>
      </c>
      <c r="N76" s="52" t="s">
        <v>403</v>
      </c>
      <c r="O76" s="52" t="s">
        <v>64</v>
      </c>
      <c r="P76" s="52"/>
      <c r="Q76" s="52" t="s">
        <v>66</v>
      </c>
      <c r="R76" s="52"/>
      <c r="S76" s="52">
        <v>3299060</v>
      </c>
      <c r="T76" s="52" t="s">
        <v>67</v>
      </c>
      <c r="U76" s="52" t="s">
        <v>68</v>
      </c>
      <c r="V76" s="52" t="s">
        <v>419</v>
      </c>
      <c r="W76" s="52" t="s">
        <v>423</v>
      </c>
      <c r="X76" s="52" t="s">
        <v>424</v>
      </c>
      <c r="Y76" s="69">
        <v>1</v>
      </c>
      <c r="Z76" s="52" t="s">
        <v>425</v>
      </c>
      <c r="AA76" s="95" t="s">
        <v>93</v>
      </c>
      <c r="AB76" s="86">
        <v>46023</v>
      </c>
      <c r="AC76" s="86">
        <v>46387</v>
      </c>
      <c r="AD76" s="57">
        <v>0</v>
      </c>
      <c r="AE76" s="57">
        <v>0</v>
      </c>
      <c r="AF76" s="57">
        <v>0</v>
      </c>
      <c r="AG76" s="57">
        <v>0</v>
      </c>
      <c r="AH76" s="57">
        <v>0</v>
      </c>
      <c r="AI76" s="56">
        <f t="shared" si="0"/>
        <v>0</v>
      </c>
    </row>
    <row r="77" spans="1:35" ht="14.5" x14ac:dyDescent="0.35">
      <c r="A77" s="52" t="s">
        <v>52</v>
      </c>
      <c r="B77" s="52" t="s">
        <v>53</v>
      </c>
      <c r="C77" s="52" t="s">
        <v>54</v>
      </c>
      <c r="D77" s="52" t="s">
        <v>55</v>
      </c>
      <c r="E77" s="52"/>
      <c r="F77" s="52" t="s">
        <v>57</v>
      </c>
      <c r="G77" s="52" t="s">
        <v>58</v>
      </c>
      <c r="H77" s="52"/>
      <c r="I77" s="52"/>
      <c r="J77" s="52" t="s">
        <v>418</v>
      </c>
      <c r="K77" s="52"/>
      <c r="L77" s="53" t="s">
        <v>401</v>
      </c>
      <c r="M77" s="52" t="s">
        <v>402</v>
      </c>
      <c r="N77" s="52" t="s">
        <v>403</v>
      </c>
      <c r="O77" s="52" t="s">
        <v>64</v>
      </c>
      <c r="P77" s="52"/>
      <c r="Q77" s="52" t="s">
        <v>66</v>
      </c>
      <c r="R77" s="52"/>
      <c r="S77" s="52">
        <v>3299060</v>
      </c>
      <c r="T77" s="52" t="s">
        <v>67</v>
      </c>
      <c r="U77" s="52" t="s">
        <v>426</v>
      </c>
      <c r="V77" s="52" t="s">
        <v>419</v>
      </c>
      <c r="W77" s="52" t="s">
        <v>427</v>
      </c>
      <c r="X77" s="52" t="s">
        <v>428</v>
      </c>
      <c r="Y77" s="69">
        <v>1</v>
      </c>
      <c r="Z77" s="52" t="s">
        <v>429</v>
      </c>
      <c r="AA77" s="95" t="s">
        <v>93</v>
      </c>
      <c r="AB77" s="86">
        <v>46023</v>
      </c>
      <c r="AC77" s="86">
        <v>46387</v>
      </c>
      <c r="AD77" s="57">
        <v>0</v>
      </c>
      <c r="AE77" s="57">
        <v>0</v>
      </c>
      <c r="AF77" s="57">
        <v>0</v>
      </c>
      <c r="AG77" s="57">
        <v>0</v>
      </c>
      <c r="AH77" s="57">
        <v>0</v>
      </c>
      <c r="AI77" s="56">
        <f t="shared" ref="AI77:AI87" si="1">SUM(AD77:AH77)</f>
        <v>0</v>
      </c>
    </row>
    <row r="78" spans="1:35" ht="14.5" x14ac:dyDescent="0.35">
      <c r="A78" s="52" t="s">
        <v>52</v>
      </c>
      <c r="B78" s="52" t="s">
        <v>53</v>
      </c>
      <c r="C78" s="52" t="s">
        <v>54</v>
      </c>
      <c r="D78" s="52" t="s">
        <v>55</v>
      </c>
      <c r="E78" s="52"/>
      <c r="F78" s="52" t="s">
        <v>57</v>
      </c>
      <c r="G78" s="52" t="s">
        <v>58</v>
      </c>
      <c r="H78" s="52"/>
      <c r="I78" s="52"/>
      <c r="J78" s="52"/>
      <c r="K78" s="52"/>
      <c r="L78" s="53" t="s">
        <v>401</v>
      </c>
      <c r="M78" s="52" t="s">
        <v>402</v>
      </c>
      <c r="N78" s="52" t="s">
        <v>403</v>
      </c>
      <c r="O78" s="52" t="s">
        <v>64</v>
      </c>
      <c r="P78" s="52"/>
      <c r="Q78" s="52" t="s">
        <v>66</v>
      </c>
      <c r="R78" s="52"/>
      <c r="S78" s="52">
        <v>3299060</v>
      </c>
      <c r="T78" s="52" t="s">
        <v>67</v>
      </c>
      <c r="U78" s="52" t="s">
        <v>426</v>
      </c>
      <c r="V78" s="52" t="s">
        <v>414</v>
      </c>
      <c r="W78" s="52" t="s">
        <v>430</v>
      </c>
      <c r="X78" s="52" t="s">
        <v>431</v>
      </c>
      <c r="Y78" s="52" t="s">
        <v>432</v>
      </c>
      <c r="Z78" s="52" t="s">
        <v>433</v>
      </c>
      <c r="AA78" s="95" t="s">
        <v>93</v>
      </c>
      <c r="AB78" s="86">
        <v>46023</v>
      </c>
      <c r="AC78" s="86">
        <v>46387</v>
      </c>
      <c r="AD78" s="57">
        <v>0</v>
      </c>
      <c r="AE78" s="57">
        <v>0</v>
      </c>
      <c r="AF78" s="57">
        <v>0</v>
      </c>
      <c r="AG78" s="57">
        <v>0</v>
      </c>
      <c r="AH78" s="57">
        <v>0</v>
      </c>
      <c r="AI78" s="56">
        <f t="shared" si="1"/>
        <v>0</v>
      </c>
    </row>
    <row r="79" spans="1:35" ht="14.5" x14ac:dyDescent="0.35">
      <c r="A79" s="52" t="s">
        <v>52</v>
      </c>
      <c r="B79" s="52" t="s">
        <v>53</v>
      </c>
      <c r="C79" s="52" t="s">
        <v>54</v>
      </c>
      <c r="D79" s="52" t="s">
        <v>55</v>
      </c>
      <c r="E79" s="52"/>
      <c r="F79" s="52" t="s">
        <v>57</v>
      </c>
      <c r="G79" s="52" t="s">
        <v>58</v>
      </c>
      <c r="H79" s="52"/>
      <c r="I79" s="52"/>
      <c r="J79" s="52"/>
      <c r="K79" s="52"/>
      <c r="L79" s="53" t="s">
        <v>401</v>
      </c>
      <c r="M79" s="52" t="s">
        <v>402</v>
      </c>
      <c r="N79" s="52" t="s">
        <v>403</v>
      </c>
      <c r="O79" s="52" t="s">
        <v>64</v>
      </c>
      <c r="P79" s="52"/>
      <c r="Q79" s="52" t="s">
        <v>66</v>
      </c>
      <c r="R79" s="52"/>
      <c r="S79" s="52">
        <v>3299060</v>
      </c>
      <c r="T79" s="52" t="s">
        <v>67</v>
      </c>
      <c r="U79" s="52" t="s">
        <v>426</v>
      </c>
      <c r="V79" s="52" t="s">
        <v>434</v>
      </c>
      <c r="W79" s="70" t="s">
        <v>435</v>
      </c>
      <c r="X79" s="52" t="s">
        <v>436</v>
      </c>
      <c r="Y79" s="52" t="s">
        <v>437</v>
      </c>
      <c r="Z79" s="52" t="s">
        <v>438</v>
      </c>
      <c r="AA79" s="95" t="s">
        <v>93</v>
      </c>
      <c r="AB79" s="86">
        <v>46023</v>
      </c>
      <c r="AC79" s="86" t="s">
        <v>439</v>
      </c>
      <c r="AD79" s="57">
        <v>0</v>
      </c>
      <c r="AE79" s="57">
        <v>0</v>
      </c>
      <c r="AF79" s="57">
        <v>0</v>
      </c>
      <c r="AG79" s="57">
        <v>0</v>
      </c>
      <c r="AH79" s="57">
        <v>0</v>
      </c>
      <c r="AI79" s="56">
        <f t="shared" si="1"/>
        <v>0</v>
      </c>
    </row>
    <row r="80" spans="1:35" ht="14.5" x14ac:dyDescent="0.35">
      <c r="A80" s="52" t="s">
        <v>52</v>
      </c>
      <c r="B80" s="52" t="s">
        <v>53</v>
      </c>
      <c r="C80" s="52" t="s">
        <v>54</v>
      </c>
      <c r="D80" s="52" t="s">
        <v>55</v>
      </c>
      <c r="E80" s="52" t="s">
        <v>56</v>
      </c>
      <c r="F80" s="52" t="s">
        <v>57</v>
      </c>
      <c r="G80" s="52" t="s">
        <v>58</v>
      </c>
      <c r="H80" s="52" t="s">
        <v>440</v>
      </c>
      <c r="I80" s="52" t="s">
        <v>441</v>
      </c>
      <c r="J80" s="52" t="s">
        <v>308</v>
      </c>
      <c r="K80" s="52" t="s">
        <v>400</v>
      </c>
      <c r="L80" s="53" t="s">
        <v>401</v>
      </c>
      <c r="M80" s="52" t="s">
        <v>402</v>
      </c>
      <c r="N80" s="52" t="s">
        <v>403</v>
      </c>
      <c r="O80" s="52" t="s">
        <v>64</v>
      </c>
      <c r="P80" s="52"/>
      <c r="Q80" s="52" t="s">
        <v>66</v>
      </c>
      <c r="R80" s="52"/>
      <c r="S80" s="52">
        <v>3299060</v>
      </c>
      <c r="T80" s="52" t="s">
        <v>67</v>
      </c>
      <c r="U80" s="52" t="s">
        <v>426</v>
      </c>
      <c r="V80" s="70" t="s">
        <v>442</v>
      </c>
      <c r="W80" s="70" t="s">
        <v>443</v>
      </c>
      <c r="X80" s="70" t="s">
        <v>444</v>
      </c>
      <c r="Y80" s="52" t="s">
        <v>445</v>
      </c>
      <c r="Z80" s="52" t="s">
        <v>446</v>
      </c>
      <c r="AA80" s="95" t="s">
        <v>93</v>
      </c>
      <c r="AB80" s="86">
        <v>46023</v>
      </c>
      <c r="AC80" s="86">
        <v>46387</v>
      </c>
      <c r="AD80" s="57">
        <v>0</v>
      </c>
      <c r="AE80" s="57">
        <v>0</v>
      </c>
      <c r="AF80" s="57">
        <v>0</v>
      </c>
      <c r="AG80" s="57">
        <v>0</v>
      </c>
      <c r="AH80" s="57">
        <v>0</v>
      </c>
      <c r="AI80" s="56">
        <f t="shared" si="1"/>
        <v>0</v>
      </c>
    </row>
    <row r="81" spans="1:36" ht="14.5" x14ac:dyDescent="0.35">
      <c r="A81" s="52" t="s">
        <v>52</v>
      </c>
      <c r="B81" s="52" t="s">
        <v>53</v>
      </c>
      <c r="C81" s="52" t="s">
        <v>54</v>
      </c>
      <c r="D81" s="52" t="s">
        <v>55</v>
      </c>
      <c r="E81" s="52" t="s">
        <v>56</v>
      </c>
      <c r="F81" s="52" t="s">
        <v>57</v>
      </c>
      <c r="G81" s="52" t="s">
        <v>58</v>
      </c>
      <c r="H81" s="52" t="s">
        <v>158</v>
      </c>
      <c r="I81" s="52" t="s">
        <v>447</v>
      </c>
      <c r="J81" s="52" t="s">
        <v>448</v>
      </c>
      <c r="K81" s="52" t="s">
        <v>400</v>
      </c>
      <c r="L81" s="53" t="s">
        <v>401</v>
      </c>
      <c r="M81" s="52" t="s">
        <v>402</v>
      </c>
      <c r="N81" s="52" t="s">
        <v>403</v>
      </c>
      <c r="O81" s="52" t="s">
        <v>64</v>
      </c>
      <c r="P81" s="52"/>
      <c r="Q81" s="52" t="s">
        <v>66</v>
      </c>
      <c r="R81" s="52"/>
      <c r="S81" s="52">
        <v>3299060</v>
      </c>
      <c r="T81" s="52" t="s">
        <v>67</v>
      </c>
      <c r="U81" s="52" t="s">
        <v>426</v>
      </c>
      <c r="V81" s="52" t="s">
        <v>442</v>
      </c>
      <c r="W81" s="52" t="s">
        <v>449</v>
      </c>
      <c r="X81" s="52" t="s">
        <v>450</v>
      </c>
      <c r="Y81" s="52" t="s">
        <v>451</v>
      </c>
      <c r="Z81" s="52" t="s">
        <v>452</v>
      </c>
      <c r="AA81" s="95" t="s">
        <v>93</v>
      </c>
      <c r="AB81" s="86">
        <v>46023</v>
      </c>
      <c r="AC81" s="86">
        <v>46387</v>
      </c>
      <c r="AD81" s="57">
        <v>0</v>
      </c>
      <c r="AE81" s="57">
        <v>0</v>
      </c>
      <c r="AF81" s="57">
        <v>0</v>
      </c>
      <c r="AG81" s="57">
        <v>0</v>
      </c>
      <c r="AH81" s="57">
        <v>0</v>
      </c>
      <c r="AI81" s="56">
        <f t="shared" si="1"/>
        <v>0</v>
      </c>
    </row>
    <row r="82" spans="1:36" ht="14.5" x14ac:dyDescent="0.35">
      <c r="A82" s="52" t="s">
        <v>52</v>
      </c>
      <c r="B82" s="52" t="s">
        <v>53</v>
      </c>
      <c r="C82" s="52" t="s">
        <v>54</v>
      </c>
      <c r="D82" s="52" t="s">
        <v>55</v>
      </c>
      <c r="E82" s="52"/>
      <c r="F82" s="52" t="s">
        <v>57</v>
      </c>
      <c r="G82" s="52" t="s">
        <v>58</v>
      </c>
      <c r="H82" s="52"/>
      <c r="I82" s="52"/>
      <c r="J82" s="52" t="s">
        <v>308</v>
      </c>
      <c r="K82" s="52"/>
      <c r="L82" s="53" t="s">
        <v>401</v>
      </c>
      <c r="M82" s="52" t="s">
        <v>402</v>
      </c>
      <c r="N82" s="52" t="s">
        <v>403</v>
      </c>
      <c r="O82" s="52" t="s">
        <v>64</v>
      </c>
      <c r="P82" s="52"/>
      <c r="Q82" s="52" t="s">
        <v>66</v>
      </c>
      <c r="R82" s="52"/>
      <c r="S82" s="52">
        <v>3299060</v>
      </c>
      <c r="T82" s="52" t="s">
        <v>67</v>
      </c>
      <c r="U82" s="52" t="s">
        <v>426</v>
      </c>
      <c r="V82" s="52" t="s">
        <v>414</v>
      </c>
      <c r="W82" s="52" t="s">
        <v>453</v>
      </c>
      <c r="X82" s="52" t="s">
        <v>454</v>
      </c>
      <c r="Y82" s="52" t="s">
        <v>455</v>
      </c>
      <c r="Z82" s="52" t="s">
        <v>456</v>
      </c>
      <c r="AA82" s="95" t="s">
        <v>93</v>
      </c>
      <c r="AB82" s="86">
        <v>46023</v>
      </c>
      <c r="AC82" s="86">
        <v>46387</v>
      </c>
      <c r="AD82" s="57">
        <v>0</v>
      </c>
      <c r="AE82" s="57">
        <v>0</v>
      </c>
      <c r="AF82" s="57">
        <v>0</v>
      </c>
      <c r="AG82" s="57">
        <v>0</v>
      </c>
      <c r="AH82" s="57">
        <v>0</v>
      </c>
      <c r="AI82" s="56">
        <f t="shared" si="1"/>
        <v>0</v>
      </c>
    </row>
    <row r="83" spans="1:36" ht="14.5" x14ac:dyDescent="0.35">
      <c r="A83" s="52" t="s">
        <v>52</v>
      </c>
      <c r="B83" s="52" t="s">
        <v>53</v>
      </c>
      <c r="C83" s="52" t="s">
        <v>54</v>
      </c>
      <c r="D83" s="52" t="s">
        <v>55</v>
      </c>
      <c r="E83" s="52"/>
      <c r="F83" s="52" t="s">
        <v>57</v>
      </c>
      <c r="G83" s="52" t="s">
        <v>58</v>
      </c>
      <c r="H83" s="52"/>
      <c r="I83" s="52"/>
      <c r="J83" s="52"/>
      <c r="K83" s="52"/>
      <c r="L83" s="53" t="s">
        <v>401</v>
      </c>
      <c r="M83" s="52" t="s">
        <v>402</v>
      </c>
      <c r="N83" s="52" t="s">
        <v>403</v>
      </c>
      <c r="O83" s="52" t="s">
        <v>64</v>
      </c>
      <c r="P83" s="52"/>
      <c r="Q83" s="52" t="s">
        <v>66</v>
      </c>
      <c r="R83" s="52"/>
      <c r="S83" s="52">
        <v>3299060</v>
      </c>
      <c r="T83" s="52" t="s">
        <v>67</v>
      </c>
      <c r="U83" s="52"/>
      <c r="V83" s="52" t="s">
        <v>457</v>
      </c>
      <c r="W83" s="52" t="s">
        <v>458</v>
      </c>
      <c r="X83" s="52" t="s">
        <v>459</v>
      </c>
      <c r="Y83" s="52" t="s">
        <v>460</v>
      </c>
      <c r="Z83" s="52" t="s">
        <v>461</v>
      </c>
      <c r="AA83" s="54"/>
      <c r="AB83" s="86">
        <v>46083</v>
      </c>
      <c r="AC83" s="86">
        <v>46371</v>
      </c>
      <c r="AD83" s="57">
        <v>0</v>
      </c>
      <c r="AE83" s="57">
        <v>0</v>
      </c>
      <c r="AF83" s="57">
        <v>0</v>
      </c>
      <c r="AG83" s="57">
        <v>0</v>
      </c>
      <c r="AH83" s="57">
        <v>0</v>
      </c>
      <c r="AI83" s="56">
        <f t="shared" si="1"/>
        <v>0</v>
      </c>
    </row>
    <row r="84" spans="1:36" ht="17.5" x14ac:dyDescent="0.4">
      <c r="A84" s="52" t="s">
        <v>52</v>
      </c>
      <c r="B84" s="52" t="s">
        <v>53</v>
      </c>
      <c r="C84" s="52" t="s">
        <v>54</v>
      </c>
      <c r="D84" s="52" t="s">
        <v>55</v>
      </c>
      <c r="E84" s="52"/>
      <c r="F84" s="52" t="s">
        <v>57</v>
      </c>
      <c r="G84" s="52" t="s">
        <v>58</v>
      </c>
      <c r="H84" s="52"/>
      <c r="I84" s="52"/>
      <c r="J84" s="52" t="s">
        <v>61</v>
      </c>
      <c r="K84" s="52"/>
      <c r="L84" s="53" t="s">
        <v>401</v>
      </c>
      <c r="M84" s="52" t="s">
        <v>402</v>
      </c>
      <c r="N84" s="52" t="s">
        <v>403</v>
      </c>
      <c r="O84" s="52" t="s">
        <v>64</v>
      </c>
      <c r="P84" s="52"/>
      <c r="Q84" s="52" t="s">
        <v>66</v>
      </c>
      <c r="R84" s="52"/>
      <c r="S84" s="52">
        <v>3299060</v>
      </c>
      <c r="T84" s="52" t="s">
        <v>67</v>
      </c>
      <c r="U84" s="52" t="s">
        <v>68</v>
      </c>
      <c r="V84" s="52" t="s">
        <v>404</v>
      </c>
      <c r="W84" s="52" t="s">
        <v>462</v>
      </c>
      <c r="X84" s="52" t="s">
        <v>463</v>
      </c>
      <c r="Y84" s="130" t="s">
        <v>464</v>
      </c>
      <c r="Z84" s="52" t="s">
        <v>465</v>
      </c>
      <c r="AA84" s="63" t="s">
        <v>157</v>
      </c>
      <c r="AB84" s="90"/>
      <c r="AC84" s="90"/>
      <c r="AD84" s="57">
        <v>0</v>
      </c>
      <c r="AE84" s="57">
        <v>0</v>
      </c>
      <c r="AF84" s="57">
        <v>0</v>
      </c>
      <c r="AG84" s="57">
        <v>0</v>
      </c>
      <c r="AH84" s="57">
        <v>0</v>
      </c>
      <c r="AI84" s="56">
        <f t="shared" si="1"/>
        <v>0</v>
      </c>
    </row>
    <row r="85" spans="1:36" ht="14.5" x14ac:dyDescent="0.35">
      <c r="A85" s="95" t="s">
        <v>52</v>
      </c>
      <c r="B85" s="95" t="s">
        <v>53</v>
      </c>
      <c r="C85" s="95" t="s">
        <v>54</v>
      </c>
      <c r="D85" s="95" t="s">
        <v>74</v>
      </c>
      <c r="E85" s="95" t="s">
        <v>75</v>
      </c>
      <c r="F85" s="95" t="s">
        <v>122</v>
      </c>
      <c r="G85" s="95" t="s">
        <v>123</v>
      </c>
      <c r="H85" s="95" t="s">
        <v>78</v>
      </c>
      <c r="I85" s="95" t="s">
        <v>79</v>
      </c>
      <c r="J85" s="114"/>
      <c r="K85" s="95" t="s">
        <v>466</v>
      </c>
      <c r="L85" s="55" t="s">
        <v>467</v>
      </c>
      <c r="M85" s="95" t="s">
        <v>468</v>
      </c>
      <c r="N85" s="55" t="s">
        <v>469</v>
      </c>
      <c r="O85" s="95" t="s">
        <v>85</v>
      </c>
      <c r="P85" s="114"/>
      <c r="Q85" s="114"/>
      <c r="R85" s="114"/>
      <c r="S85" s="114"/>
      <c r="T85" s="114"/>
      <c r="U85" s="114"/>
      <c r="V85" s="114"/>
      <c r="W85" s="95" t="s">
        <v>470</v>
      </c>
      <c r="X85" s="95" t="s">
        <v>471</v>
      </c>
      <c r="Y85" s="95" t="s">
        <v>472</v>
      </c>
      <c r="Z85" s="95" t="s">
        <v>473</v>
      </c>
      <c r="AA85" s="114"/>
      <c r="AB85" s="116"/>
      <c r="AC85" s="116"/>
      <c r="AD85" s="57">
        <v>0</v>
      </c>
      <c r="AE85" s="57">
        <v>0</v>
      </c>
      <c r="AF85" s="57">
        <v>0</v>
      </c>
      <c r="AG85" s="57">
        <v>0</v>
      </c>
      <c r="AH85" s="57">
        <v>0</v>
      </c>
      <c r="AI85" s="56">
        <f t="shared" si="1"/>
        <v>0</v>
      </c>
    </row>
    <row r="86" spans="1:36" s="49" customFormat="1" ht="14.5" x14ac:dyDescent="0.25">
      <c r="A86" s="55" t="s">
        <v>52</v>
      </c>
      <c r="B86" s="55" t="s">
        <v>53</v>
      </c>
      <c r="C86" s="55" t="s">
        <v>54</v>
      </c>
      <c r="D86" s="55" t="s">
        <v>74</v>
      </c>
      <c r="E86" s="55" t="s">
        <v>75</v>
      </c>
      <c r="F86" s="55" t="s">
        <v>122</v>
      </c>
      <c r="G86" s="55" t="s">
        <v>123</v>
      </c>
      <c r="H86" s="55" t="s">
        <v>78</v>
      </c>
      <c r="I86" s="55" t="s">
        <v>79</v>
      </c>
      <c r="J86" s="61"/>
      <c r="K86" s="55" t="s">
        <v>466</v>
      </c>
      <c r="L86" s="55" t="s">
        <v>467</v>
      </c>
      <c r="M86" s="55" t="s">
        <v>468</v>
      </c>
      <c r="N86" s="55" t="s">
        <v>469</v>
      </c>
      <c r="O86" s="55" t="s">
        <v>85</v>
      </c>
      <c r="P86" s="61"/>
      <c r="Q86" s="61"/>
      <c r="R86" s="61"/>
      <c r="S86" s="61"/>
      <c r="T86" s="61"/>
      <c r="U86" s="61"/>
      <c r="V86" s="61"/>
      <c r="W86" s="55" t="s">
        <v>474</v>
      </c>
      <c r="X86" s="55" t="s">
        <v>471</v>
      </c>
      <c r="Y86" s="55" t="s">
        <v>475</v>
      </c>
      <c r="Z86" s="55" t="s">
        <v>476</v>
      </c>
      <c r="AA86" s="62"/>
      <c r="AB86" s="115"/>
      <c r="AC86" s="116"/>
      <c r="AD86" s="57">
        <v>0</v>
      </c>
      <c r="AE86" s="57">
        <v>0</v>
      </c>
      <c r="AF86" s="57">
        <v>0</v>
      </c>
      <c r="AG86" s="57">
        <v>0</v>
      </c>
      <c r="AH86" s="57">
        <v>0</v>
      </c>
      <c r="AI86" s="56">
        <f t="shared" si="1"/>
        <v>0</v>
      </c>
    </row>
    <row r="87" spans="1:36" s="49" customFormat="1" ht="14.5" x14ac:dyDescent="0.25">
      <c r="A87" s="55" t="s">
        <v>52</v>
      </c>
      <c r="B87" s="55" t="s">
        <v>53</v>
      </c>
      <c r="C87" s="55" t="s">
        <v>54</v>
      </c>
      <c r="D87" s="55" t="s">
        <v>74</v>
      </c>
      <c r="E87" s="55" t="s">
        <v>75</v>
      </c>
      <c r="F87" s="55" t="s">
        <v>122</v>
      </c>
      <c r="G87" s="55" t="s">
        <v>123</v>
      </c>
      <c r="H87" s="55" t="s">
        <v>78</v>
      </c>
      <c r="I87" s="55" t="s">
        <v>79</v>
      </c>
      <c r="J87" s="61"/>
      <c r="K87" s="55" t="s">
        <v>466</v>
      </c>
      <c r="L87" s="55" t="s">
        <v>467</v>
      </c>
      <c r="M87" s="55" t="s">
        <v>468</v>
      </c>
      <c r="N87" s="55" t="s">
        <v>469</v>
      </c>
      <c r="O87" s="55" t="s">
        <v>85</v>
      </c>
      <c r="P87" s="61"/>
      <c r="Q87" s="61"/>
      <c r="R87" s="61"/>
      <c r="S87" s="61"/>
      <c r="T87" s="61"/>
      <c r="U87" s="61"/>
      <c r="V87" s="61"/>
      <c r="W87" s="55" t="s">
        <v>477</v>
      </c>
      <c r="X87" s="55" t="s">
        <v>478</v>
      </c>
      <c r="Y87" s="55" t="s">
        <v>475</v>
      </c>
      <c r="Z87" s="55" t="s">
        <v>479</v>
      </c>
      <c r="AA87" s="61"/>
      <c r="AB87" s="116"/>
      <c r="AC87" s="116"/>
      <c r="AD87" s="57">
        <v>0</v>
      </c>
      <c r="AE87" s="57">
        <v>0</v>
      </c>
      <c r="AF87" s="57">
        <v>0</v>
      </c>
      <c r="AG87" s="57">
        <v>0</v>
      </c>
      <c r="AH87" s="57">
        <v>0</v>
      </c>
      <c r="AI87" s="56">
        <f t="shared" si="1"/>
        <v>0</v>
      </c>
    </row>
    <row r="88" spans="1:36" s="128" customFormat="1" ht="43.5" customHeight="1" x14ac:dyDescent="0.35">
      <c r="A88" s="128">
        <f>COUNTBLANK(A12:A87)</f>
        <v>0</v>
      </c>
      <c r="B88" s="128">
        <f t="shared" ref="B88:AI88" si="2">COUNTBLANK(B12:B87)</f>
        <v>0</v>
      </c>
      <c r="C88" s="128">
        <f t="shared" si="2"/>
        <v>0</v>
      </c>
      <c r="D88" s="128">
        <f t="shared" si="2"/>
        <v>1</v>
      </c>
      <c r="E88" s="128">
        <f t="shared" si="2"/>
        <v>11</v>
      </c>
      <c r="F88" s="128">
        <f t="shared" si="2"/>
        <v>1</v>
      </c>
      <c r="G88" s="128">
        <f t="shared" si="2"/>
        <v>1</v>
      </c>
      <c r="H88" s="128">
        <f t="shared" si="2"/>
        <v>10</v>
      </c>
      <c r="I88" s="128">
        <f t="shared" si="2"/>
        <v>10</v>
      </c>
      <c r="J88" s="128">
        <f t="shared" si="2"/>
        <v>6</v>
      </c>
      <c r="K88" s="128">
        <f t="shared" si="2"/>
        <v>11</v>
      </c>
      <c r="L88" s="128">
        <f t="shared" si="2"/>
        <v>0</v>
      </c>
      <c r="M88" s="128">
        <f t="shared" si="2"/>
        <v>1</v>
      </c>
      <c r="N88" s="128">
        <f t="shared" si="2"/>
        <v>0</v>
      </c>
      <c r="O88" s="128">
        <f t="shared" si="2"/>
        <v>7</v>
      </c>
      <c r="P88" s="128">
        <f t="shared" si="2"/>
        <v>49</v>
      </c>
      <c r="Q88" s="128">
        <f t="shared" si="2"/>
        <v>10</v>
      </c>
      <c r="R88" s="128">
        <f t="shared" si="2"/>
        <v>50</v>
      </c>
      <c r="S88" s="128">
        <f t="shared" si="2"/>
        <v>16</v>
      </c>
      <c r="T88" s="128">
        <f t="shared" si="2"/>
        <v>16</v>
      </c>
      <c r="U88" s="128">
        <f t="shared" si="2"/>
        <v>17</v>
      </c>
      <c r="V88" s="128">
        <f t="shared" si="2"/>
        <v>4</v>
      </c>
      <c r="W88" s="128">
        <f t="shared" si="2"/>
        <v>1</v>
      </c>
      <c r="X88" s="128">
        <f t="shared" si="2"/>
        <v>1</v>
      </c>
      <c r="Y88" s="128">
        <f t="shared" si="2"/>
        <v>2</v>
      </c>
      <c r="Z88" s="128">
        <f t="shared" si="2"/>
        <v>1</v>
      </c>
      <c r="AA88" s="128">
        <f t="shared" si="2"/>
        <v>5</v>
      </c>
      <c r="AB88" s="128">
        <f t="shared" si="2"/>
        <v>6</v>
      </c>
      <c r="AC88" s="128">
        <f t="shared" si="2"/>
        <v>6</v>
      </c>
      <c r="AD88" s="128">
        <f t="shared" si="2"/>
        <v>0</v>
      </c>
      <c r="AE88" s="128">
        <f t="shared" si="2"/>
        <v>0</v>
      </c>
      <c r="AF88" s="128">
        <f t="shared" si="2"/>
        <v>1</v>
      </c>
      <c r="AG88" s="128">
        <f t="shared" si="2"/>
        <v>0</v>
      </c>
      <c r="AH88" s="128">
        <f t="shared" si="2"/>
        <v>0</v>
      </c>
      <c r="AI88" s="128">
        <f t="shared" si="2"/>
        <v>0</v>
      </c>
      <c r="AJ88" s="129">
        <f>SUM(A88:AI88)</f>
        <v>244</v>
      </c>
    </row>
  </sheetData>
  <autoFilter ref="A11:AI88" xr:uid="{B57B6333-DC45-4066-B467-546BED82E33F}"/>
  <mergeCells count="17">
    <mergeCell ref="AF44:AF45"/>
    <mergeCell ref="O10:U10"/>
    <mergeCell ref="V10:AC10"/>
    <mergeCell ref="AD10:AI10"/>
    <mergeCell ref="V44:V45"/>
    <mergeCell ref="W44:W45"/>
    <mergeCell ref="X44:X45"/>
    <mergeCell ref="Y44:Y45"/>
    <mergeCell ref="Z44:Z45"/>
    <mergeCell ref="AB44:AB45"/>
    <mergeCell ref="AC44:AC45"/>
    <mergeCell ref="L10:N10"/>
    <mergeCell ref="A7:A8"/>
    <mergeCell ref="B7:B8"/>
    <mergeCell ref="A10:E10"/>
    <mergeCell ref="F10:G10"/>
    <mergeCell ref="H10:I10"/>
  </mergeCells>
  <conditionalFormatting sqref="A12:AI83 A84:X84 Z84:AI84 A85:AI87">
    <cfRule type="containsBlanks" dxfId="60" priority="4">
      <formula>LEN(TRIM(A12))=0</formula>
    </cfRule>
  </conditionalFormatting>
  <conditionalFormatting sqref="A88:AI88">
    <cfRule type="cellIs" dxfId="59" priority="1" operator="equal">
      <formula>1</formula>
    </cfRule>
    <cfRule type="cellIs" dxfId="58" priority="2" operator="lessThan">
      <formula>1</formula>
    </cfRule>
    <cfRule type="cellIs" dxfId="57" priority="3" operator="greaterThan">
      <formula>1</formula>
    </cfRule>
  </conditionalFormatting>
  <dataValidations count="1">
    <dataValidation allowBlank="1" showInputMessage="1" showErrorMessage="1" sqref="J75:J77" xr:uid="{D96057BD-3480-42E2-B3F1-B70DAFC95B3C}"/>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709AB4E1-5FF3-4ED5-BFF6-8ED5B29F1767}">
          <x14:formula1>
            <xm:f>Criterios!$Q$2:$Q$32</xm:f>
          </x14:formula1>
          <xm:sqref>U12</xm:sqref>
        </x14:dataValidation>
        <x14:dataValidation type="list" allowBlank="1" showInputMessage="1" showErrorMessage="1" xr:uid="{2824BA2B-83A6-41BE-B0EF-670F4A0F98F3}">
          <x14:formula1>
            <xm:f>Criterios!$P$2:$P$15</xm:f>
          </x14:formula1>
          <xm:sqref>T12</xm:sqref>
        </x14:dataValidation>
        <x14:dataValidation type="list" allowBlank="1" showInputMessage="1" showErrorMessage="1" xr:uid="{6316941B-E15E-46F6-B089-06853FABD488}">
          <x14:formula1>
            <xm:f>Criterios!$O$2:$O$15</xm:f>
          </x14:formula1>
          <xm:sqref>S12</xm:sqref>
        </x14:dataValidation>
        <x14:dataValidation type="list" allowBlank="1" showInputMessage="1" showErrorMessage="1" xr:uid="{502D778C-1705-4067-B83A-76894D6A5F48}">
          <x14:formula1>
            <xm:f>Criterios!$M$2:$M$6</xm:f>
          </x14:formula1>
          <xm:sqref>Q12</xm:sqref>
        </x14:dataValidation>
        <x14:dataValidation type="list" allowBlank="1" showInputMessage="1" showErrorMessage="1" xr:uid="{280E1C8A-5596-4DC8-9647-CE2FED942759}">
          <x14:formula1>
            <xm:f>Criterios!$K$2:$K$4</xm:f>
          </x14:formula1>
          <xm:sqref>O12</xm:sqref>
        </x14:dataValidation>
        <x14:dataValidation type="list" allowBlank="1" showInputMessage="1" showErrorMessage="1" xr:uid="{D47D37B5-2642-40D2-B48B-236BC6FF67AA}">
          <x14:formula1>
            <xm:f>Criterios!$J$2:$J$10</xm:f>
          </x14:formula1>
          <xm:sqref>M12</xm:sqref>
        </x14:dataValidation>
        <x14:dataValidation type="list" allowBlank="1" showInputMessage="1" showErrorMessage="1" xr:uid="{ED6BF8A4-AE58-4F11-BE66-EA09D9E992F7}">
          <x14:formula1>
            <xm:f>Criterios!$I$2:$I$10</xm:f>
          </x14:formula1>
          <xm:sqref>L12</xm:sqref>
        </x14:dataValidation>
        <x14:dataValidation type="list" allowBlank="1" showInputMessage="1" showErrorMessage="1" xr:uid="{7E1B0ADF-0A55-436B-A90A-E13E84A9CCEC}">
          <x14:formula1>
            <xm:f>Criterios!$H$2:$H$22</xm:f>
          </x14:formula1>
          <xm:sqref>K12</xm:sqref>
        </x14:dataValidation>
        <x14:dataValidation type="list" allowBlank="1" showInputMessage="1" showErrorMessage="1" xr:uid="{AC3A9273-816C-4BDD-8DB4-5D6F7A04EA8F}">
          <x14:formula1>
            <xm:f>Criterios!$AC$2:$AC$13</xm:f>
          </x14:formula1>
          <xm:sqref>J12</xm:sqref>
        </x14:dataValidation>
        <x14:dataValidation type="list" allowBlank="1" showInputMessage="1" showErrorMessage="1" xr:uid="{097D6F0D-9A4D-4E6E-830D-630B53AD746C}">
          <x14:formula1>
            <xm:f>Criterios!$AB$2:$AB$18</xm:f>
          </x14:formula1>
          <xm:sqref>I12</xm:sqref>
        </x14:dataValidation>
        <x14:dataValidation type="list" allowBlank="1" showInputMessage="1" showErrorMessage="1" xr:uid="{1E12871D-5B87-4DC2-8395-D1D04EC4AB49}">
          <x14:formula1>
            <xm:f>Criterios!$AA$2:$AA$8</xm:f>
          </x14:formula1>
          <xm:sqref>H12</xm:sqref>
        </x14:dataValidation>
        <x14:dataValidation type="list" allowBlank="1" showInputMessage="1" showErrorMessage="1" xr:uid="{086C0F0C-817A-4974-9C89-4B7F4E8806AA}">
          <x14:formula1>
            <xm:f>Criterios!$G$2:$G$7</xm:f>
          </x14:formula1>
          <xm:sqref>G12</xm:sqref>
        </x14:dataValidation>
        <x14:dataValidation type="list" allowBlank="1" showInputMessage="1" showErrorMessage="1" xr:uid="{BA60A953-37CA-405C-8A18-54E51EA35D09}">
          <x14:formula1>
            <xm:f>Criterios!$F$2:$F$7</xm:f>
          </x14:formula1>
          <xm:sqref>F12</xm:sqref>
        </x14:dataValidation>
        <x14:dataValidation type="list" allowBlank="1" showInputMessage="1" showErrorMessage="1" xr:uid="{27D229DA-3735-42A6-A4FE-12203B78EE92}">
          <x14:formula1>
            <xm:f>Criterios!$E$2:$E$4</xm:f>
          </x14:formula1>
          <xm:sqref>E12</xm:sqref>
        </x14:dataValidation>
        <x14:dataValidation type="list" allowBlank="1" showInputMessage="1" showErrorMessage="1" xr:uid="{14D6AA69-2F2F-47BF-A7EE-95299A11BB5F}">
          <x14:formula1>
            <xm:f>Criterios!$D$2:$D$3</xm:f>
          </x14:formula1>
          <xm:sqref>D12</xm:sqref>
        </x14:dataValidation>
        <x14:dataValidation type="list" allowBlank="1" showInputMessage="1" showErrorMessage="1" xr:uid="{A0DC9898-6DAE-48FC-ABB6-BD2C0225B5B3}">
          <x14:formula1>
            <xm:f>Criterios!$C$2</xm:f>
          </x14:formula1>
          <xm:sqref>C12</xm:sqref>
        </x14:dataValidation>
        <x14:dataValidation type="list" allowBlank="1" showInputMessage="1" showErrorMessage="1" xr:uid="{AD9C5114-B362-491C-87EF-1F0C0BE481C3}">
          <x14:formula1>
            <xm:f>Criterios!$B$2</xm:f>
          </x14:formula1>
          <xm:sqref>B12</xm:sqref>
        </x14:dataValidation>
        <x14:dataValidation type="list" allowBlank="1" showInputMessage="1" showErrorMessage="1" xr:uid="{9825CA2E-00FD-4689-9469-6B6E1D15AC8A}">
          <x14:formula1>
            <xm:f>Criterios!$A$2</xm:f>
          </x14:formula1>
          <xm:sqref>A12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D983-9513-4685-BB5D-8267DA9335B5}">
  <dimension ref="A1:AN87"/>
  <sheetViews>
    <sheetView topLeftCell="A9" zoomScale="80" zoomScaleNormal="80" workbookViewId="0">
      <pane ySplit="3" topLeftCell="A22" activePane="bottomLeft" state="frozen"/>
      <selection pane="bottomLeft" activeCell="X11" sqref="X11"/>
    </sheetView>
  </sheetViews>
  <sheetFormatPr baseColWidth="10" defaultColWidth="11.453125" defaultRowHeight="55.5" customHeight="1" x14ac:dyDescent="0.35"/>
  <cols>
    <col min="1" max="1" width="56" style="98" customWidth="1"/>
    <col min="2" max="2" width="29.54296875" style="98" customWidth="1"/>
    <col min="3" max="3" width="40.1796875" style="98" customWidth="1"/>
    <col min="4" max="12" width="24.7265625" style="98" customWidth="1"/>
    <col min="13" max="13" width="24.7265625" style="172" customWidth="1"/>
    <col min="14" max="19" width="24.7265625" style="98" customWidth="1"/>
    <col min="20" max="20" width="24.7265625" style="214" customWidth="1"/>
    <col min="21" max="21" width="24.7265625" customWidth="1"/>
    <col min="22" max="22" width="45.7265625" style="98" customWidth="1"/>
    <col min="23" max="23" width="24.7265625" style="98" customWidth="1"/>
    <col min="24" max="24" width="59.453125" style="98" customWidth="1"/>
    <col min="25" max="25" width="42.54296875" style="183" customWidth="1"/>
    <col min="26" max="26" width="28.26953125" style="51" customWidth="1"/>
    <col min="27" max="27" width="66" style="192" customWidth="1"/>
    <col min="28" max="28" width="24.7265625" style="237" customWidth="1"/>
    <col min="29" max="30" width="24.7265625" style="184" customWidth="1"/>
    <col min="31" max="36" width="24.7265625" style="98" customWidth="1"/>
    <col min="37" max="37" width="9.1796875" style="98"/>
    <col min="38" max="38" width="11.453125" style="98" bestFit="1" customWidth="1"/>
    <col min="39" max="39" width="9.1796875" style="172"/>
    <col min="40" max="40" width="11.453125" style="98" bestFit="1" customWidth="1"/>
    <col min="41" max="16384" width="11.453125" style="98"/>
  </cols>
  <sheetData>
    <row r="1" spans="1:39" ht="55.5" customHeight="1" x14ac:dyDescent="0.35">
      <c r="B1" s="133"/>
      <c r="C1" s="134" t="s">
        <v>0</v>
      </c>
      <c r="D1" s="135"/>
      <c r="E1" s="135"/>
      <c r="F1" s="135"/>
      <c r="G1" s="135"/>
      <c r="H1" s="135"/>
      <c r="I1" s="135"/>
      <c r="J1" s="135"/>
      <c r="K1" s="135"/>
      <c r="L1" s="135"/>
      <c r="M1" s="135"/>
      <c r="N1" s="135"/>
      <c r="O1" s="135"/>
      <c r="P1" s="135"/>
      <c r="Q1" s="135"/>
      <c r="R1" s="135"/>
      <c r="S1" s="135"/>
      <c r="T1" s="208"/>
      <c r="U1" s="99" t="s">
        <v>1</v>
      </c>
      <c r="V1" s="136"/>
      <c r="W1" s="137"/>
      <c r="X1" s="137"/>
      <c r="Y1" s="138"/>
      <c r="Z1" s="139"/>
      <c r="AA1" s="189"/>
      <c r="AB1" s="236"/>
      <c r="AC1" s="140"/>
      <c r="AD1" s="140"/>
      <c r="AE1" s="137"/>
      <c r="AF1" s="137"/>
      <c r="AG1" s="137"/>
      <c r="AH1" s="137"/>
      <c r="AI1" s="137"/>
      <c r="AJ1" s="137"/>
    </row>
    <row r="2" spans="1:39" ht="55.5" customHeight="1" x14ac:dyDescent="0.35">
      <c r="B2" s="139"/>
      <c r="C2" s="141"/>
      <c r="D2" s="141"/>
      <c r="E2" s="141"/>
      <c r="F2" s="141"/>
      <c r="G2" s="141"/>
      <c r="H2" s="141"/>
      <c r="I2" s="141"/>
      <c r="J2" s="141"/>
      <c r="K2" s="141"/>
      <c r="L2" s="141"/>
      <c r="M2" s="141"/>
      <c r="N2" s="141"/>
      <c r="O2" s="141"/>
      <c r="P2" s="141"/>
      <c r="Q2" s="141"/>
      <c r="R2" s="141"/>
      <c r="S2" s="141"/>
      <c r="T2" s="97"/>
      <c r="U2" s="5"/>
      <c r="V2" s="142"/>
      <c r="W2" s="137"/>
      <c r="X2" s="137"/>
      <c r="Y2" s="138" t="s">
        <v>2</v>
      </c>
      <c r="Z2" s="139"/>
      <c r="AA2" s="189"/>
      <c r="AB2" s="236"/>
      <c r="AC2" s="140"/>
      <c r="AD2" s="140"/>
      <c r="AE2" s="137"/>
      <c r="AF2" s="137"/>
      <c r="AG2" s="137"/>
      <c r="AH2" s="137"/>
      <c r="AI2" s="137"/>
      <c r="AJ2" s="137"/>
    </row>
    <row r="3" spans="1:39" ht="55.5" customHeight="1" x14ac:dyDescent="0.35">
      <c r="B3" s="143" t="s">
        <v>3</v>
      </c>
      <c r="C3" s="144">
        <v>2026</v>
      </c>
      <c r="D3" s="137"/>
      <c r="E3" s="141"/>
      <c r="F3" s="141"/>
      <c r="G3" s="141"/>
      <c r="H3" s="141"/>
      <c r="I3" s="141"/>
      <c r="J3" s="141"/>
      <c r="K3" s="141"/>
      <c r="L3" s="141"/>
      <c r="M3" s="141"/>
      <c r="N3" s="141"/>
      <c r="O3" s="141"/>
      <c r="P3" s="141"/>
      <c r="Q3" s="141"/>
      <c r="R3" s="141"/>
      <c r="S3" s="141"/>
      <c r="T3" s="97"/>
      <c r="U3" s="5"/>
      <c r="V3" s="142"/>
      <c r="W3" s="137"/>
      <c r="X3" s="137"/>
      <c r="Y3" s="138"/>
      <c r="Z3" s="139"/>
      <c r="AA3" s="189"/>
      <c r="AB3" s="236"/>
      <c r="AC3" s="140"/>
      <c r="AD3" s="140"/>
      <c r="AE3" s="137"/>
      <c r="AF3" s="137"/>
      <c r="AG3" s="137"/>
      <c r="AH3" s="137"/>
      <c r="AI3" s="137"/>
      <c r="AJ3" s="137"/>
    </row>
    <row r="4" spans="1:39" ht="55.5" customHeight="1" x14ac:dyDescent="0.35">
      <c r="B4" s="145" t="s">
        <v>4</v>
      </c>
      <c r="C4" s="146">
        <v>1</v>
      </c>
      <c r="D4" s="137"/>
      <c r="E4" s="141"/>
      <c r="F4" s="141"/>
      <c r="G4" s="141"/>
      <c r="H4" s="141"/>
      <c r="I4" s="141"/>
      <c r="J4" s="141"/>
      <c r="K4" s="141"/>
      <c r="L4" s="141"/>
      <c r="M4" s="141"/>
      <c r="N4" s="141"/>
      <c r="O4" s="141"/>
      <c r="P4" s="141"/>
      <c r="Q4" s="141"/>
      <c r="R4" s="141"/>
      <c r="S4" s="141"/>
      <c r="T4" s="97"/>
      <c r="U4" s="5"/>
      <c r="V4" s="142"/>
      <c r="W4" s="137"/>
      <c r="X4" s="137"/>
      <c r="Y4" s="138"/>
      <c r="Z4" s="139"/>
      <c r="AA4" s="189"/>
      <c r="AB4" s="236"/>
      <c r="AC4" s="140"/>
      <c r="AD4" s="140"/>
      <c r="AE4" s="137"/>
      <c r="AF4" s="137"/>
      <c r="AG4" s="137"/>
      <c r="AH4" s="137"/>
      <c r="AI4" s="137"/>
      <c r="AJ4" s="137"/>
    </row>
    <row r="5" spans="1:39" ht="55.5" customHeight="1" x14ac:dyDescent="0.35">
      <c r="B5" s="147" t="s">
        <v>5</v>
      </c>
      <c r="C5" s="148">
        <v>46387</v>
      </c>
      <c r="D5" s="137"/>
      <c r="E5" s="141"/>
      <c r="F5" s="141"/>
      <c r="G5" s="141"/>
      <c r="H5" s="141"/>
      <c r="I5" s="141"/>
      <c r="J5" s="141"/>
      <c r="K5" s="141"/>
      <c r="L5" s="141"/>
      <c r="M5" s="141"/>
      <c r="N5" s="141"/>
      <c r="O5" s="141"/>
      <c r="P5" s="141"/>
      <c r="Q5" s="141"/>
      <c r="R5" s="141"/>
      <c r="S5" s="141"/>
      <c r="T5" s="97"/>
      <c r="U5" s="5"/>
      <c r="V5" s="142"/>
      <c r="W5" s="137"/>
      <c r="X5" s="137"/>
      <c r="Y5" s="138"/>
      <c r="Z5" s="139"/>
      <c r="AA5" s="189"/>
      <c r="AB5" s="236"/>
      <c r="AC5" s="140"/>
      <c r="AD5" s="140"/>
      <c r="AE5" s="137"/>
      <c r="AF5" s="137"/>
      <c r="AG5" s="137"/>
      <c r="AH5" s="137"/>
      <c r="AI5" s="137"/>
      <c r="AJ5" s="137"/>
    </row>
    <row r="6" spans="1:39" ht="55.5" customHeight="1" x14ac:dyDescent="0.35">
      <c r="B6" s="137"/>
      <c r="C6" s="137"/>
      <c r="D6" s="137"/>
      <c r="E6" s="137"/>
      <c r="F6" s="137"/>
      <c r="G6" s="137"/>
      <c r="H6" s="137"/>
      <c r="I6" s="137"/>
      <c r="J6" s="137"/>
      <c r="K6" s="137"/>
      <c r="L6" s="137"/>
      <c r="M6" s="149"/>
      <c r="N6" s="137"/>
      <c r="O6" s="137"/>
      <c r="P6" s="137"/>
      <c r="Q6" s="137"/>
      <c r="R6" s="137"/>
      <c r="S6" s="137"/>
      <c r="T6" s="209"/>
      <c r="U6" s="100"/>
      <c r="V6" s="137"/>
      <c r="W6" s="137"/>
      <c r="X6" s="137"/>
      <c r="Y6" s="138"/>
      <c r="Z6" s="139"/>
      <c r="AA6" s="189"/>
      <c r="AB6" s="236"/>
      <c r="AC6" s="140"/>
      <c r="AD6" s="140"/>
      <c r="AE6" s="137"/>
      <c r="AF6" s="137"/>
      <c r="AG6" s="137"/>
      <c r="AH6" s="137"/>
      <c r="AI6" s="137"/>
      <c r="AJ6" s="137"/>
    </row>
    <row r="7" spans="1:39" ht="55.5" customHeight="1" x14ac:dyDescent="0.35">
      <c r="B7" s="267" t="s">
        <v>6</v>
      </c>
      <c r="C7" s="267" t="s">
        <v>7</v>
      </c>
      <c r="D7" s="137"/>
      <c r="E7" s="137"/>
      <c r="F7" s="137"/>
      <c r="G7" s="137"/>
      <c r="H7" s="137"/>
      <c r="I7" s="137"/>
      <c r="J7" s="137"/>
      <c r="K7" s="137"/>
      <c r="L7" s="137"/>
      <c r="M7" s="149"/>
      <c r="N7" s="137"/>
      <c r="O7" s="137"/>
      <c r="P7" s="137"/>
      <c r="Q7" s="137"/>
      <c r="R7" s="137"/>
      <c r="S7" s="137"/>
      <c r="T7" s="209"/>
      <c r="U7" s="100"/>
      <c r="V7" s="137"/>
      <c r="W7" s="137"/>
      <c r="X7" s="137"/>
      <c r="Y7" s="138"/>
      <c r="Z7" s="139"/>
      <c r="AA7" s="189"/>
      <c r="AB7" s="236"/>
      <c r="AC7" s="140"/>
      <c r="AD7" s="140"/>
      <c r="AE7" s="137"/>
      <c r="AF7" s="137"/>
      <c r="AG7" s="137"/>
      <c r="AH7" s="137"/>
      <c r="AI7" s="137"/>
      <c r="AJ7" s="137"/>
    </row>
    <row r="8" spans="1:39" ht="55.5" customHeight="1" x14ac:dyDescent="0.35">
      <c r="B8" s="268"/>
      <c r="C8" s="268"/>
      <c r="D8" s="137"/>
      <c r="E8" s="137"/>
      <c r="F8" s="137"/>
      <c r="G8" s="137"/>
      <c r="H8" s="137"/>
      <c r="I8" s="137"/>
      <c r="J8" s="137"/>
      <c r="K8" s="137"/>
      <c r="L8" s="137"/>
      <c r="M8" s="149"/>
      <c r="N8" s="137"/>
      <c r="O8" s="137"/>
      <c r="P8" s="137"/>
      <c r="Q8" s="137"/>
      <c r="R8" s="137"/>
      <c r="S8" s="137"/>
      <c r="T8" s="209"/>
      <c r="U8" s="100"/>
      <c r="V8" s="137"/>
      <c r="W8" s="137"/>
      <c r="X8" s="137"/>
      <c r="Y8" s="138"/>
      <c r="Z8" s="139"/>
      <c r="AA8" s="189"/>
      <c r="AB8" s="236"/>
      <c r="AC8" s="140"/>
      <c r="AD8" s="140"/>
      <c r="AE8" s="137"/>
      <c r="AF8" s="137"/>
      <c r="AG8" s="137"/>
      <c r="AH8" s="137"/>
      <c r="AI8" s="137"/>
      <c r="AJ8" s="137"/>
    </row>
    <row r="9" spans="1:39" ht="55.5" hidden="1" customHeight="1" x14ac:dyDescent="0.35">
      <c r="B9" s="137"/>
      <c r="C9" s="137"/>
      <c r="D9" s="137"/>
      <c r="E9" s="137"/>
      <c r="F9" s="137"/>
      <c r="G9" s="137"/>
      <c r="H9" s="137"/>
      <c r="I9" s="137"/>
      <c r="J9" s="137"/>
      <c r="K9" s="137"/>
      <c r="L9" s="137"/>
      <c r="M9" s="149"/>
      <c r="N9" s="137"/>
      <c r="O9" s="137"/>
      <c r="P9" s="137"/>
      <c r="Q9" s="137"/>
      <c r="R9" s="137"/>
      <c r="S9" s="137"/>
      <c r="T9" s="209"/>
      <c r="U9" s="100"/>
      <c r="V9" s="137"/>
      <c r="W9" s="137"/>
      <c r="X9" s="137"/>
      <c r="Y9" s="138"/>
      <c r="Z9" s="139"/>
      <c r="AA9" s="189"/>
      <c r="AB9" s="236"/>
      <c r="AC9" s="140"/>
      <c r="AD9" s="140"/>
      <c r="AE9" s="137"/>
      <c r="AF9" s="137"/>
      <c r="AG9" s="137"/>
      <c r="AH9" s="137"/>
      <c r="AI9" s="137"/>
      <c r="AJ9" s="137"/>
    </row>
    <row r="10" spans="1:39" ht="55.5" customHeight="1" x14ac:dyDescent="0.35">
      <c r="B10" s="261" t="s">
        <v>8</v>
      </c>
      <c r="C10" s="262"/>
      <c r="D10" s="262"/>
      <c r="E10" s="262"/>
      <c r="F10" s="263"/>
      <c r="G10" s="261" t="s">
        <v>9</v>
      </c>
      <c r="H10" s="263"/>
      <c r="I10" s="261" t="s">
        <v>10</v>
      </c>
      <c r="J10" s="263"/>
      <c r="K10" s="150" t="s">
        <v>11</v>
      </c>
      <c r="L10" s="150" t="s">
        <v>12</v>
      </c>
      <c r="M10" s="261" t="s">
        <v>13</v>
      </c>
      <c r="N10" s="262"/>
      <c r="O10" s="263"/>
      <c r="P10" s="261" t="s">
        <v>14</v>
      </c>
      <c r="Q10" s="262"/>
      <c r="R10" s="262"/>
      <c r="S10" s="262"/>
      <c r="T10" s="262"/>
      <c r="U10" s="262"/>
      <c r="V10" s="263"/>
      <c r="W10" s="261" t="s">
        <v>15</v>
      </c>
      <c r="X10" s="248"/>
      <c r="Y10" s="264"/>
      <c r="Z10" s="262"/>
      <c r="AA10" s="253"/>
      <c r="AB10" s="264"/>
      <c r="AC10" s="265"/>
      <c r="AD10" s="266"/>
      <c r="AE10" s="261" t="s">
        <v>16</v>
      </c>
      <c r="AF10" s="262"/>
      <c r="AG10" s="262"/>
      <c r="AH10" s="262"/>
      <c r="AI10" s="262"/>
      <c r="AJ10" s="263"/>
      <c r="AL10" s="98" t="s">
        <v>480</v>
      </c>
      <c r="AM10" s="172" t="s">
        <v>481</v>
      </c>
    </row>
    <row r="11" spans="1:39" ht="55.5" customHeight="1" x14ac:dyDescent="0.35">
      <c r="A11" s="72" t="s">
        <v>39</v>
      </c>
      <c r="B11" s="71" t="s">
        <v>17</v>
      </c>
      <c r="C11" s="72" t="s">
        <v>18</v>
      </c>
      <c r="D11" s="72" t="s">
        <v>19</v>
      </c>
      <c r="E11" s="72" t="s">
        <v>20</v>
      </c>
      <c r="F11" s="73" t="s">
        <v>21</v>
      </c>
      <c r="G11" s="74" t="s">
        <v>22</v>
      </c>
      <c r="H11" s="240" t="s">
        <v>23</v>
      </c>
      <c r="I11" s="75" t="s">
        <v>24</v>
      </c>
      <c r="J11" s="76" t="s">
        <v>25</v>
      </c>
      <c r="K11" s="75" t="s">
        <v>26</v>
      </c>
      <c r="L11" s="80" t="s">
        <v>27</v>
      </c>
      <c r="M11" s="244" t="s">
        <v>28</v>
      </c>
      <c r="N11" s="245" t="s">
        <v>29</v>
      </c>
      <c r="O11" s="246" t="s">
        <v>30</v>
      </c>
      <c r="P11" s="74" t="s">
        <v>31</v>
      </c>
      <c r="Q11" s="78" t="s">
        <v>32</v>
      </c>
      <c r="R11" s="72" t="s">
        <v>33</v>
      </c>
      <c r="S11" s="72" t="s">
        <v>34</v>
      </c>
      <c r="T11" s="185" t="s">
        <v>35</v>
      </c>
      <c r="U11" s="185" t="s">
        <v>36</v>
      </c>
      <c r="V11" s="73" t="s">
        <v>37</v>
      </c>
      <c r="W11" s="74" t="s">
        <v>38</v>
      </c>
      <c r="X11" s="72" t="s">
        <v>39</v>
      </c>
      <c r="Y11" s="72" t="s">
        <v>40</v>
      </c>
      <c r="Z11" s="72" t="s">
        <v>41</v>
      </c>
      <c r="AA11" s="185" t="s">
        <v>42</v>
      </c>
      <c r="AB11" s="75" t="s">
        <v>43</v>
      </c>
      <c r="AC11" s="85" t="s">
        <v>44</v>
      </c>
      <c r="AD11" s="85" t="s">
        <v>45</v>
      </c>
      <c r="AE11" s="79" t="s">
        <v>46</v>
      </c>
      <c r="AF11" s="79" t="s">
        <v>47</v>
      </c>
      <c r="AG11" s="79" t="s">
        <v>48</v>
      </c>
      <c r="AH11" s="79" t="s">
        <v>49</v>
      </c>
      <c r="AI11" s="75" t="s">
        <v>50</v>
      </c>
      <c r="AJ11" s="80" t="s">
        <v>51</v>
      </c>
    </row>
    <row r="12" spans="1:39" ht="76.5" customHeight="1" x14ac:dyDescent="0.35">
      <c r="A12" s="151" t="s">
        <v>70</v>
      </c>
      <c r="B12" s="151" t="s">
        <v>52</v>
      </c>
      <c r="C12" s="151" t="s">
        <v>53</v>
      </c>
      <c r="D12" s="151" t="s">
        <v>54</v>
      </c>
      <c r="E12" s="151" t="s">
        <v>55</v>
      </c>
      <c r="F12" s="151" t="s">
        <v>56</v>
      </c>
      <c r="G12" s="151" t="s">
        <v>57</v>
      </c>
      <c r="H12" s="151" t="s">
        <v>58</v>
      </c>
      <c r="I12" s="151" t="s">
        <v>59</v>
      </c>
      <c r="J12" s="151" t="s">
        <v>60</v>
      </c>
      <c r="K12" s="151" t="s">
        <v>61</v>
      </c>
      <c r="L12" s="151"/>
      <c r="M12" s="152" t="s">
        <v>62</v>
      </c>
      <c r="N12" s="151" t="s">
        <v>63</v>
      </c>
      <c r="O12" s="151" t="s">
        <v>6</v>
      </c>
      <c r="P12" s="151" t="s">
        <v>64</v>
      </c>
      <c r="Q12" s="151" t="s">
        <v>65</v>
      </c>
      <c r="R12" s="151" t="s">
        <v>66</v>
      </c>
      <c r="S12" s="151" t="s">
        <v>65</v>
      </c>
      <c r="T12" s="210">
        <v>3299060</v>
      </c>
      <c r="U12" s="203" t="s">
        <v>67</v>
      </c>
      <c r="V12" s="151" t="s">
        <v>68</v>
      </c>
      <c r="W12" s="151" t="s">
        <v>69</v>
      </c>
      <c r="X12" s="151" t="s">
        <v>70</v>
      </c>
      <c r="Y12" s="151" t="s">
        <v>71</v>
      </c>
      <c r="Z12" s="153">
        <v>4</v>
      </c>
      <c r="AA12" s="218" t="s">
        <v>72</v>
      </c>
      <c r="AB12" s="152" t="s">
        <v>73</v>
      </c>
      <c r="AC12" s="154">
        <v>46037</v>
      </c>
      <c r="AD12" s="154">
        <v>46387</v>
      </c>
      <c r="AE12" s="155">
        <v>0</v>
      </c>
      <c r="AF12" s="155">
        <v>0</v>
      </c>
      <c r="AG12" s="155">
        <v>864745000</v>
      </c>
      <c r="AH12" s="156">
        <v>0</v>
      </c>
      <c r="AI12" s="156">
        <v>0</v>
      </c>
      <c r="AJ12" s="155">
        <f t="shared" ref="AJ12:AJ43" si="0">SUM(AE12:AI12)</f>
        <v>864745000</v>
      </c>
      <c r="AM12" s="98"/>
    </row>
    <row r="13" spans="1:39" ht="55.5" customHeight="1" x14ac:dyDescent="0.35">
      <c r="A13" s="225" t="s">
        <v>90</v>
      </c>
      <c r="B13" s="157" t="s">
        <v>52</v>
      </c>
      <c r="C13" s="157" t="s">
        <v>53</v>
      </c>
      <c r="D13" s="157" t="s">
        <v>54</v>
      </c>
      <c r="E13" s="157" t="s">
        <v>74</v>
      </c>
      <c r="F13" s="157" t="s">
        <v>75</v>
      </c>
      <c r="G13" s="157" t="s">
        <v>76</v>
      </c>
      <c r="H13" s="157" t="s">
        <v>77</v>
      </c>
      <c r="I13" s="157" t="s">
        <v>78</v>
      </c>
      <c r="J13" s="157" t="s">
        <v>79</v>
      </c>
      <c r="K13" s="157" t="s">
        <v>80</v>
      </c>
      <c r="L13" s="157" t="s">
        <v>81</v>
      </c>
      <c r="M13" s="158" t="s">
        <v>82</v>
      </c>
      <c r="N13" s="157" t="s">
        <v>83</v>
      </c>
      <c r="O13" s="157" t="s">
        <v>482</v>
      </c>
      <c r="P13" s="157" t="s">
        <v>85</v>
      </c>
      <c r="Q13" s="151" t="s">
        <v>65</v>
      </c>
      <c r="R13" s="157" t="s">
        <v>86</v>
      </c>
      <c r="S13" s="151" t="s">
        <v>65</v>
      </c>
      <c r="T13" s="211">
        <v>3204014</v>
      </c>
      <c r="U13" s="111" t="s">
        <v>87</v>
      </c>
      <c r="V13" s="157" t="s">
        <v>88</v>
      </c>
      <c r="W13" s="157" t="s">
        <v>89</v>
      </c>
      <c r="X13" s="225" t="s">
        <v>90</v>
      </c>
      <c r="Y13" s="159" t="s">
        <v>91</v>
      </c>
      <c r="Z13" s="160">
        <v>1</v>
      </c>
      <c r="AA13" s="176" t="s">
        <v>92</v>
      </c>
      <c r="AB13" s="157" t="s">
        <v>93</v>
      </c>
      <c r="AC13" s="161">
        <v>46023</v>
      </c>
      <c r="AD13" s="161">
        <v>46387</v>
      </c>
      <c r="AE13" s="156">
        <v>0</v>
      </c>
      <c r="AF13" s="156">
        <v>0</v>
      </c>
      <c r="AG13" s="162">
        <v>849166665</v>
      </c>
      <c r="AH13" s="156">
        <v>0</v>
      </c>
      <c r="AI13" s="156">
        <v>0</v>
      </c>
      <c r="AJ13" s="163">
        <f t="shared" si="0"/>
        <v>849166665</v>
      </c>
      <c r="AM13" s="98" t="s">
        <v>483</v>
      </c>
    </row>
    <row r="14" spans="1:39" ht="55.5" customHeight="1" x14ac:dyDescent="0.35">
      <c r="A14" s="157" t="s">
        <v>95</v>
      </c>
      <c r="B14" s="157" t="s">
        <v>52</v>
      </c>
      <c r="C14" s="157" t="s">
        <v>53</v>
      </c>
      <c r="D14" s="157" t="s">
        <v>54</v>
      </c>
      <c r="E14" s="157" t="s">
        <v>74</v>
      </c>
      <c r="F14" s="157" t="s">
        <v>75</v>
      </c>
      <c r="G14" s="157" t="s">
        <v>76</v>
      </c>
      <c r="H14" s="157" t="s">
        <v>77</v>
      </c>
      <c r="I14" s="157" t="s">
        <v>78</v>
      </c>
      <c r="J14" s="157" t="s">
        <v>79</v>
      </c>
      <c r="K14" s="151" t="s">
        <v>61</v>
      </c>
      <c r="L14" s="157" t="s">
        <v>81</v>
      </c>
      <c r="M14" s="158" t="s">
        <v>82</v>
      </c>
      <c r="N14" s="157" t="s">
        <v>83</v>
      </c>
      <c r="O14" s="157" t="s">
        <v>482</v>
      </c>
      <c r="P14" s="157" t="s">
        <v>85</v>
      </c>
      <c r="Q14" s="151" t="s">
        <v>65</v>
      </c>
      <c r="R14" s="157" t="s">
        <v>86</v>
      </c>
      <c r="S14" s="151" t="s">
        <v>65</v>
      </c>
      <c r="T14" s="211">
        <v>3204014</v>
      </c>
      <c r="U14" s="111" t="s">
        <v>87</v>
      </c>
      <c r="V14" s="157" t="s">
        <v>88</v>
      </c>
      <c r="W14" s="157" t="s">
        <v>94</v>
      </c>
      <c r="X14" s="157" t="s">
        <v>95</v>
      </c>
      <c r="Y14" s="164" t="s">
        <v>96</v>
      </c>
      <c r="Z14" s="160">
        <v>1</v>
      </c>
      <c r="AA14" s="176" t="s">
        <v>97</v>
      </c>
      <c r="AB14" s="157" t="s">
        <v>93</v>
      </c>
      <c r="AC14" s="161">
        <v>46023</v>
      </c>
      <c r="AD14" s="161">
        <v>46387</v>
      </c>
      <c r="AE14" s="156">
        <v>0</v>
      </c>
      <c r="AF14" s="156">
        <v>0</v>
      </c>
      <c r="AG14" s="162">
        <v>495700000</v>
      </c>
      <c r="AH14" s="156">
        <v>0</v>
      </c>
      <c r="AI14" s="156">
        <v>0</v>
      </c>
      <c r="AJ14" s="222">
        <f t="shared" si="0"/>
        <v>495700000</v>
      </c>
      <c r="AM14" s="98"/>
    </row>
    <row r="15" spans="1:39" ht="75.75" customHeight="1" x14ac:dyDescent="0.35">
      <c r="A15" s="225" t="s">
        <v>99</v>
      </c>
      <c r="B15" s="157" t="s">
        <v>52</v>
      </c>
      <c r="C15" s="157" t="s">
        <v>53</v>
      </c>
      <c r="D15" s="157" t="s">
        <v>54</v>
      </c>
      <c r="E15" s="157" t="s">
        <v>74</v>
      </c>
      <c r="F15" s="157" t="s">
        <v>75</v>
      </c>
      <c r="G15" s="157" t="s">
        <v>76</v>
      </c>
      <c r="H15" s="157" t="s">
        <v>77</v>
      </c>
      <c r="I15" s="157" t="s">
        <v>78</v>
      </c>
      <c r="J15" s="157" t="s">
        <v>79</v>
      </c>
      <c r="K15" s="151" t="s">
        <v>61</v>
      </c>
      <c r="L15" s="157" t="s">
        <v>81</v>
      </c>
      <c r="M15" s="158" t="s">
        <v>82</v>
      </c>
      <c r="N15" s="157" t="s">
        <v>83</v>
      </c>
      <c r="O15" s="157" t="s">
        <v>482</v>
      </c>
      <c r="P15" s="157" t="s">
        <v>85</v>
      </c>
      <c r="Q15" s="151" t="s">
        <v>65</v>
      </c>
      <c r="R15" s="157" t="s">
        <v>86</v>
      </c>
      <c r="S15" s="151" t="s">
        <v>65</v>
      </c>
      <c r="T15" s="211">
        <v>3204014</v>
      </c>
      <c r="U15" s="111" t="s">
        <v>87</v>
      </c>
      <c r="V15" s="157" t="s">
        <v>88</v>
      </c>
      <c r="W15" s="157" t="s">
        <v>98</v>
      </c>
      <c r="X15" s="225" t="s">
        <v>99</v>
      </c>
      <c r="Y15" s="164" t="s">
        <v>100</v>
      </c>
      <c r="Z15" s="160">
        <v>1</v>
      </c>
      <c r="AA15" s="176" t="s">
        <v>101</v>
      </c>
      <c r="AB15" s="157" t="s">
        <v>93</v>
      </c>
      <c r="AC15" s="161">
        <v>46023</v>
      </c>
      <c r="AD15" s="161">
        <v>46387</v>
      </c>
      <c r="AE15" s="156">
        <v>0</v>
      </c>
      <c r="AF15" s="156">
        <v>0</v>
      </c>
      <c r="AG15" s="162">
        <v>1024592593</v>
      </c>
      <c r="AH15" s="156">
        <v>0</v>
      </c>
      <c r="AI15" s="156">
        <v>0</v>
      </c>
      <c r="AJ15" s="222">
        <f t="shared" si="0"/>
        <v>1024592593</v>
      </c>
      <c r="AM15" s="98"/>
    </row>
    <row r="16" spans="1:39" ht="55.5" customHeight="1" x14ac:dyDescent="0.35">
      <c r="A16" s="226" t="s">
        <v>107</v>
      </c>
      <c r="B16" s="157" t="s">
        <v>52</v>
      </c>
      <c r="C16" s="157" t="s">
        <v>53</v>
      </c>
      <c r="D16" s="157" t="s">
        <v>54</v>
      </c>
      <c r="E16" s="157" t="s">
        <v>74</v>
      </c>
      <c r="F16" s="157" t="s">
        <v>75</v>
      </c>
      <c r="G16" s="157" t="s">
        <v>102</v>
      </c>
      <c r="H16" s="157" t="s">
        <v>103</v>
      </c>
      <c r="I16" s="157" t="s">
        <v>78</v>
      </c>
      <c r="J16" s="157" t="s">
        <v>79</v>
      </c>
      <c r="K16" s="151" t="s">
        <v>61</v>
      </c>
      <c r="L16" s="157" t="s">
        <v>81</v>
      </c>
      <c r="M16" s="158" t="s">
        <v>82</v>
      </c>
      <c r="N16" s="157" t="s">
        <v>83</v>
      </c>
      <c r="O16" s="157" t="s">
        <v>482</v>
      </c>
      <c r="P16" s="157" t="s">
        <v>85</v>
      </c>
      <c r="Q16" s="151" t="s">
        <v>65</v>
      </c>
      <c r="R16" s="157" t="s">
        <v>86</v>
      </c>
      <c r="S16" s="151" t="s">
        <v>65</v>
      </c>
      <c r="T16" s="211">
        <v>3204048</v>
      </c>
      <c r="U16" s="111" t="s">
        <v>484</v>
      </c>
      <c r="V16" s="157" t="s">
        <v>105</v>
      </c>
      <c r="W16" s="157" t="s">
        <v>106</v>
      </c>
      <c r="X16" s="226" t="s">
        <v>107</v>
      </c>
      <c r="Y16" s="223" t="s">
        <v>108</v>
      </c>
      <c r="Z16" s="160">
        <v>1</v>
      </c>
      <c r="AA16" s="176" t="s">
        <v>109</v>
      </c>
      <c r="AB16" s="157" t="s">
        <v>93</v>
      </c>
      <c r="AC16" s="161">
        <v>46023</v>
      </c>
      <c r="AD16" s="161">
        <v>46387</v>
      </c>
      <c r="AE16" s="156">
        <v>0</v>
      </c>
      <c r="AF16" s="156">
        <v>0</v>
      </c>
      <c r="AG16" s="162">
        <v>420117974</v>
      </c>
      <c r="AH16" s="156">
        <v>0</v>
      </c>
      <c r="AI16" s="156">
        <v>0</v>
      </c>
      <c r="AJ16" s="163">
        <f t="shared" si="0"/>
        <v>420117974</v>
      </c>
      <c r="AM16" s="98"/>
    </row>
    <row r="17" spans="1:39" ht="55.5" customHeight="1" x14ac:dyDescent="0.35">
      <c r="A17" s="225" t="s">
        <v>113</v>
      </c>
      <c r="B17" s="157" t="s">
        <v>52</v>
      </c>
      <c r="C17" s="157" t="s">
        <v>53</v>
      </c>
      <c r="D17" s="157" t="s">
        <v>54</v>
      </c>
      <c r="E17" s="157" t="s">
        <v>74</v>
      </c>
      <c r="F17" s="157" t="s">
        <v>75</v>
      </c>
      <c r="G17" s="157" t="s">
        <v>102</v>
      </c>
      <c r="H17" s="157" t="s">
        <v>103</v>
      </c>
      <c r="I17" s="157" t="s">
        <v>110</v>
      </c>
      <c r="J17" s="157" t="s">
        <v>111</v>
      </c>
      <c r="K17" s="151" t="s">
        <v>61</v>
      </c>
      <c r="L17" s="157" t="s">
        <v>81</v>
      </c>
      <c r="M17" s="158" t="s">
        <v>82</v>
      </c>
      <c r="N17" s="157" t="s">
        <v>83</v>
      </c>
      <c r="O17" s="157" t="s">
        <v>482</v>
      </c>
      <c r="P17" s="157" t="s">
        <v>85</v>
      </c>
      <c r="Q17" s="151" t="s">
        <v>65</v>
      </c>
      <c r="R17" s="157" t="s">
        <v>86</v>
      </c>
      <c r="S17" s="151" t="s">
        <v>65</v>
      </c>
      <c r="T17" s="211">
        <v>3204014</v>
      </c>
      <c r="U17" s="111" t="s">
        <v>87</v>
      </c>
      <c r="V17" s="157" t="s">
        <v>88</v>
      </c>
      <c r="W17" s="157" t="s">
        <v>112</v>
      </c>
      <c r="X17" s="225" t="s">
        <v>113</v>
      </c>
      <c r="Y17" s="164" t="s">
        <v>114</v>
      </c>
      <c r="Z17" s="160">
        <v>1</v>
      </c>
      <c r="AA17" s="176" t="s">
        <v>115</v>
      </c>
      <c r="AB17" s="157" t="s">
        <v>93</v>
      </c>
      <c r="AC17" s="161">
        <v>46023</v>
      </c>
      <c r="AD17" s="161">
        <v>46387</v>
      </c>
      <c r="AE17" s="156">
        <v>0</v>
      </c>
      <c r="AF17" s="156">
        <v>0</v>
      </c>
      <c r="AG17" s="156">
        <v>607150000</v>
      </c>
      <c r="AH17" s="156">
        <v>0</v>
      </c>
      <c r="AI17" s="156">
        <v>0</v>
      </c>
      <c r="AJ17" s="163">
        <f t="shared" si="0"/>
        <v>607150000</v>
      </c>
      <c r="AM17" s="98"/>
    </row>
    <row r="18" spans="1:39" ht="55.5" customHeight="1" x14ac:dyDescent="0.35">
      <c r="A18" s="226" t="s">
        <v>119</v>
      </c>
      <c r="B18" s="157" t="s">
        <v>52</v>
      </c>
      <c r="C18" s="157" t="s">
        <v>53</v>
      </c>
      <c r="D18" s="157" t="s">
        <v>54</v>
      </c>
      <c r="E18" s="157" t="s">
        <v>74</v>
      </c>
      <c r="F18" s="157" t="s">
        <v>75</v>
      </c>
      <c r="G18" s="157" t="s">
        <v>102</v>
      </c>
      <c r="H18" s="157" t="s">
        <v>103</v>
      </c>
      <c r="I18" s="157" t="s">
        <v>110</v>
      </c>
      <c r="J18" s="157" t="s">
        <v>111</v>
      </c>
      <c r="K18" s="151" t="s">
        <v>485</v>
      </c>
      <c r="L18" s="157" t="s">
        <v>81</v>
      </c>
      <c r="M18" s="158" t="s">
        <v>82</v>
      </c>
      <c r="N18" s="157" t="s">
        <v>83</v>
      </c>
      <c r="O18" s="157" t="s">
        <v>482</v>
      </c>
      <c r="P18" s="157" t="s">
        <v>116</v>
      </c>
      <c r="Q18" s="157" t="s">
        <v>117</v>
      </c>
      <c r="R18" s="157" t="s">
        <v>116</v>
      </c>
      <c r="S18" s="151" t="s">
        <v>118</v>
      </c>
      <c r="T18" s="211" t="s">
        <v>65</v>
      </c>
      <c r="U18" s="111" t="s">
        <v>65</v>
      </c>
      <c r="V18" s="157" t="s">
        <v>65</v>
      </c>
      <c r="W18" s="157" t="s">
        <v>117</v>
      </c>
      <c r="X18" s="226" t="s">
        <v>119</v>
      </c>
      <c r="Y18" s="223" t="s">
        <v>120</v>
      </c>
      <c r="Z18" s="160">
        <v>1</v>
      </c>
      <c r="AA18" s="176" t="s">
        <v>121</v>
      </c>
      <c r="AB18" s="157" t="s">
        <v>93</v>
      </c>
      <c r="AC18" s="161">
        <v>45323</v>
      </c>
      <c r="AD18" s="161">
        <v>46022</v>
      </c>
      <c r="AE18" s="156">
        <v>0</v>
      </c>
      <c r="AF18" s="156">
        <v>0</v>
      </c>
      <c r="AG18" s="156">
        <v>0</v>
      </c>
      <c r="AH18" s="156">
        <v>0</v>
      </c>
      <c r="AI18" s="156">
        <v>0</v>
      </c>
      <c r="AJ18" s="163">
        <f t="shared" si="0"/>
        <v>0</v>
      </c>
      <c r="AM18" s="98"/>
    </row>
    <row r="19" spans="1:39" ht="55.5" customHeight="1" x14ac:dyDescent="0.35">
      <c r="A19" s="165" t="s">
        <v>130</v>
      </c>
      <c r="B19" s="165" t="s">
        <v>52</v>
      </c>
      <c r="C19" s="165" t="s">
        <v>53</v>
      </c>
      <c r="D19" s="165" t="s">
        <v>54</v>
      </c>
      <c r="E19" s="165" t="s">
        <v>74</v>
      </c>
      <c r="F19" s="165" t="s">
        <v>75</v>
      </c>
      <c r="G19" s="165" t="s">
        <v>122</v>
      </c>
      <c r="H19" s="165" t="s">
        <v>123</v>
      </c>
      <c r="I19" s="165" t="s">
        <v>78</v>
      </c>
      <c r="J19" s="165" t="s">
        <v>79</v>
      </c>
      <c r="K19" s="151" t="s">
        <v>61</v>
      </c>
      <c r="L19" s="165" t="s">
        <v>81</v>
      </c>
      <c r="M19" s="166" t="s">
        <v>124</v>
      </c>
      <c r="N19" s="165" t="s">
        <v>125</v>
      </c>
      <c r="O19" s="165" t="s">
        <v>486</v>
      </c>
      <c r="P19" s="165" t="s">
        <v>85</v>
      </c>
      <c r="Q19" s="151" t="s">
        <v>65</v>
      </c>
      <c r="R19" s="165" t="s">
        <v>127</v>
      </c>
      <c r="S19" s="151" t="s">
        <v>65</v>
      </c>
      <c r="T19" s="212">
        <v>3204048</v>
      </c>
      <c r="U19" s="131" t="s">
        <v>484</v>
      </c>
      <c r="V19" s="165" t="s">
        <v>128</v>
      </c>
      <c r="W19" s="165" t="s">
        <v>129</v>
      </c>
      <c r="X19" s="165" t="s">
        <v>130</v>
      </c>
      <c r="Y19" s="166" t="s">
        <v>131</v>
      </c>
      <c r="Z19" s="167">
        <v>16</v>
      </c>
      <c r="AA19" s="53" t="s">
        <v>132</v>
      </c>
      <c r="AB19" s="152" t="s">
        <v>73</v>
      </c>
      <c r="AC19" s="168">
        <v>46054</v>
      </c>
      <c r="AD19" s="168">
        <v>46387</v>
      </c>
      <c r="AE19" s="156">
        <v>0</v>
      </c>
      <c r="AF19" s="156">
        <v>0</v>
      </c>
      <c r="AG19" s="163">
        <v>941905000</v>
      </c>
      <c r="AH19" s="156">
        <v>0</v>
      </c>
      <c r="AI19" s="156">
        <v>0</v>
      </c>
      <c r="AJ19" s="222">
        <f t="shared" si="0"/>
        <v>941905000</v>
      </c>
      <c r="AM19" s="98"/>
    </row>
    <row r="20" spans="1:39" ht="55.5" customHeight="1" x14ac:dyDescent="0.35">
      <c r="A20" s="165" t="s">
        <v>138</v>
      </c>
      <c r="B20" s="165" t="s">
        <v>52</v>
      </c>
      <c r="C20" s="165" t="s">
        <v>53</v>
      </c>
      <c r="D20" s="165" t="s">
        <v>54</v>
      </c>
      <c r="E20" s="165" t="s">
        <v>74</v>
      </c>
      <c r="F20" s="165" t="s">
        <v>75</v>
      </c>
      <c r="G20" s="165" t="s">
        <v>133</v>
      </c>
      <c r="H20" s="165" t="s">
        <v>134</v>
      </c>
      <c r="I20" s="165" t="s">
        <v>78</v>
      </c>
      <c r="J20" s="165" t="s">
        <v>79</v>
      </c>
      <c r="K20" s="151" t="s">
        <v>61</v>
      </c>
      <c r="L20" s="165" t="s">
        <v>135</v>
      </c>
      <c r="M20" s="166" t="s">
        <v>124</v>
      </c>
      <c r="N20" s="165" t="s">
        <v>125</v>
      </c>
      <c r="O20" s="165" t="s">
        <v>487</v>
      </c>
      <c r="P20" s="165" t="s">
        <v>85</v>
      </c>
      <c r="Q20" s="151" t="s">
        <v>65</v>
      </c>
      <c r="R20" s="165" t="s">
        <v>127</v>
      </c>
      <c r="S20" s="151" t="s">
        <v>65</v>
      </c>
      <c r="T20" s="212">
        <v>3204007</v>
      </c>
      <c r="U20" s="131"/>
      <c r="V20" s="165"/>
      <c r="W20" s="165" t="s">
        <v>137</v>
      </c>
      <c r="X20" s="165" t="s">
        <v>138</v>
      </c>
      <c r="Y20" s="165" t="s">
        <v>488</v>
      </c>
      <c r="Z20" s="167">
        <v>19</v>
      </c>
      <c r="AA20" s="191" t="s">
        <v>140</v>
      </c>
      <c r="AB20" s="152" t="s">
        <v>73</v>
      </c>
      <c r="AC20" s="168">
        <v>46024</v>
      </c>
      <c r="AD20" s="168">
        <v>46387</v>
      </c>
      <c r="AE20" s="156">
        <v>0</v>
      </c>
      <c r="AF20" s="156">
        <v>0</v>
      </c>
      <c r="AG20" s="156">
        <v>0</v>
      </c>
      <c r="AH20" s="224">
        <v>4020000000</v>
      </c>
      <c r="AI20" s="156">
        <v>0</v>
      </c>
      <c r="AJ20" s="163">
        <f t="shared" si="0"/>
        <v>4020000000</v>
      </c>
      <c r="AM20" s="98"/>
    </row>
    <row r="21" spans="1:39" s="172" customFormat="1" ht="109.5" customHeight="1" x14ac:dyDescent="0.35">
      <c r="A21" s="166" t="s">
        <v>143</v>
      </c>
      <c r="B21" s="166" t="s">
        <v>52</v>
      </c>
      <c r="C21" s="166" t="s">
        <v>53</v>
      </c>
      <c r="D21" s="166" t="s">
        <v>54</v>
      </c>
      <c r="E21" s="166" t="s">
        <v>74</v>
      </c>
      <c r="F21" s="166" t="s">
        <v>75</v>
      </c>
      <c r="G21" s="166" t="s">
        <v>122</v>
      </c>
      <c r="H21" s="166" t="s">
        <v>123</v>
      </c>
      <c r="I21" s="166" t="s">
        <v>78</v>
      </c>
      <c r="J21" s="166" t="s">
        <v>79</v>
      </c>
      <c r="K21" s="152" t="s">
        <v>61</v>
      </c>
      <c r="L21" s="166" t="s">
        <v>81</v>
      </c>
      <c r="M21" s="166" t="s">
        <v>124</v>
      </c>
      <c r="N21" s="166" t="s">
        <v>125</v>
      </c>
      <c r="O21" s="166" t="s">
        <v>141</v>
      </c>
      <c r="P21" s="166" t="s">
        <v>85</v>
      </c>
      <c r="Q21" s="152" t="s">
        <v>65</v>
      </c>
      <c r="R21" s="166" t="s">
        <v>127</v>
      </c>
      <c r="S21" s="152" t="s">
        <v>65</v>
      </c>
      <c r="T21" s="207">
        <v>3204048</v>
      </c>
      <c r="U21" s="53" t="s">
        <v>484</v>
      </c>
      <c r="V21" s="166" t="s">
        <v>128</v>
      </c>
      <c r="W21" s="166" t="s">
        <v>142</v>
      </c>
      <c r="X21" s="166" t="s">
        <v>143</v>
      </c>
      <c r="Y21" s="166" t="s">
        <v>144</v>
      </c>
      <c r="Z21" s="167">
        <v>17</v>
      </c>
      <c r="AA21" s="53" t="s">
        <v>132</v>
      </c>
      <c r="AB21" s="152" t="s">
        <v>73</v>
      </c>
      <c r="AC21" s="168">
        <v>46024</v>
      </c>
      <c r="AD21" s="168">
        <v>46387</v>
      </c>
      <c r="AE21" s="234">
        <v>0</v>
      </c>
      <c r="AF21" s="234">
        <v>0</v>
      </c>
      <c r="AG21" s="174">
        <v>329245</v>
      </c>
      <c r="AH21" s="234">
        <v>0</v>
      </c>
      <c r="AI21" s="234">
        <v>0</v>
      </c>
      <c r="AJ21" s="174">
        <f t="shared" si="0"/>
        <v>329245</v>
      </c>
    </row>
    <row r="22" spans="1:39" ht="55.5" customHeight="1" x14ac:dyDescent="0.35">
      <c r="A22" s="165" t="s">
        <v>149</v>
      </c>
      <c r="B22" s="165" t="s">
        <v>52</v>
      </c>
      <c r="C22" s="165" t="s">
        <v>53</v>
      </c>
      <c r="D22" s="165" t="s">
        <v>54</v>
      </c>
      <c r="E22" s="165" t="s">
        <v>74</v>
      </c>
      <c r="F22" s="165" t="s">
        <v>75</v>
      </c>
      <c r="G22" s="165" t="s">
        <v>122</v>
      </c>
      <c r="H22" s="165" t="s">
        <v>123</v>
      </c>
      <c r="I22" s="165" t="s">
        <v>78</v>
      </c>
      <c r="J22" s="165" t="s">
        <v>79</v>
      </c>
      <c r="K22" s="151" t="s">
        <v>61</v>
      </c>
      <c r="L22" s="165" t="s">
        <v>81</v>
      </c>
      <c r="M22" s="166" t="s">
        <v>124</v>
      </c>
      <c r="N22" s="165" t="s">
        <v>125</v>
      </c>
      <c r="O22" s="165" t="s">
        <v>145</v>
      </c>
      <c r="P22" s="165" t="s">
        <v>85</v>
      </c>
      <c r="Q22" s="151" t="s">
        <v>65</v>
      </c>
      <c r="R22" s="165" t="s">
        <v>127</v>
      </c>
      <c r="S22" s="151" t="s">
        <v>65</v>
      </c>
      <c r="T22" s="212">
        <v>3204043</v>
      </c>
      <c r="U22" s="131" t="s">
        <v>146</v>
      </c>
      <c r="V22" s="165" t="s">
        <v>147</v>
      </c>
      <c r="W22" s="165" t="s">
        <v>148</v>
      </c>
      <c r="X22" s="165" t="s">
        <v>149</v>
      </c>
      <c r="Y22" s="165" t="s">
        <v>150</v>
      </c>
      <c r="Z22" s="167">
        <v>10</v>
      </c>
      <c r="AA22" s="191" t="s">
        <v>151</v>
      </c>
      <c r="AB22" s="152" t="s">
        <v>73</v>
      </c>
      <c r="AC22" s="168">
        <v>46024</v>
      </c>
      <c r="AD22" s="168">
        <v>46387</v>
      </c>
      <c r="AE22" s="156">
        <v>0</v>
      </c>
      <c r="AF22" s="156">
        <v>0</v>
      </c>
      <c r="AG22" s="163">
        <v>723460000</v>
      </c>
      <c r="AH22" s="156">
        <v>0</v>
      </c>
      <c r="AI22" s="156">
        <v>0</v>
      </c>
      <c r="AJ22" s="222">
        <f t="shared" si="0"/>
        <v>723460000</v>
      </c>
      <c r="AM22" s="98"/>
    </row>
    <row r="23" spans="1:39" ht="55.5" customHeight="1" x14ac:dyDescent="0.35">
      <c r="A23" s="165" t="s">
        <v>154</v>
      </c>
      <c r="B23" s="165" t="s">
        <v>52</v>
      </c>
      <c r="C23" s="165" t="s">
        <v>53</v>
      </c>
      <c r="D23" s="165" t="s">
        <v>54</v>
      </c>
      <c r="E23" s="165" t="s">
        <v>74</v>
      </c>
      <c r="F23" s="165" t="s">
        <v>75</v>
      </c>
      <c r="G23" s="165" t="s">
        <v>122</v>
      </c>
      <c r="H23" s="165" t="s">
        <v>123</v>
      </c>
      <c r="I23" s="165" t="s">
        <v>78</v>
      </c>
      <c r="J23" s="165" t="s">
        <v>79</v>
      </c>
      <c r="K23" s="151" t="s">
        <v>485</v>
      </c>
      <c r="L23" s="165" t="s">
        <v>81</v>
      </c>
      <c r="M23" s="166" t="s">
        <v>124</v>
      </c>
      <c r="N23" s="165" t="s">
        <v>125</v>
      </c>
      <c r="O23" s="165" t="s">
        <v>152</v>
      </c>
      <c r="P23" s="165" t="s">
        <v>85</v>
      </c>
      <c r="Q23" s="151" t="s">
        <v>65</v>
      </c>
      <c r="R23" s="165" t="s">
        <v>86</v>
      </c>
      <c r="S23" s="151" t="s">
        <v>65</v>
      </c>
      <c r="T23" s="212">
        <v>3204043</v>
      </c>
      <c r="U23" s="131"/>
      <c r="V23" s="165"/>
      <c r="W23" s="165" t="s">
        <v>153</v>
      </c>
      <c r="X23" s="165" t="s">
        <v>154</v>
      </c>
      <c r="Y23" s="165" t="s">
        <v>155</v>
      </c>
      <c r="Z23" s="167">
        <v>5</v>
      </c>
      <c r="AA23" s="53" t="s">
        <v>489</v>
      </c>
      <c r="AB23" s="152" t="s">
        <v>73</v>
      </c>
      <c r="AC23" s="168">
        <v>46023</v>
      </c>
      <c r="AD23" s="168">
        <v>46387</v>
      </c>
      <c r="AE23" s="156">
        <v>0</v>
      </c>
      <c r="AF23" s="156">
        <v>0</v>
      </c>
      <c r="AG23" s="156">
        <v>0</v>
      </c>
      <c r="AH23" s="156">
        <v>0</v>
      </c>
      <c r="AI23" s="156">
        <v>0</v>
      </c>
      <c r="AJ23" s="163">
        <f t="shared" si="0"/>
        <v>0</v>
      </c>
      <c r="AM23" s="98"/>
    </row>
    <row r="24" spans="1:39" ht="55.5" customHeight="1" x14ac:dyDescent="0.35">
      <c r="A24" s="165" t="s">
        <v>160</v>
      </c>
      <c r="B24" s="165" t="s">
        <v>52</v>
      </c>
      <c r="C24" s="165" t="s">
        <v>53</v>
      </c>
      <c r="D24" s="165" t="s">
        <v>54</v>
      </c>
      <c r="E24" s="165" t="s">
        <v>74</v>
      </c>
      <c r="F24" s="165" t="s">
        <v>75</v>
      </c>
      <c r="G24" s="165" t="s">
        <v>133</v>
      </c>
      <c r="H24" s="165" t="s">
        <v>134</v>
      </c>
      <c r="I24" s="165" t="s">
        <v>158</v>
      </c>
      <c r="J24" s="165" t="s">
        <v>159</v>
      </c>
      <c r="K24" s="151" t="s">
        <v>485</v>
      </c>
      <c r="L24" s="165" t="s">
        <v>81</v>
      </c>
      <c r="M24" s="166" t="s">
        <v>124</v>
      </c>
      <c r="N24" s="165" t="s">
        <v>125</v>
      </c>
      <c r="O24" s="165" t="s">
        <v>152</v>
      </c>
      <c r="P24" s="165" t="s">
        <v>85</v>
      </c>
      <c r="Q24" s="151" t="s">
        <v>65</v>
      </c>
      <c r="R24" s="165" t="s">
        <v>127</v>
      </c>
      <c r="S24" s="151" t="s">
        <v>65</v>
      </c>
      <c r="T24" s="212">
        <v>3204043</v>
      </c>
      <c r="U24" s="131"/>
      <c r="V24" s="165"/>
      <c r="W24" s="165" t="s">
        <v>153</v>
      </c>
      <c r="X24" s="165" t="s">
        <v>160</v>
      </c>
      <c r="Y24" s="165" t="s">
        <v>490</v>
      </c>
      <c r="Z24" s="167">
        <v>1</v>
      </c>
      <c r="AA24" s="53" t="s">
        <v>491</v>
      </c>
      <c r="AB24" s="152" t="s">
        <v>73</v>
      </c>
      <c r="AC24" s="168">
        <v>46023</v>
      </c>
      <c r="AD24" s="168">
        <v>46387</v>
      </c>
      <c r="AE24" s="156">
        <v>0</v>
      </c>
      <c r="AF24" s="156">
        <v>0</v>
      </c>
      <c r="AG24" s="156">
        <v>0</v>
      </c>
      <c r="AH24" s="156">
        <v>0</v>
      </c>
      <c r="AI24" s="156">
        <v>0</v>
      </c>
      <c r="AJ24" s="163">
        <f t="shared" si="0"/>
        <v>0</v>
      </c>
      <c r="AM24" s="98"/>
    </row>
    <row r="25" spans="1:39" ht="55.5" customHeight="1" x14ac:dyDescent="0.35">
      <c r="A25" s="165" t="s">
        <v>164</v>
      </c>
      <c r="B25" s="165" t="s">
        <v>52</v>
      </c>
      <c r="C25" s="165" t="s">
        <v>53</v>
      </c>
      <c r="D25" s="165" t="s">
        <v>54</v>
      </c>
      <c r="E25" s="165" t="s">
        <v>74</v>
      </c>
      <c r="F25" s="165" t="s">
        <v>75</v>
      </c>
      <c r="G25" s="165" t="s">
        <v>102</v>
      </c>
      <c r="H25" s="165" t="s">
        <v>103</v>
      </c>
      <c r="I25" s="165" t="s">
        <v>78</v>
      </c>
      <c r="J25" s="165" t="s">
        <v>79</v>
      </c>
      <c r="K25" s="151" t="s">
        <v>485</v>
      </c>
      <c r="L25" s="165" t="s">
        <v>163</v>
      </c>
      <c r="M25" s="166" t="s">
        <v>124</v>
      </c>
      <c r="N25" s="165" t="s">
        <v>125</v>
      </c>
      <c r="O25" s="165" t="s">
        <v>152</v>
      </c>
      <c r="P25" s="165" t="s">
        <v>85</v>
      </c>
      <c r="Q25" s="151" t="s">
        <v>65</v>
      </c>
      <c r="R25" s="165" t="s">
        <v>86</v>
      </c>
      <c r="S25" s="151" t="s">
        <v>65</v>
      </c>
      <c r="T25" s="212">
        <v>3204043</v>
      </c>
      <c r="U25" s="131"/>
      <c r="V25" s="165"/>
      <c r="W25" s="165" t="s">
        <v>153</v>
      </c>
      <c r="X25" s="165" t="s">
        <v>164</v>
      </c>
      <c r="Y25" s="165" t="s">
        <v>492</v>
      </c>
      <c r="Z25" s="188">
        <v>4</v>
      </c>
      <c r="AA25" s="191" t="s">
        <v>166</v>
      </c>
      <c r="AB25" s="152" t="s">
        <v>73</v>
      </c>
      <c r="AC25" s="168">
        <v>46023</v>
      </c>
      <c r="AD25" s="168">
        <v>46387</v>
      </c>
      <c r="AE25" s="156">
        <v>0</v>
      </c>
      <c r="AF25" s="156">
        <v>0</v>
      </c>
      <c r="AG25" s="156">
        <v>0</v>
      </c>
      <c r="AH25" s="156">
        <v>0</v>
      </c>
      <c r="AI25" s="156">
        <v>0</v>
      </c>
      <c r="AJ25" s="163">
        <f t="shared" si="0"/>
        <v>0</v>
      </c>
      <c r="AM25" s="98"/>
    </row>
    <row r="26" spans="1:39" ht="55.5" customHeight="1" x14ac:dyDescent="0.35">
      <c r="A26" s="165" t="s">
        <v>493</v>
      </c>
      <c r="B26" s="165" t="s">
        <v>52</v>
      </c>
      <c r="C26" s="165" t="s">
        <v>53</v>
      </c>
      <c r="D26" s="165" t="s">
        <v>54</v>
      </c>
      <c r="E26" s="165" t="s">
        <v>74</v>
      </c>
      <c r="F26" s="165" t="s">
        <v>75</v>
      </c>
      <c r="G26" s="165" t="s">
        <v>133</v>
      </c>
      <c r="H26" s="165" t="s">
        <v>134</v>
      </c>
      <c r="I26" s="165" t="s">
        <v>78</v>
      </c>
      <c r="J26" s="165" t="s">
        <v>79</v>
      </c>
      <c r="K26" s="151" t="s">
        <v>485</v>
      </c>
      <c r="L26" s="165" t="s">
        <v>81</v>
      </c>
      <c r="M26" s="166" t="s">
        <v>124</v>
      </c>
      <c r="N26" s="165" t="s">
        <v>125</v>
      </c>
      <c r="O26" s="165" t="s">
        <v>152</v>
      </c>
      <c r="P26" s="165" t="s">
        <v>85</v>
      </c>
      <c r="Q26" s="151" t="s">
        <v>65</v>
      </c>
      <c r="R26" s="165" t="s">
        <v>86</v>
      </c>
      <c r="S26" s="151" t="s">
        <v>65</v>
      </c>
      <c r="T26" s="212">
        <v>3204043</v>
      </c>
      <c r="U26" s="131"/>
      <c r="V26" s="165"/>
      <c r="W26" s="165" t="s">
        <v>153</v>
      </c>
      <c r="X26" s="165" t="s">
        <v>493</v>
      </c>
      <c r="Y26" s="165" t="s">
        <v>494</v>
      </c>
      <c r="Z26" s="188">
        <v>2</v>
      </c>
      <c r="AA26" s="191" t="s">
        <v>495</v>
      </c>
      <c r="AB26" s="152" t="s">
        <v>73</v>
      </c>
      <c r="AC26" s="168">
        <v>46023</v>
      </c>
      <c r="AD26" s="168">
        <v>46387</v>
      </c>
      <c r="AE26" s="156">
        <v>0</v>
      </c>
      <c r="AF26" s="156">
        <v>0</v>
      </c>
      <c r="AG26" s="156">
        <v>0</v>
      </c>
      <c r="AH26" s="156">
        <v>0</v>
      </c>
      <c r="AI26" s="156">
        <v>0</v>
      </c>
      <c r="AJ26" s="163">
        <f t="shared" si="0"/>
        <v>0</v>
      </c>
      <c r="AM26" s="98"/>
    </row>
    <row r="27" spans="1:39" ht="55.5" customHeight="1" x14ac:dyDescent="0.35">
      <c r="A27" s="165" t="s">
        <v>172</v>
      </c>
      <c r="B27" s="165" t="s">
        <v>52</v>
      </c>
      <c r="C27" s="165" t="s">
        <v>53</v>
      </c>
      <c r="D27" s="165" t="s">
        <v>54</v>
      </c>
      <c r="E27" s="165" t="s">
        <v>74</v>
      </c>
      <c r="F27" s="165" t="s">
        <v>75</v>
      </c>
      <c r="G27" s="165" t="s">
        <v>170</v>
      </c>
      <c r="H27" s="165" t="s">
        <v>171</v>
      </c>
      <c r="I27" s="165" t="s">
        <v>78</v>
      </c>
      <c r="J27" s="165" t="s">
        <v>79</v>
      </c>
      <c r="K27" s="151" t="s">
        <v>485</v>
      </c>
      <c r="L27" s="165" t="s">
        <v>81</v>
      </c>
      <c r="M27" s="166" t="s">
        <v>124</v>
      </c>
      <c r="N27" s="165" t="s">
        <v>125</v>
      </c>
      <c r="O27" s="165" t="s">
        <v>152</v>
      </c>
      <c r="P27" s="165" t="s">
        <v>85</v>
      </c>
      <c r="Q27" s="151" t="s">
        <v>65</v>
      </c>
      <c r="R27" s="165" t="s">
        <v>86</v>
      </c>
      <c r="S27" s="151" t="s">
        <v>65</v>
      </c>
      <c r="T27" s="212">
        <v>3204043</v>
      </c>
      <c r="U27" s="131"/>
      <c r="V27" s="165"/>
      <c r="W27" s="165" t="s">
        <v>153</v>
      </c>
      <c r="X27" s="165" t="s">
        <v>172</v>
      </c>
      <c r="Y27" s="165" t="s">
        <v>173</v>
      </c>
      <c r="Z27" s="188">
        <v>4</v>
      </c>
      <c r="AA27" s="191" t="s">
        <v>174</v>
      </c>
      <c r="AB27" s="152" t="s">
        <v>73</v>
      </c>
      <c r="AC27" s="168">
        <v>46023</v>
      </c>
      <c r="AD27" s="168">
        <v>46387</v>
      </c>
      <c r="AE27" s="156">
        <v>0</v>
      </c>
      <c r="AF27" s="156">
        <v>0</v>
      </c>
      <c r="AG27" s="156">
        <v>0</v>
      </c>
      <c r="AH27" s="156">
        <v>0</v>
      </c>
      <c r="AI27" s="156">
        <v>0</v>
      </c>
      <c r="AJ27" s="163">
        <f t="shared" si="0"/>
        <v>0</v>
      </c>
      <c r="AM27" s="98"/>
    </row>
    <row r="28" spans="1:39" ht="55.5" customHeight="1" x14ac:dyDescent="0.35">
      <c r="A28" s="157" t="s">
        <v>182</v>
      </c>
      <c r="B28" s="157" t="s">
        <v>52</v>
      </c>
      <c r="C28" s="157" t="s">
        <v>53</v>
      </c>
      <c r="D28" s="157" t="s">
        <v>54</v>
      </c>
      <c r="E28" s="157" t="s">
        <v>74</v>
      </c>
      <c r="F28" s="157" t="s">
        <v>75</v>
      </c>
      <c r="G28" s="157" t="s">
        <v>122</v>
      </c>
      <c r="H28" s="157" t="s">
        <v>123</v>
      </c>
      <c r="I28" s="157" t="s">
        <v>78</v>
      </c>
      <c r="J28" s="157" t="s">
        <v>79</v>
      </c>
      <c r="K28" s="151" t="s">
        <v>61</v>
      </c>
      <c r="L28" s="157" t="s">
        <v>163</v>
      </c>
      <c r="M28" s="158" t="s">
        <v>175</v>
      </c>
      <c r="N28" s="157" t="s">
        <v>176</v>
      </c>
      <c r="O28" s="157" t="s">
        <v>177</v>
      </c>
      <c r="P28" s="157" t="s">
        <v>85</v>
      </c>
      <c r="Q28" s="151" t="s">
        <v>65</v>
      </c>
      <c r="R28" s="157" t="s">
        <v>86</v>
      </c>
      <c r="S28" s="151" t="s">
        <v>65</v>
      </c>
      <c r="T28" s="211">
        <v>3204041</v>
      </c>
      <c r="U28" s="111" t="s">
        <v>179</v>
      </c>
      <c r="V28" s="157" t="s">
        <v>180</v>
      </c>
      <c r="W28" s="157" t="s">
        <v>181</v>
      </c>
      <c r="X28" s="157" t="s">
        <v>182</v>
      </c>
      <c r="Y28" s="157" t="s">
        <v>183</v>
      </c>
      <c r="Z28" s="169">
        <v>7000</v>
      </c>
      <c r="AA28" s="65" t="s">
        <v>184</v>
      </c>
      <c r="AB28" s="152" t="s">
        <v>73</v>
      </c>
      <c r="AC28" s="161">
        <v>46054</v>
      </c>
      <c r="AD28" s="161">
        <v>46371</v>
      </c>
      <c r="AE28" s="156">
        <v>0</v>
      </c>
      <c r="AF28" s="156">
        <v>0</v>
      </c>
      <c r="AG28" s="216">
        <v>5679715158</v>
      </c>
      <c r="AH28" s="156">
        <v>0</v>
      </c>
      <c r="AI28" s="156">
        <v>0</v>
      </c>
      <c r="AJ28" s="163">
        <f t="shared" si="0"/>
        <v>5679715158</v>
      </c>
      <c r="AM28" s="98"/>
    </row>
    <row r="29" spans="1:39" ht="55.5" customHeight="1" x14ac:dyDescent="0.35">
      <c r="A29" s="157" t="s">
        <v>496</v>
      </c>
      <c r="B29" s="157" t="s">
        <v>52</v>
      </c>
      <c r="C29" s="157" t="s">
        <v>53</v>
      </c>
      <c r="D29" s="157" t="s">
        <v>54</v>
      </c>
      <c r="E29" s="157" t="s">
        <v>74</v>
      </c>
      <c r="F29" s="157" t="s">
        <v>75</v>
      </c>
      <c r="G29" s="157" t="s">
        <v>122</v>
      </c>
      <c r="H29" s="157" t="s">
        <v>123</v>
      </c>
      <c r="I29" s="157" t="s">
        <v>78</v>
      </c>
      <c r="J29" s="157" t="s">
        <v>79</v>
      </c>
      <c r="K29" s="151" t="s">
        <v>61</v>
      </c>
      <c r="L29" s="157" t="s">
        <v>163</v>
      </c>
      <c r="M29" s="158" t="s">
        <v>175</v>
      </c>
      <c r="N29" s="157" t="s">
        <v>176</v>
      </c>
      <c r="O29" s="157" t="s">
        <v>185</v>
      </c>
      <c r="P29" s="157" t="s">
        <v>85</v>
      </c>
      <c r="Q29" s="151" t="s">
        <v>65</v>
      </c>
      <c r="R29" s="157" t="s">
        <v>86</v>
      </c>
      <c r="S29" s="151" t="s">
        <v>65</v>
      </c>
      <c r="T29" s="211">
        <v>3204041</v>
      </c>
      <c r="U29" s="111" t="s">
        <v>179</v>
      </c>
      <c r="V29" s="157" t="s">
        <v>180</v>
      </c>
      <c r="W29" s="157" t="s">
        <v>186</v>
      </c>
      <c r="X29" s="157" t="s">
        <v>496</v>
      </c>
      <c r="Y29" s="157" t="s">
        <v>188</v>
      </c>
      <c r="Z29" s="169">
        <v>12</v>
      </c>
      <c r="AA29" s="65" t="s">
        <v>497</v>
      </c>
      <c r="AB29" s="152" t="s">
        <v>73</v>
      </c>
      <c r="AC29" s="161">
        <v>46023</v>
      </c>
      <c r="AD29" s="161">
        <v>46387</v>
      </c>
      <c r="AE29" s="156">
        <v>0</v>
      </c>
      <c r="AF29" s="156">
        <v>0</v>
      </c>
      <c r="AG29" s="216">
        <v>1119716707</v>
      </c>
      <c r="AH29" s="156">
        <v>0</v>
      </c>
      <c r="AI29" s="156">
        <v>0</v>
      </c>
      <c r="AJ29" s="163">
        <f t="shared" si="0"/>
        <v>1119716707</v>
      </c>
      <c r="AM29" s="98"/>
    </row>
    <row r="30" spans="1:39" ht="55.5" customHeight="1" x14ac:dyDescent="0.35">
      <c r="A30" s="157" t="s">
        <v>191</v>
      </c>
      <c r="B30" s="157" t="s">
        <v>52</v>
      </c>
      <c r="C30" s="157" t="s">
        <v>53</v>
      </c>
      <c r="D30" s="157" t="s">
        <v>54</v>
      </c>
      <c r="E30" s="157" t="s">
        <v>74</v>
      </c>
      <c r="F30" s="157" t="s">
        <v>75</v>
      </c>
      <c r="G30" s="157" t="s">
        <v>122</v>
      </c>
      <c r="H30" s="157" t="s">
        <v>123</v>
      </c>
      <c r="I30" s="157" t="s">
        <v>78</v>
      </c>
      <c r="J30" s="157" t="s">
        <v>79</v>
      </c>
      <c r="K30" s="151" t="s">
        <v>61</v>
      </c>
      <c r="L30" s="157" t="s">
        <v>163</v>
      </c>
      <c r="M30" s="158" t="s">
        <v>175</v>
      </c>
      <c r="N30" s="157" t="s">
        <v>176</v>
      </c>
      <c r="O30" s="157" t="s">
        <v>177</v>
      </c>
      <c r="P30" s="157" t="s">
        <v>85</v>
      </c>
      <c r="Q30" s="151" t="s">
        <v>65</v>
      </c>
      <c r="R30" s="157" t="s">
        <v>86</v>
      </c>
      <c r="S30" s="151" t="s">
        <v>65</v>
      </c>
      <c r="T30" s="211">
        <v>3204041</v>
      </c>
      <c r="U30" s="111" t="s">
        <v>179</v>
      </c>
      <c r="V30" s="157" t="s">
        <v>180</v>
      </c>
      <c r="W30" s="157" t="s">
        <v>190</v>
      </c>
      <c r="X30" s="157" t="s">
        <v>191</v>
      </c>
      <c r="Y30" s="157" t="s">
        <v>498</v>
      </c>
      <c r="Z30" s="169">
        <v>12</v>
      </c>
      <c r="AA30" s="65" t="s">
        <v>499</v>
      </c>
      <c r="AB30" s="152" t="s">
        <v>73</v>
      </c>
      <c r="AC30" s="161">
        <v>46054</v>
      </c>
      <c r="AD30" s="161">
        <v>46387</v>
      </c>
      <c r="AE30" s="156">
        <v>0</v>
      </c>
      <c r="AF30" s="156">
        <v>0</v>
      </c>
      <c r="AG30" s="156">
        <v>710342226</v>
      </c>
      <c r="AH30" s="156">
        <v>0</v>
      </c>
      <c r="AI30" s="156">
        <v>0</v>
      </c>
      <c r="AJ30" s="163">
        <f t="shared" si="0"/>
        <v>710342226</v>
      </c>
      <c r="AM30" s="98"/>
    </row>
    <row r="31" spans="1:39" ht="69" customHeight="1" x14ac:dyDescent="0.35">
      <c r="A31" s="157" t="s">
        <v>500</v>
      </c>
      <c r="B31" s="157" t="s">
        <v>52</v>
      </c>
      <c r="C31" s="157" t="s">
        <v>53</v>
      </c>
      <c r="D31" s="157" t="s">
        <v>54</v>
      </c>
      <c r="E31" s="157" t="s">
        <v>74</v>
      </c>
      <c r="F31" s="157" t="s">
        <v>75</v>
      </c>
      <c r="G31" s="157" t="s">
        <v>122</v>
      </c>
      <c r="H31" s="157" t="s">
        <v>123</v>
      </c>
      <c r="I31" s="157" t="s">
        <v>78</v>
      </c>
      <c r="J31" s="157" t="s">
        <v>79</v>
      </c>
      <c r="K31" s="151" t="s">
        <v>61</v>
      </c>
      <c r="L31" s="157" t="s">
        <v>163</v>
      </c>
      <c r="M31" s="158" t="s">
        <v>175</v>
      </c>
      <c r="N31" s="157" t="s">
        <v>176</v>
      </c>
      <c r="O31" s="157" t="s">
        <v>194</v>
      </c>
      <c r="P31" s="157" t="s">
        <v>85</v>
      </c>
      <c r="Q31" s="151" t="s">
        <v>65</v>
      </c>
      <c r="R31" s="157" t="s">
        <v>86</v>
      </c>
      <c r="S31" s="151" t="s">
        <v>65</v>
      </c>
      <c r="T31" s="211">
        <v>3204041</v>
      </c>
      <c r="U31" s="111" t="s">
        <v>179</v>
      </c>
      <c r="V31" s="157" t="s">
        <v>180</v>
      </c>
      <c r="W31" s="157" t="s">
        <v>195</v>
      </c>
      <c r="X31" s="157" t="s">
        <v>500</v>
      </c>
      <c r="Y31" s="159" t="s">
        <v>501</v>
      </c>
      <c r="Z31" s="169">
        <v>85</v>
      </c>
      <c r="AA31" s="132" t="s">
        <v>198</v>
      </c>
      <c r="AB31" s="157" t="s">
        <v>93</v>
      </c>
      <c r="AC31" s="161">
        <v>46054</v>
      </c>
      <c r="AD31" s="161">
        <v>46387</v>
      </c>
      <c r="AE31" s="156">
        <v>0</v>
      </c>
      <c r="AF31" s="156">
        <v>0</v>
      </c>
      <c r="AG31" s="216">
        <v>1237389595</v>
      </c>
      <c r="AH31" s="156">
        <v>0</v>
      </c>
      <c r="AI31" s="156">
        <v>0</v>
      </c>
      <c r="AJ31" s="163">
        <f t="shared" si="0"/>
        <v>1237389595</v>
      </c>
      <c r="AM31" s="98"/>
    </row>
    <row r="32" spans="1:39" ht="55.5" customHeight="1" x14ac:dyDescent="0.35">
      <c r="A32" s="157" t="s">
        <v>200</v>
      </c>
      <c r="B32" s="157" t="s">
        <v>52</v>
      </c>
      <c r="C32" s="157" t="s">
        <v>53</v>
      </c>
      <c r="D32" s="157" t="s">
        <v>54</v>
      </c>
      <c r="E32" s="157" t="s">
        <v>74</v>
      </c>
      <c r="F32" s="157" t="s">
        <v>75</v>
      </c>
      <c r="G32" s="157" t="s">
        <v>122</v>
      </c>
      <c r="H32" s="157" t="s">
        <v>123</v>
      </c>
      <c r="I32" s="157" t="s">
        <v>78</v>
      </c>
      <c r="J32" s="157" t="s">
        <v>79</v>
      </c>
      <c r="K32" s="151" t="s">
        <v>61</v>
      </c>
      <c r="L32" s="157" t="s">
        <v>163</v>
      </c>
      <c r="M32" s="158" t="s">
        <v>175</v>
      </c>
      <c r="N32" s="157" t="s">
        <v>176</v>
      </c>
      <c r="O32" s="157" t="s">
        <v>177</v>
      </c>
      <c r="P32" s="157" t="s">
        <v>85</v>
      </c>
      <c r="Q32" s="151" t="s">
        <v>65</v>
      </c>
      <c r="R32" s="157" t="s">
        <v>86</v>
      </c>
      <c r="S32" s="151" t="s">
        <v>65</v>
      </c>
      <c r="T32" s="211">
        <v>3204041</v>
      </c>
      <c r="U32" s="111" t="s">
        <v>179</v>
      </c>
      <c r="V32" s="157" t="s">
        <v>180</v>
      </c>
      <c r="W32" s="157" t="s">
        <v>199</v>
      </c>
      <c r="X32" s="157" t="s">
        <v>200</v>
      </c>
      <c r="Y32" s="157" t="s">
        <v>201</v>
      </c>
      <c r="Z32" s="169">
        <v>100</v>
      </c>
      <c r="AA32" s="65" t="s">
        <v>202</v>
      </c>
      <c r="AB32" s="152" t="s">
        <v>73</v>
      </c>
      <c r="AC32" s="161">
        <v>46174</v>
      </c>
      <c r="AD32" s="161">
        <v>46387</v>
      </c>
      <c r="AE32" s="156">
        <v>0</v>
      </c>
      <c r="AF32" s="156">
        <v>0</v>
      </c>
      <c r="AG32" s="217">
        <v>3420200000</v>
      </c>
      <c r="AH32" s="156">
        <v>0</v>
      </c>
      <c r="AI32" s="156">
        <v>0</v>
      </c>
      <c r="AJ32" s="163">
        <f t="shared" si="0"/>
        <v>3420200000</v>
      </c>
      <c r="AM32" s="98"/>
    </row>
    <row r="33" spans="1:39" ht="55.5" customHeight="1" x14ac:dyDescent="0.35">
      <c r="A33" s="157" t="s">
        <v>204</v>
      </c>
      <c r="B33" s="157" t="s">
        <v>52</v>
      </c>
      <c r="C33" s="157" t="s">
        <v>53</v>
      </c>
      <c r="D33" s="157" t="s">
        <v>54</v>
      </c>
      <c r="E33" s="157" t="s">
        <v>74</v>
      </c>
      <c r="F33" s="157" t="s">
        <v>75</v>
      </c>
      <c r="G33" s="157" t="s">
        <v>122</v>
      </c>
      <c r="H33" s="157" t="s">
        <v>123</v>
      </c>
      <c r="I33" s="157" t="s">
        <v>78</v>
      </c>
      <c r="J33" s="157" t="s">
        <v>79</v>
      </c>
      <c r="K33" s="151" t="s">
        <v>61</v>
      </c>
      <c r="L33" s="157" t="s">
        <v>163</v>
      </c>
      <c r="M33" s="158" t="s">
        <v>175</v>
      </c>
      <c r="N33" s="157" t="s">
        <v>176</v>
      </c>
      <c r="O33" s="157" t="s">
        <v>177</v>
      </c>
      <c r="P33" s="157" t="s">
        <v>85</v>
      </c>
      <c r="Q33" s="151" t="s">
        <v>65</v>
      </c>
      <c r="R33" s="157" t="s">
        <v>86</v>
      </c>
      <c r="S33" s="151" t="s">
        <v>65</v>
      </c>
      <c r="T33" s="211">
        <v>3204041</v>
      </c>
      <c r="U33" s="111" t="s">
        <v>179</v>
      </c>
      <c r="V33" s="157" t="s">
        <v>180</v>
      </c>
      <c r="W33" s="157" t="s">
        <v>203</v>
      </c>
      <c r="X33" s="157" t="s">
        <v>204</v>
      </c>
      <c r="Y33" s="157" t="s">
        <v>205</v>
      </c>
      <c r="Z33" s="169">
        <v>8</v>
      </c>
      <c r="AA33" s="65" t="s">
        <v>206</v>
      </c>
      <c r="AB33" s="152" t="s">
        <v>73</v>
      </c>
      <c r="AC33" s="161">
        <v>46204</v>
      </c>
      <c r="AD33" s="161">
        <v>46387</v>
      </c>
      <c r="AE33" s="156">
        <v>0</v>
      </c>
      <c r="AF33" s="156">
        <v>0</v>
      </c>
      <c r="AG33" s="216">
        <v>1000000000</v>
      </c>
      <c r="AH33" s="156">
        <v>0</v>
      </c>
      <c r="AI33" s="156">
        <v>0</v>
      </c>
      <c r="AJ33" s="163">
        <f t="shared" si="0"/>
        <v>1000000000</v>
      </c>
      <c r="AM33" s="98"/>
    </row>
    <row r="34" spans="1:39" ht="55.5" customHeight="1" x14ac:dyDescent="0.35">
      <c r="A34" s="157" t="s">
        <v>208</v>
      </c>
      <c r="B34" s="157" t="s">
        <v>52</v>
      </c>
      <c r="C34" s="157" t="s">
        <v>53</v>
      </c>
      <c r="D34" s="157" t="s">
        <v>54</v>
      </c>
      <c r="E34" s="157" t="s">
        <v>74</v>
      </c>
      <c r="F34" s="157" t="s">
        <v>75</v>
      </c>
      <c r="G34" s="157" t="s">
        <v>122</v>
      </c>
      <c r="H34" s="157" t="s">
        <v>123</v>
      </c>
      <c r="I34" s="157" t="s">
        <v>78</v>
      </c>
      <c r="J34" s="157" t="s">
        <v>79</v>
      </c>
      <c r="K34" s="151" t="s">
        <v>61</v>
      </c>
      <c r="L34" s="157" t="s">
        <v>163</v>
      </c>
      <c r="M34" s="158" t="s">
        <v>175</v>
      </c>
      <c r="N34" s="157" t="s">
        <v>176</v>
      </c>
      <c r="O34" s="157" t="s">
        <v>177</v>
      </c>
      <c r="P34" s="157" t="s">
        <v>85</v>
      </c>
      <c r="Q34" s="151" t="s">
        <v>65</v>
      </c>
      <c r="R34" s="157" t="s">
        <v>86</v>
      </c>
      <c r="S34" s="151" t="s">
        <v>65</v>
      </c>
      <c r="T34" s="211">
        <v>3204041</v>
      </c>
      <c r="U34" s="111" t="s">
        <v>179</v>
      </c>
      <c r="V34" s="157" t="s">
        <v>180</v>
      </c>
      <c r="W34" s="157" t="s">
        <v>207</v>
      </c>
      <c r="X34" s="157" t="s">
        <v>208</v>
      </c>
      <c r="Y34" s="157" t="s">
        <v>209</v>
      </c>
      <c r="Z34" s="169">
        <v>4</v>
      </c>
      <c r="AA34" s="65" t="s">
        <v>210</v>
      </c>
      <c r="AB34" s="152" t="s">
        <v>73</v>
      </c>
      <c r="AC34" s="161">
        <v>46204</v>
      </c>
      <c r="AD34" s="161">
        <v>46387</v>
      </c>
      <c r="AE34" s="156">
        <v>0</v>
      </c>
      <c r="AF34" s="156">
        <v>0</v>
      </c>
      <c r="AG34" s="216">
        <v>1000000000</v>
      </c>
      <c r="AH34" s="156">
        <v>0</v>
      </c>
      <c r="AI34" s="156">
        <v>0</v>
      </c>
      <c r="AJ34" s="163">
        <f t="shared" si="0"/>
        <v>1000000000</v>
      </c>
      <c r="AM34" s="98"/>
    </row>
    <row r="35" spans="1:39" s="172" customFormat="1" ht="69" customHeight="1" x14ac:dyDescent="0.35">
      <c r="A35" s="158" t="s">
        <v>213</v>
      </c>
      <c r="B35" s="158" t="s">
        <v>52</v>
      </c>
      <c r="C35" s="158" t="s">
        <v>53</v>
      </c>
      <c r="D35" s="158" t="s">
        <v>54</v>
      </c>
      <c r="E35" s="158" t="s">
        <v>74</v>
      </c>
      <c r="F35" s="158" t="s">
        <v>75</v>
      </c>
      <c r="G35" s="158" t="s">
        <v>122</v>
      </c>
      <c r="H35" s="158" t="s">
        <v>123</v>
      </c>
      <c r="I35" s="158" t="s">
        <v>78</v>
      </c>
      <c r="J35" s="158" t="s">
        <v>79</v>
      </c>
      <c r="K35" s="152" t="s">
        <v>61</v>
      </c>
      <c r="L35" s="158" t="s">
        <v>163</v>
      </c>
      <c r="M35" s="158" t="s">
        <v>175</v>
      </c>
      <c r="N35" s="158" t="s">
        <v>176</v>
      </c>
      <c r="O35" s="158" t="s">
        <v>211</v>
      </c>
      <c r="P35" s="158" t="s">
        <v>85</v>
      </c>
      <c r="Q35" s="152" t="s">
        <v>65</v>
      </c>
      <c r="R35" s="158" t="s">
        <v>86</v>
      </c>
      <c r="S35" s="152" t="s">
        <v>65</v>
      </c>
      <c r="T35" s="243">
        <v>3204041</v>
      </c>
      <c r="U35" s="65" t="s">
        <v>179</v>
      </c>
      <c r="V35" s="158" t="s">
        <v>180</v>
      </c>
      <c r="W35" s="158" t="s">
        <v>212</v>
      </c>
      <c r="X35" s="158" t="s">
        <v>213</v>
      </c>
      <c r="Y35" s="158" t="s">
        <v>214</v>
      </c>
      <c r="Z35" s="169">
        <v>3</v>
      </c>
      <c r="AA35" s="65" t="s">
        <v>215</v>
      </c>
      <c r="AB35" s="152" t="s">
        <v>73</v>
      </c>
      <c r="AC35" s="161">
        <v>46023</v>
      </c>
      <c r="AD35" s="170" t="s">
        <v>216</v>
      </c>
      <c r="AE35" s="234">
        <v>0</v>
      </c>
      <c r="AF35" s="234">
        <v>0</v>
      </c>
      <c r="AG35" s="234">
        <v>228545200</v>
      </c>
      <c r="AH35" s="234">
        <v>0</v>
      </c>
      <c r="AI35" s="234">
        <v>0</v>
      </c>
      <c r="AJ35" s="174">
        <f t="shared" si="0"/>
        <v>228545200</v>
      </c>
    </row>
    <row r="36" spans="1:39" s="172" customFormat="1" ht="55.5" customHeight="1" x14ac:dyDescent="0.35">
      <c r="A36" s="158" t="s">
        <v>220</v>
      </c>
      <c r="B36" s="158" t="s">
        <v>52</v>
      </c>
      <c r="C36" s="158" t="s">
        <v>53</v>
      </c>
      <c r="D36" s="158" t="s">
        <v>54</v>
      </c>
      <c r="E36" s="158" t="s">
        <v>74</v>
      </c>
      <c r="F36" s="158" t="s">
        <v>75</v>
      </c>
      <c r="G36" s="158" t="s">
        <v>76</v>
      </c>
      <c r="H36" s="158" t="s">
        <v>77</v>
      </c>
      <c r="I36" s="158" t="s">
        <v>78</v>
      </c>
      <c r="J36" s="158" t="s">
        <v>79</v>
      </c>
      <c r="K36" s="152" t="s">
        <v>61</v>
      </c>
      <c r="L36" s="158" t="s">
        <v>217</v>
      </c>
      <c r="M36" s="158" t="s">
        <v>175</v>
      </c>
      <c r="N36" s="158" t="s">
        <v>176</v>
      </c>
      <c r="O36" s="158" t="s">
        <v>218</v>
      </c>
      <c r="P36" s="158" t="s">
        <v>85</v>
      </c>
      <c r="Q36" s="152" t="s">
        <v>65</v>
      </c>
      <c r="R36" s="158" t="s">
        <v>86</v>
      </c>
      <c r="S36" s="152" t="s">
        <v>65</v>
      </c>
      <c r="T36" s="243">
        <v>3204041</v>
      </c>
      <c r="U36" s="65" t="s">
        <v>179</v>
      </c>
      <c r="V36" s="158" t="s">
        <v>180</v>
      </c>
      <c r="W36" s="158" t="s">
        <v>219</v>
      </c>
      <c r="X36" s="158" t="s">
        <v>220</v>
      </c>
      <c r="Y36" s="158" t="s">
        <v>221</v>
      </c>
      <c r="Z36" s="169">
        <v>80</v>
      </c>
      <c r="AA36" s="65" t="s">
        <v>222</v>
      </c>
      <c r="AB36" s="152" t="s">
        <v>73</v>
      </c>
      <c r="AC36" s="161">
        <v>46023</v>
      </c>
      <c r="AD36" s="170" t="s">
        <v>223</v>
      </c>
      <c r="AE36" s="234">
        <v>0</v>
      </c>
      <c r="AF36" s="234">
        <v>0</v>
      </c>
      <c r="AG36" s="234">
        <v>0</v>
      </c>
      <c r="AH36" s="241">
        <v>340000000</v>
      </c>
      <c r="AI36" s="234">
        <v>0</v>
      </c>
      <c r="AJ36" s="174">
        <f t="shared" si="0"/>
        <v>340000000</v>
      </c>
    </row>
    <row r="37" spans="1:39" ht="55.5" customHeight="1" x14ac:dyDescent="0.35">
      <c r="A37" s="157" t="s">
        <v>225</v>
      </c>
      <c r="B37" s="157" t="s">
        <v>52</v>
      </c>
      <c r="C37" s="157" t="s">
        <v>53</v>
      </c>
      <c r="D37" s="157" t="s">
        <v>54</v>
      </c>
      <c r="E37" s="157" t="s">
        <v>74</v>
      </c>
      <c r="F37" s="157" t="s">
        <v>75</v>
      </c>
      <c r="G37" s="157" t="s">
        <v>122</v>
      </c>
      <c r="H37" s="157" t="s">
        <v>123</v>
      </c>
      <c r="I37" s="157" t="s">
        <v>78</v>
      </c>
      <c r="J37" s="157" t="s">
        <v>79</v>
      </c>
      <c r="K37" s="151" t="s">
        <v>61</v>
      </c>
      <c r="L37" s="157" t="s">
        <v>163</v>
      </c>
      <c r="M37" s="158" t="s">
        <v>175</v>
      </c>
      <c r="N37" s="157" t="s">
        <v>176</v>
      </c>
      <c r="O37" s="157" t="s">
        <v>211</v>
      </c>
      <c r="P37" s="157" t="s">
        <v>85</v>
      </c>
      <c r="Q37" s="151" t="s">
        <v>65</v>
      </c>
      <c r="R37" s="157" t="s">
        <v>86</v>
      </c>
      <c r="S37" s="151" t="s">
        <v>65</v>
      </c>
      <c r="T37" s="211">
        <v>3204041</v>
      </c>
      <c r="U37" s="111" t="s">
        <v>179</v>
      </c>
      <c r="V37" s="157" t="s">
        <v>180</v>
      </c>
      <c r="W37" s="157" t="s">
        <v>224</v>
      </c>
      <c r="X37" s="158" t="s">
        <v>225</v>
      </c>
      <c r="Y37" s="157" t="s">
        <v>226</v>
      </c>
      <c r="Z37" s="169">
        <v>5</v>
      </c>
      <c r="AA37" s="158" t="s">
        <v>227</v>
      </c>
      <c r="AB37" s="152" t="s">
        <v>73</v>
      </c>
      <c r="AC37" s="161">
        <v>46023</v>
      </c>
      <c r="AD37" s="170" t="s">
        <v>223</v>
      </c>
      <c r="AE37" s="156">
        <v>0</v>
      </c>
      <c r="AF37" s="156">
        <v>0</v>
      </c>
      <c r="AG37" s="216">
        <v>961848000</v>
      </c>
      <c r="AH37" s="156">
        <v>0</v>
      </c>
      <c r="AI37" s="156">
        <v>0</v>
      </c>
      <c r="AJ37" s="163">
        <f t="shared" si="0"/>
        <v>961848000</v>
      </c>
      <c r="AM37" s="98"/>
    </row>
    <row r="38" spans="1:39" ht="55.5" customHeight="1" x14ac:dyDescent="0.35">
      <c r="A38" s="157" t="s">
        <v>230</v>
      </c>
      <c r="B38" s="157" t="s">
        <v>52</v>
      </c>
      <c r="C38" s="157" t="s">
        <v>53</v>
      </c>
      <c r="D38" s="157" t="s">
        <v>54</v>
      </c>
      <c r="E38" s="157" t="s">
        <v>74</v>
      </c>
      <c r="F38" s="157" t="s">
        <v>75</v>
      </c>
      <c r="G38" s="157" t="s">
        <v>122</v>
      </c>
      <c r="H38" s="157" t="s">
        <v>123</v>
      </c>
      <c r="I38" s="157" t="s">
        <v>78</v>
      </c>
      <c r="J38" s="157" t="s">
        <v>79</v>
      </c>
      <c r="K38" s="151" t="s">
        <v>61</v>
      </c>
      <c r="L38" s="157" t="s">
        <v>81</v>
      </c>
      <c r="M38" s="158" t="s">
        <v>175</v>
      </c>
      <c r="N38" s="157" t="s">
        <v>176</v>
      </c>
      <c r="O38" s="157" t="s">
        <v>228</v>
      </c>
      <c r="P38" s="157" t="s">
        <v>85</v>
      </c>
      <c r="Q38" s="151" t="s">
        <v>65</v>
      </c>
      <c r="R38" s="157" t="s">
        <v>127</v>
      </c>
      <c r="S38" s="151" t="s">
        <v>65</v>
      </c>
      <c r="T38" s="211">
        <v>3204043</v>
      </c>
      <c r="U38" s="111" t="s">
        <v>146</v>
      </c>
      <c r="V38" s="157" t="s">
        <v>147</v>
      </c>
      <c r="W38" s="157" t="s">
        <v>229</v>
      </c>
      <c r="X38" s="158" t="s">
        <v>230</v>
      </c>
      <c r="Y38" s="157" t="s">
        <v>226</v>
      </c>
      <c r="Z38" s="169">
        <v>2</v>
      </c>
      <c r="AA38" s="65" t="s">
        <v>231</v>
      </c>
      <c r="AB38" s="152" t="s">
        <v>73</v>
      </c>
      <c r="AC38" s="161">
        <v>46054</v>
      </c>
      <c r="AD38" s="161">
        <v>46387</v>
      </c>
      <c r="AE38" s="156">
        <v>0</v>
      </c>
      <c r="AF38" s="156">
        <v>0</v>
      </c>
      <c r="AG38" s="216">
        <v>1628431816</v>
      </c>
      <c r="AH38" s="156">
        <v>0</v>
      </c>
      <c r="AI38" s="156">
        <v>0</v>
      </c>
      <c r="AJ38" s="163">
        <f t="shared" si="0"/>
        <v>1628431816</v>
      </c>
      <c r="AM38" s="98"/>
    </row>
    <row r="39" spans="1:39" ht="55.5" customHeight="1" x14ac:dyDescent="0.35">
      <c r="A39" s="157" t="s">
        <v>230</v>
      </c>
      <c r="B39" s="157" t="s">
        <v>52</v>
      </c>
      <c r="C39" s="157" t="s">
        <v>53</v>
      </c>
      <c r="D39" s="157" t="s">
        <v>54</v>
      </c>
      <c r="E39" s="157" t="s">
        <v>74</v>
      </c>
      <c r="F39" s="157" t="s">
        <v>75</v>
      </c>
      <c r="G39" s="157" t="s">
        <v>122</v>
      </c>
      <c r="H39" s="157" t="s">
        <v>123</v>
      </c>
      <c r="I39" s="157" t="s">
        <v>78</v>
      </c>
      <c r="J39" s="157" t="s">
        <v>79</v>
      </c>
      <c r="K39" s="151" t="s">
        <v>61</v>
      </c>
      <c r="L39" s="157" t="s">
        <v>81</v>
      </c>
      <c r="M39" s="158" t="s">
        <v>175</v>
      </c>
      <c r="N39" s="157" t="s">
        <v>176</v>
      </c>
      <c r="O39" s="157" t="s">
        <v>228</v>
      </c>
      <c r="P39" s="157" t="s">
        <v>85</v>
      </c>
      <c r="Q39" s="151" t="s">
        <v>65</v>
      </c>
      <c r="R39" s="157" t="s">
        <v>127</v>
      </c>
      <c r="S39" s="151" t="s">
        <v>65</v>
      </c>
      <c r="T39" s="211">
        <v>3204043</v>
      </c>
      <c r="U39" s="111" t="s">
        <v>146</v>
      </c>
      <c r="V39" s="157" t="s">
        <v>147</v>
      </c>
      <c r="W39" s="157" t="s">
        <v>229</v>
      </c>
      <c r="X39" s="157" t="s">
        <v>230</v>
      </c>
      <c r="Y39" s="157" t="s">
        <v>226</v>
      </c>
      <c r="Z39" s="169">
        <v>12</v>
      </c>
      <c r="AA39" s="219" t="s">
        <v>233</v>
      </c>
      <c r="AB39" s="152" t="s">
        <v>73</v>
      </c>
      <c r="AC39" s="161">
        <v>45703</v>
      </c>
      <c r="AD39" s="161">
        <v>46022</v>
      </c>
      <c r="AE39" s="156">
        <v>0</v>
      </c>
      <c r="AF39" s="156">
        <v>0</v>
      </c>
      <c r="AG39" s="156">
        <v>187110000</v>
      </c>
      <c r="AH39" s="156">
        <v>0</v>
      </c>
      <c r="AI39" s="156">
        <v>0</v>
      </c>
      <c r="AJ39" s="163">
        <f t="shared" si="0"/>
        <v>187110000</v>
      </c>
      <c r="AM39" s="98"/>
    </row>
    <row r="40" spans="1:39" ht="55.5" customHeight="1" x14ac:dyDescent="0.35">
      <c r="A40" s="157" t="s">
        <v>235</v>
      </c>
      <c r="B40" s="157" t="s">
        <v>52</v>
      </c>
      <c r="C40" s="157" t="s">
        <v>53</v>
      </c>
      <c r="D40" s="157" t="s">
        <v>54</v>
      </c>
      <c r="E40" s="157" t="s">
        <v>74</v>
      </c>
      <c r="F40" s="157" t="s">
        <v>75</v>
      </c>
      <c r="G40" s="157" t="s">
        <v>76</v>
      </c>
      <c r="H40" s="157" t="s">
        <v>77</v>
      </c>
      <c r="I40" s="157" t="s">
        <v>78</v>
      </c>
      <c r="J40" s="157" t="s">
        <v>79</v>
      </c>
      <c r="K40" s="151" t="s">
        <v>61</v>
      </c>
      <c r="L40" s="157" t="s">
        <v>217</v>
      </c>
      <c r="M40" s="158" t="s">
        <v>175</v>
      </c>
      <c r="N40" s="157" t="s">
        <v>176</v>
      </c>
      <c r="O40" s="157" t="s">
        <v>218</v>
      </c>
      <c r="P40" s="157" t="s">
        <v>85</v>
      </c>
      <c r="Q40" s="151" t="s">
        <v>65</v>
      </c>
      <c r="R40" s="157" t="s">
        <v>127</v>
      </c>
      <c r="S40" s="151" t="s">
        <v>65</v>
      </c>
      <c r="T40" s="211">
        <v>3204043</v>
      </c>
      <c r="U40" s="111" t="s">
        <v>146</v>
      </c>
      <c r="V40" s="157" t="s">
        <v>147</v>
      </c>
      <c r="W40" s="157" t="s">
        <v>234</v>
      </c>
      <c r="X40" s="157" t="s">
        <v>235</v>
      </c>
      <c r="Y40" s="157" t="s">
        <v>236</v>
      </c>
      <c r="Z40" s="169">
        <v>100</v>
      </c>
      <c r="AA40" s="65" t="s">
        <v>237</v>
      </c>
      <c r="AB40" s="152" t="s">
        <v>73</v>
      </c>
      <c r="AC40" s="161">
        <v>46023</v>
      </c>
      <c r="AD40" s="170" t="s">
        <v>223</v>
      </c>
      <c r="AE40" s="156">
        <v>0</v>
      </c>
      <c r="AF40" s="156">
        <v>0</v>
      </c>
      <c r="AG40" s="156">
        <v>2748884854</v>
      </c>
      <c r="AH40" s="156">
        <v>0</v>
      </c>
      <c r="AI40" s="156">
        <v>0</v>
      </c>
      <c r="AJ40" s="163">
        <f t="shared" si="0"/>
        <v>2748884854</v>
      </c>
      <c r="AM40" s="98"/>
    </row>
    <row r="41" spans="1:39" ht="55.5" customHeight="1" x14ac:dyDescent="0.35">
      <c r="A41" s="157" t="s">
        <v>240</v>
      </c>
      <c r="B41" s="157" t="s">
        <v>52</v>
      </c>
      <c r="C41" s="157" t="s">
        <v>53</v>
      </c>
      <c r="D41" s="157" t="s">
        <v>54</v>
      </c>
      <c r="E41" s="157" t="s">
        <v>74</v>
      </c>
      <c r="F41" s="157" t="s">
        <v>75</v>
      </c>
      <c r="G41" s="157" t="s">
        <v>122</v>
      </c>
      <c r="H41" s="157" t="s">
        <v>123</v>
      </c>
      <c r="I41" s="157" t="s">
        <v>78</v>
      </c>
      <c r="J41" s="157" t="s">
        <v>79</v>
      </c>
      <c r="K41" s="151" t="s">
        <v>61</v>
      </c>
      <c r="L41" s="157" t="s">
        <v>163</v>
      </c>
      <c r="M41" s="158" t="s">
        <v>175</v>
      </c>
      <c r="N41" s="157" t="s">
        <v>176</v>
      </c>
      <c r="O41" s="157" t="s">
        <v>238</v>
      </c>
      <c r="P41" s="157" t="s">
        <v>85</v>
      </c>
      <c r="Q41" s="151" t="s">
        <v>65</v>
      </c>
      <c r="R41" s="157" t="s">
        <v>127</v>
      </c>
      <c r="S41" s="151" t="s">
        <v>65</v>
      </c>
      <c r="T41" s="211">
        <v>3204043</v>
      </c>
      <c r="U41" s="111" t="s">
        <v>146</v>
      </c>
      <c r="V41" s="157" t="s">
        <v>147</v>
      </c>
      <c r="W41" s="157" t="s">
        <v>239</v>
      </c>
      <c r="X41" s="157" t="s">
        <v>240</v>
      </c>
      <c r="Y41" s="157" t="s">
        <v>241</v>
      </c>
      <c r="Z41" s="169">
        <v>12</v>
      </c>
      <c r="AA41" s="65" t="s">
        <v>242</v>
      </c>
      <c r="AB41" s="152" t="s">
        <v>73</v>
      </c>
      <c r="AC41" s="161">
        <v>46023</v>
      </c>
      <c r="AD41" s="170" t="s">
        <v>223</v>
      </c>
      <c r="AE41" s="156">
        <v>0</v>
      </c>
      <c r="AF41" s="156">
        <v>0</v>
      </c>
      <c r="AG41" s="156">
        <v>310000000</v>
      </c>
      <c r="AH41" s="156">
        <v>0</v>
      </c>
      <c r="AI41" s="156">
        <v>0</v>
      </c>
      <c r="AJ41" s="163">
        <f t="shared" si="0"/>
        <v>310000000</v>
      </c>
      <c r="AM41" s="98"/>
    </row>
    <row r="42" spans="1:39" ht="55.5" customHeight="1" x14ac:dyDescent="0.35">
      <c r="A42" s="157" t="s">
        <v>240</v>
      </c>
      <c r="B42" s="157" t="s">
        <v>52</v>
      </c>
      <c r="C42" s="157" t="s">
        <v>53</v>
      </c>
      <c r="D42" s="157" t="s">
        <v>54</v>
      </c>
      <c r="E42" s="157" t="s">
        <v>74</v>
      </c>
      <c r="F42" s="157" t="s">
        <v>75</v>
      </c>
      <c r="G42" s="157" t="s">
        <v>122</v>
      </c>
      <c r="H42" s="157" t="s">
        <v>123</v>
      </c>
      <c r="I42" s="157" t="s">
        <v>78</v>
      </c>
      <c r="J42" s="157" t="s">
        <v>79</v>
      </c>
      <c r="K42" s="151" t="s">
        <v>485</v>
      </c>
      <c r="L42" s="157" t="s">
        <v>163</v>
      </c>
      <c r="M42" s="158" t="s">
        <v>175</v>
      </c>
      <c r="N42" s="157" t="s">
        <v>176</v>
      </c>
      <c r="O42" s="157" t="s">
        <v>238</v>
      </c>
      <c r="P42" s="157" t="s">
        <v>85</v>
      </c>
      <c r="Q42" s="151" t="s">
        <v>65</v>
      </c>
      <c r="R42" s="157" t="s">
        <v>127</v>
      </c>
      <c r="S42" s="151" t="s">
        <v>65</v>
      </c>
      <c r="T42" s="211">
        <v>3204043</v>
      </c>
      <c r="U42" s="111" t="s">
        <v>146</v>
      </c>
      <c r="V42" s="157" t="s">
        <v>147</v>
      </c>
      <c r="W42" s="157" t="s">
        <v>239</v>
      </c>
      <c r="X42" s="157" t="s">
        <v>240</v>
      </c>
      <c r="Y42" s="159" t="s">
        <v>241</v>
      </c>
      <c r="Z42" s="169">
        <v>61</v>
      </c>
      <c r="AA42" s="220" t="s">
        <v>502</v>
      </c>
      <c r="AB42" s="157" t="s">
        <v>93</v>
      </c>
      <c r="AC42" s="161">
        <v>46023</v>
      </c>
      <c r="AD42" s="170" t="s">
        <v>223</v>
      </c>
      <c r="AE42" s="156">
        <v>0</v>
      </c>
      <c r="AF42" s="156">
        <v>0</v>
      </c>
      <c r="AG42" s="156">
        <v>0</v>
      </c>
      <c r="AH42" s="156">
        <v>0</v>
      </c>
      <c r="AI42" s="156">
        <v>0</v>
      </c>
      <c r="AJ42" s="163">
        <f t="shared" si="0"/>
        <v>0</v>
      </c>
      <c r="AM42" s="98"/>
    </row>
    <row r="43" spans="1:39" ht="55.5" customHeight="1" x14ac:dyDescent="0.35">
      <c r="A43" s="157" t="s">
        <v>240</v>
      </c>
      <c r="B43" s="157" t="s">
        <v>52</v>
      </c>
      <c r="C43" s="157" t="s">
        <v>53</v>
      </c>
      <c r="D43" s="157" t="s">
        <v>54</v>
      </c>
      <c r="E43" s="157" t="s">
        <v>74</v>
      </c>
      <c r="F43" s="157" t="s">
        <v>75</v>
      </c>
      <c r="G43" s="157" t="s">
        <v>122</v>
      </c>
      <c r="H43" s="157" t="s">
        <v>123</v>
      </c>
      <c r="I43" s="157" t="s">
        <v>78</v>
      </c>
      <c r="J43" s="157" t="s">
        <v>79</v>
      </c>
      <c r="K43" s="151" t="s">
        <v>61</v>
      </c>
      <c r="L43" s="157" t="s">
        <v>163</v>
      </c>
      <c r="M43" s="158" t="s">
        <v>175</v>
      </c>
      <c r="N43" s="157" t="s">
        <v>176</v>
      </c>
      <c r="O43" s="157" t="s">
        <v>238</v>
      </c>
      <c r="P43" s="157" t="s">
        <v>85</v>
      </c>
      <c r="Q43" s="151" t="s">
        <v>65</v>
      </c>
      <c r="R43" s="157" t="s">
        <v>127</v>
      </c>
      <c r="S43" s="151" t="s">
        <v>65</v>
      </c>
      <c r="T43" s="211">
        <v>3204043</v>
      </c>
      <c r="U43" s="111" t="s">
        <v>146</v>
      </c>
      <c r="V43" s="157" t="s">
        <v>147</v>
      </c>
      <c r="W43" s="157" t="s">
        <v>239</v>
      </c>
      <c r="X43" s="157" t="s">
        <v>240</v>
      </c>
      <c r="Y43" s="157" t="s">
        <v>241</v>
      </c>
      <c r="Z43" s="169">
        <v>12</v>
      </c>
      <c r="AA43" s="65" t="s">
        <v>245</v>
      </c>
      <c r="AB43" s="152" t="s">
        <v>73</v>
      </c>
      <c r="AC43" s="161">
        <v>46023</v>
      </c>
      <c r="AD43" s="170" t="s">
        <v>223</v>
      </c>
      <c r="AE43" s="156">
        <v>0</v>
      </c>
      <c r="AF43" s="156">
        <v>0</v>
      </c>
      <c r="AG43" s="156">
        <v>97000000</v>
      </c>
      <c r="AH43" s="156">
        <v>0</v>
      </c>
      <c r="AI43" s="156">
        <v>0</v>
      </c>
      <c r="AJ43" s="163">
        <f t="shared" si="0"/>
        <v>97000000</v>
      </c>
      <c r="AM43" s="98"/>
    </row>
    <row r="44" spans="1:39" s="172" customFormat="1" ht="84.75" customHeight="1" x14ac:dyDescent="0.35">
      <c r="A44" s="158" t="s">
        <v>256</v>
      </c>
      <c r="B44" s="158" t="s">
        <v>52</v>
      </c>
      <c r="C44" s="158" t="s">
        <v>53</v>
      </c>
      <c r="D44" s="158" t="s">
        <v>54</v>
      </c>
      <c r="E44" s="158" t="s">
        <v>55</v>
      </c>
      <c r="F44" s="158" t="s">
        <v>56</v>
      </c>
      <c r="G44" s="158" t="s">
        <v>170</v>
      </c>
      <c r="H44" s="158" t="s">
        <v>171</v>
      </c>
      <c r="I44" s="158" t="s">
        <v>110</v>
      </c>
      <c r="J44" s="158" t="s">
        <v>246</v>
      </c>
      <c r="K44" s="158" t="s">
        <v>247</v>
      </c>
      <c r="L44" s="158" t="s">
        <v>248</v>
      </c>
      <c r="M44" s="158" t="s">
        <v>249</v>
      </c>
      <c r="N44" s="158" t="s">
        <v>250</v>
      </c>
      <c r="O44" s="158" t="s">
        <v>251</v>
      </c>
      <c r="P44" s="158" t="s">
        <v>64</v>
      </c>
      <c r="Q44" s="152" t="s">
        <v>65</v>
      </c>
      <c r="R44" s="158" t="s">
        <v>503</v>
      </c>
      <c r="S44" s="152" t="s">
        <v>65</v>
      </c>
      <c r="T44" s="169">
        <v>3299065</v>
      </c>
      <c r="U44" s="158" t="s">
        <v>253</v>
      </c>
      <c r="V44" s="158" t="s">
        <v>259</v>
      </c>
      <c r="W44" s="65" t="s">
        <v>255</v>
      </c>
      <c r="X44" s="158" t="s">
        <v>256</v>
      </c>
      <c r="Y44" s="158" t="s">
        <v>257</v>
      </c>
      <c r="Z44" s="232">
        <v>1</v>
      </c>
      <c r="AA44" s="158" t="s">
        <v>258</v>
      </c>
      <c r="AB44" s="158" t="s">
        <v>93</v>
      </c>
      <c r="AC44" s="233">
        <v>46023</v>
      </c>
      <c r="AD44" s="233">
        <v>46387</v>
      </c>
      <c r="AE44" s="234">
        <v>0</v>
      </c>
      <c r="AF44" s="234">
        <v>0</v>
      </c>
      <c r="AG44" s="235">
        <v>5776109800</v>
      </c>
      <c r="AH44" s="234">
        <v>0</v>
      </c>
      <c r="AI44" s="234">
        <v>0</v>
      </c>
      <c r="AJ44" s="174">
        <f t="shared" ref="AJ44:AJ75" si="1">SUM(AE44:AI44)</f>
        <v>5776109800</v>
      </c>
    </row>
    <row r="45" spans="1:39" ht="55.5" customHeight="1" x14ac:dyDescent="0.35">
      <c r="A45" s="230" t="s">
        <v>262</v>
      </c>
      <c r="B45" s="157" t="s">
        <v>52</v>
      </c>
      <c r="C45" s="157" t="s">
        <v>53</v>
      </c>
      <c r="D45" s="157" t="s">
        <v>54</v>
      </c>
      <c r="E45" s="157" t="s">
        <v>55</v>
      </c>
      <c r="F45" s="157" t="s">
        <v>56</v>
      </c>
      <c r="G45" s="157" t="s">
        <v>170</v>
      </c>
      <c r="H45" s="157" t="s">
        <v>171</v>
      </c>
      <c r="I45" s="157" t="s">
        <v>110</v>
      </c>
      <c r="J45" s="157" t="s">
        <v>246</v>
      </c>
      <c r="K45" s="157" t="s">
        <v>247</v>
      </c>
      <c r="L45" s="157" t="s">
        <v>248</v>
      </c>
      <c r="M45" s="158" t="s">
        <v>249</v>
      </c>
      <c r="N45" s="157" t="s">
        <v>250</v>
      </c>
      <c r="O45" s="157" t="s">
        <v>251</v>
      </c>
      <c r="P45" s="157" t="s">
        <v>64</v>
      </c>
      <c r="Q45" s="151" t="s">
        <v>65</v>
      </c>
      <c r="R45" s="157" t="s">
        <v>503</v>
      </c>
      <c r="S45" s="151" t="s">
        <v>65</v>
      </c>
      <c r="T45" s="211">
        <v>3299065</v>
      </c>
      <c r="U45" s="111" t="s">
        <v>253</v>
      </c>
      <c r="V45" s="65" t="s">
        <v>260</v>
      </c>
      <c r="W45" s="65" t="s">
        <v>261</v>
      </c>
      <c r="X45" s="230" t="s">
        <v>262</v>
      </c>
      <c r="Y45" s="190" t="s">
        <v>263</v>
      </c>
      <c r="Z45" s="200">
        <v>1</v>
      </c>
      <c r="AA45" s="190" t="s">
        <v>258</v>
      </c>
      <c r="AB45" s="201" t="s">
        <v>93</v>
      </c>
      <c r="AC45" s="193">
        <v>46023</v>
      </c>
      <c r="AD45" s="193">
        <v>46387</v>
      </c>
      <c r="AE45" s="194">
        <v>0</v>
      </c>
      <c r="AF45" s="194">
        <v>0</v>
      </c>
      <c r="AG45" s="194">
        <v>3636019590</v>
      </c>
      <c r="AH45" s="194">
        <v>0</v>
      </c>
      <c r="AI45" s="194">
        <v>0</v>
      </c>
      <c r="AJ45" s="195">
        <f t="shared" si="1"/>
        <v>3636019590</v>
      </c>
      <c r="AL45" s="89" t="s">
        <v>504</v>
      </c>
      <c r="AM45" s="98"/>
    </row>
    <row r="46" spans="1:39" ht="55.5" customHeight="1" x14ac:dyDescent="0.35">
      <c r="A46" s="230" t="s">
        <v>505</v>
      </c>
      <c r="B46" s="157" t="s">
        <v>52</v>
      </c>
      <c r="C46" s="157" t="s">
        <v>53</v>
      </c>
      <c r="D46" s="157" t="s">
        <v>54</v>
      </c>
      <c r="E46" s="157" t="s">
        <v>55</v>
      </c>
      <c r="F46" s="157" t="s">
        <v>56</v>
      </c>
      <c r="G46" s="157" t="s">
        <v>170</v>
      </c>
      <c r="H46" s="157" t="s">
        <v>171</v>
      </c>
      <c r="I46" s="157" t="s">
        <v>110</v>
      </c>
      <c r="J46" s="157" t="s">
        <v>246</v>
      </c>
      <c r="K46" s="157" t="s">
        <v>247</v>
      </c>
      <c r="L46" s="157" t="s">
        <v>248</v>
      </c>
      <c r="M46" s="158" t="s">
        <v>249</v>
      </c>
      <c r="N46" s="157" t="s">
        <v>250</v>
      </c>
      <c r="O46" s="157" t="s">
        <v>251</v>
      </c>
      <c r="P46" s="157" t="s">
        <v>64</v>
      </c>
      <c r="Q46" s="151" t="s">
        <v>65</v>
      </c>
      <c r="R46" s="157" t="s">
        <v>503</v>
      </c>
      <c r="S46" s="151" t="s">
        <v>65</v>
      </c>
      <c r="T46" s="211">
        <v>3299065</v>
      </c>
      <c r="U46" s="111" t="s">
        <v>253</v>
      </c>
      <c r="V46" s="65" t="s">
        <v>264</v>
      </c>
      <c r="W46" s="65" t="s">
        <v>265</v>
      </c>
      <c r="X46" s="230" t="s">
        <v>505</v>
      </c>
      <c r="Y46" s="231" t="s">
        <v>267</v>
      </c>
      <c r="Z46" s="200">
        <v>1</v>
      </c>
      <c r="AA46" s="190" t="s">
        <v>268</v>
      </c>
      <c r="AB46" s="201" t="s">
        <v>93</v>
      </c>
      <c r="AC46" s="193">
        <v>46023</v>
      </c>
      <c r="AD46" s="193">
        <v>46387</v>
      </c>
      <c r="AE46" s="194">
        <v>0</v>
      </c>
      <c r="AF46" s="194">
        <v>0</v>
      </c>
      <c r="AG46" s="194">
        <v>1434009000</v>
      </c>
      <c r="AH46" s="194">
        <v>0</v>
      </c>
      <c r="AI46" s="194">
        <v>0</v>
      </c>
      <c r="AJ46" s="195">
        <f t="shared" si="1"/>
        <v>1434009000</v>
      </c>
      <c r="AM46" s="98"/>
    </row>
    <row r="47" spans="1:39" ht="55.5" customHeight="1" x14ac:dyDescent="0.35">
      <c r="A47" s="165" t="s">
        <v>276</v>
      </c>
      <c r="B47" s="165" t="s">
        <v>52</v>
      </c>
      <c r="C47" s="165" t="s">
        <v>53</v>
      </c>
      <c r="D47" s="165" t="s">
        <v>54</v>
      </c>
      <c r="E47" s="165" t="s">
        <v>74</v>
      </c>
      <c r="F47" s="165" t="s">
        <v>269</v>
      </c>
      <c r="G47" s="165" t="s">
        <v>76</v>
      </c>
      <c r="H47" s="165" t="s">
        <v>77</v>
      </c>
      <c r="I47" s="165" t="s">
        <v>78</v>
      </c>
      <c r="J47" s="165" t="s">
        <v>79</v>
      </c>
      <c r="K47" s="151" t="s">
        <v>61</v>
      </c>
      <c r="L47" s="165" t="s">
        <v>270</v>
      </c>
      <c r="M47" s="166" t="s">
        <v>271</v>
      </c>
      <c r="N47" s="165" t="s">
        <v>272</v>
      </c>
      <c r="O47" s="165" t="s">
        <v>506</v>
      </c>
      <c r="P47" s="165" t="s">
        <v>85</v>
      </c>
      <c r="Q47" s="151" t="s">
        <v>65</v>
      </c>
      <c r="R47" s="165" t="s">
        <v>86</v>
      </c>
      <c r="S47" s="151" t="s">
        <v>65</v>
      </c>
      <c r="T47" s="212">
        <v>3204043</v>
      </c>
      <c r="U47" s="131" t="s">
        <v>146</v>
      </c>
      <c r="V47" s="165" t="s">
        <v>274</v>
      </c>
      <c r="W47" s="165" t="s">
        <v>275</v>
      </c>
      <c r="X47" s="165" t="s">
        <v>276</v>
      </c>
      <c r="Y47" s="165" t="s">
        <v>277</v>
      </c>
      <c r="Z47" s="167">
        <v>3361</v>
      </c>
      <c r="AA47" s="53" t="s">
        <v>278</v>
      </c>
      <c r="AB47" s="166" t="s">
        <v>279</v>
      </c>
      <c r="AC47" s="168">
        <v>46023</v>
      </c>
      <c r="AD47" s="168">
        <v>46387</v>
      </c>
      <c r="AE47" s="156">
        <v>0</v>
      </c>
      <c r="AF47" s="156">
        <v>0</v>
      </c>
      <c r="AG47" s="171">
        <v>1521702380</v>
      </c>
      <c r="AH47" s="156">
        <v>0</v>
      </c>
      <c r="AI47" s="156">
        <v>0</v>
      </c>
      <c r="AJ47" s="163">
        <f t="shared" si="1"/>
        <v>1521702380</v>
      </c>
      <c r="AL47" s="98" t="s">
        <v>507</v>
      </c>
      <c r="AM47" s="98"/>
    </row>
    <row r="48" spans="1:39" ht="55.5" customHeight="1" x14ac:dyDescent="0.35">
      <c r="A48" s="165" t="s">
        <v>281</v>
      </c>
      <c r="B48" s="165" t="s">
        <v>52</v>
      </c>
      <c r="C48" s="165" t="s">
        <v>53</v>
      </c>
      <c r="D48" s="165" t="s">
        <v>54</v>
      </c>
      <c r="E48" s="165" t="s">
        <v>74</v>
      </c>
      <c r="F48" s="165" t="s">
        <v>269</v>
      </c>
      <c r="G48" s="165" t="s">
        <v>76</v>
      </c>
      <c r="H48" s="165" t="s">
        <v>77</v>
      </c>
      <c r="I48" s="165" t="s">
        <v>78</v>
      </c>
      <c r="J48" s="165" t="s">
        <v>79</v>
      </c>
      <c r="K48" s="151" t="s">
        <v>61</v>
      </c>
      <c r="L48" s="165" t="s">
        <v>270</v>
      </c>
      <c r="M48" s="166" t="s">
        <v>271</v>
      </c>
      <c r="N48" s="165" t="s">
        <v>272</v>
      </c>
      <c r="O48" s="165" t="s">
        <v>506</v>
      </c>
      <c r="P48" s="165" t="s">
        <v>85</v>
      </c>
      <c r="Q48" s="151" t="s">
        <v>65</v>
      </c>
      <c r="R48" s="165" t="s">
        <v>86</v>
      </c>
      <c r="S48" s="151" t="s">
        <v>65</v>
      </c>
      <c r="T48" s="212">
        <v>3204043</v>
      </c>
      <c r="U48" s="131" t="s">
        <v>146</v>
      </c>
      <c r="V48" s="165" t="s">
        <v>274</v>
      </c>
      <c r="W48" s="165" t="s">
        <v>280</v>
      </c>
      <c r="X48" s="165" t="s">
        <v>281</v>
      </c>
      <c r="Y48" s="165" t="s">
        <v>282</v>
      </c>
      <c r="Z48" s="167">
        <v>1440</v>
      </c>
      <c r="AA48" s="53" t="s">
        <v>283</v>
      </c>
      <c r="AB48" s="166" t="s">
        <v>284</v>
      </c>
      <c r="AC48" s="168">
        <v>46023</v>
      </c>
      <c r="AD48" s="168">
        <v>46387</v>
      </c>
      <c r="AE48" s="156">
        <v>0</v>
      </c>
      <c r="AF48" s="156">
        <v>0</v>
      </c>
      <c r="AG48" s="171">
        <v>439297620</v>
      </c>
      <c r="AH48" s="156">
        <v>0</v>
      </c>
      <c r="AI48" s="156">
        <v>0</v>
      </c>
      <c r="AJ48" s="222">
        <f t="shared" si="1"/>
        <v>439297620</v>
      </c>
      <c r="AL48" s="98" t="s">
        <v>507</v>
      </c>
      <c r="AM48" s="98"/>
    </row>
    <row r="49" spans="1:39" ht="55.5" customHeight="1" x14ac:dyDescent="0.35">
      <c r="A49" s="165" t="s">
        <v>292</v>
      </c>
      <c r="B49" s="165" t="s">
        <v>52</v>
      </c>
      <c r="C49" s="165" t="s">
        <v>53</v>
      </c>
      <c r="D49" s="165" t="s">
        <v>54</v>
      </c>
      <c r="E49" s="165" t="s">
        <v>55</v>
      </c>
      <c r="F49" s="165" t="s">
        <v>56</v>
      </c>
      <c r="G49" s="165" t="s">
        <v>57</v>
      </c>
      <c r="H49" s="165" t="s">
        <v>58</v>
      </c>
      <c r="I49" s="165" t="s">
        <v>110</v>
      </c>
      <c r="J49" s="165" t="s">
        <v>111</v>
      </c>
      <c r="K49" s="151" t="s">
        <v>61</v>
      </c>
      <c r="L49" s="165" t="s">
        <v>285</v>
      </c>
      <c r="M49" s="166" t="s">
        <v>286</v>
      </c>
      <c r="N49" s="165" t="s">
        <v>287</v>
      </c>
      <c r="O49" s="165" t="s">
        <v>288</v>
      </c>
      <c r="P49" s="165" t="s">
        <v>64</v>
      </c>
      <c r="Q49" s="151" t="s">
        <v>65</v>
      </c>
      <c r="R49" s="165" t="s">
        <v>66</v>
      </c>
      <c r="S49" s="151" t="s">
        <v>65</v>
      </c>
      <c r="T49" s="212">
        <v>3299011</v>
      </c>
      <c r="U49" s="131" t="s">
        <v>289</v>
      </c>
      <c r="V49" s="165" t="s">
        <v>290</v>
      </c>
      <c r="W49" s="159" t="s">
        <v>291</v>
      </c>
      <c r="X49" s="165" t="s">
        <v>292</v>
      </c>
      <c r="Y49" s="165" t="s">
        <v>293</v>
      </c>
      <c r="Z49" s="167">
        <v>5</v>
      </c>
      <c r="AA49" s="53" t="s">
        <v>294</v>
      </c>
      <c r="AB49" s="152" t="s">
        <v>73</v>
      </c>
      <c r="AC49" s="168">
        <v>46082</v>
      </c>
      <c r="AD49" s="168">
        <v>46387</v>
      </c>
      <c r="AE49" s="156">
        <v>0</v>
      </c>
      <c r="AF49" s="156">
        <v>0</v>
      </c>
      <c r="AG49" s="163">
        <v>567672500</v>
      </c>
      <c r="AH49" s="156">
        <v>0</v>
      </c>
      <c r="AI49" s="156">
        <v>0</v>
      </c>
      <c r="AJ49" s="163">
        <f t="shared" si="1"/>
        <v>567672500</v>
      </c>
      <c r="AM49" s="98"/>
    </row>
    <row r="50" spans="1:39" ht="55.5" customHeight="1" x14ac:dyDescent="0.35">
      <c r="A50" s="165" t="s">
        <v>298</v>
      </c>
      <c r="B50" s="165" t="s">
        <v>52</v>
      </c>
      <c r="C50" s="165" t="s">
        <v>53</v>
      </c>
      <c r="D50" s="165" t="s">
        <v>54</v>
      </c>
      <c r="E50" s="165" t="s">
        <v>55</v>
      </c>
      <c r="F50" s="165" t="s">
        <v>56</v>
      </c>
      <c r="G50" s="165" t="s">
        <v>57</v>
      </c>
      <c r="H50" s="165" t="s">
        <v>58</v>
      </c>
      <c r="I50" s="165" t="s">
        <v>110</v>
      </c>
      <c r="J50" s="165" t="s">
        <v>111</v>
      </c>
      <c r="K50" s="151" t="s">
        <v>61</v>
      </c>
      <c r="L50" s="165" t="s">
        <v>285</v>
      </c>
      <c r="M50" s="166" t="s">
        <v>286</v>
      </c>
      <c r="N50" s="165" t="s">
        <v>287</v>
      </c>
      <c r="O50" s="165" t="s">
        <v>288</v>
      </c>
      <c r="P50" s="165" t="s">
        <v>64</v>
      </c>
      <c r="Q50" s="151" t="s">
        <v>65</v>
      </c>
      <c r="R50" s="165" t="s">
        <v>66</v>
      </c>
      <c r="S50" s="151" t="s">
        <v>65</v>
      </c>
      <c r="T50" s="212">
        <v>3299068</v>
      </c>
      <c r="U50" s="131" t="s">
        <v>295</v>
      </c>
      <c r="V50" s="165" t="s">
        <v>296</v>
      </c>
      <c r="W50" s="159" t="s">
        <v>297</v>
      </c>
      <c r="X50" s="165" t="s">
        <v>298</v>
      </c>
      <c r="Y50" s="165" t="s">
        <v>299</v>
      </c>
      <c r="Z50" s="167">
        <v>6</v>
      </c>
      <c r="AA50" s="53" t="s">
        <v>508</v>
      </c>
      <c r="AB50" s="152" t="s">
        <v>73</v>
      </c>
      <c r="AC50" s="168">
        <v>46113</v>
      </c>
      <c r="AD50" s="168">
        <v>46387</v>
      </c>
      <c r="AE50" s="156">
        <v>0</v>
      </c>
      <c r="AF50" s="156">
        <v>0</v>
      </c>
      <c r="AG50" s="163">
        <v>420400000</v>
      </c>
      <c r="AH50" s="156">
        <v>0</v>
      </c>
      <c r="AI50" s="156">
        <v>0</v>
      </c>
      <c r="AJ50" s="163">
        <f t="shared" si="1"/>
        <v>420400000</v>
      </c>
      <c r="AM50" s="98"/>
    </row>
    <row r="51" spans="1:39" ht="55.5" customHeight="1" x14ac:dyDescent="0.35">
      <c r="A51" s="165" t="s">
        <v>304</v>
      </c>
      <c r="B51" s="165" t="s">
        <v>52</v>
      </c>
      <c r="C51" s="165" t="s">
        <v>53</v>
      </c>
      <c r="D51" s="165" t="s">
        <v>54</v>
      </c>
      <c r="E51" s="165" t="s">
        <v>55</v>
      </c>
      <c r="F51" s="165" t="s">
        <v>56</v>
      </c>
      <c r="G51" s="165" t="s">
        <v>57</v>
      </c>
      <c r="H51" s="165" t="s">
        <v>58</v>
      </c>
      <c r="I51" s="165" t="s">
        <v>110</v>
      </c>
      <c r="J51" s="165" t="s">
        <v>111</v>
      </c>
      <c r="K51" s="151" t="s">
        <v>61</v>
      </c>
      <c r="L51" s="165" t="s">
        <v>285</v>
      </c>
      <c r="M51" s="166" t="s">
        <v>286</v>
      </c>
      <c r="N51" s="165" t="s">
        <v>287</v>
      </c>
      <c r="O51" s="165" t="s">
        <v>288</v>
      </c>
      <c r="P51" s="165" t="s">
        <v>64</v>
      </c>
      <c r="Q51" s="151" t="s">
        <v>65</v>
      </c>
      <c r="R51" s="165" t="s">
        <v>66</v>
      </c>
      <c r="S51" s="151" t="s">
        <v>65</v>
      </c>
      <c r="T51" s="212">
        <v>3299016</v>
      </c>
      <c r="U51" s="131" t="s">
        <v>301</v>
      </c>
      <c r="V51" s="165" t="s">
        <v>302</v>
      </c>
      <c r="W51" s="159" t="s">
        <v>303</v>
      </c>
      <c r="X51" s="165" t="s">
        <v>304</v>
      </c>
      <c r="Y51" s="165" t="s">
        <v>509</v>
      </c>
      <c r="Z51" s="167">
        <v>16</v>
      </c>
      <c r="AA51" s="132" t="s">
        <v>510</v>
      </c>
      <c r="AB51" s="157" t="s">
        <v>93</v>
      </c>
      <c r="AC51" s="168">
        <v>46023</v>
      </c>
      <c r="AD51" s="168">
        <v>46387</v>
      </c>
      <c r="AE51" s="156">
        <v>0</v>
      </c>
      <c r="AF51" s="156">
        <v>0</v>
      </c>
      <c r="AG51" s="163">
        <v>1797731000</v>
      </c>
      <c r="AH51" s="156">
        <v>0</v>
      </c>
      <c r="AI51" s="156">
        <v>0</v>
      </c>
      <c r="AJ51" s="163">
        <f t="shared" si="1"/>
        <v>1797731000</v>
      </c>
      <c r="AM51" s="98"/>
    </row>
    <row r="52" spans="1:39" ht="55.5" customHeight="1" x14ac:dyDescent="0.35">
      <c r="A52" s="187" t="s">
        <v>313</v>
      </c>
      <c r="B52" s="165" t="s">
        <v>52</v>
      </c>
      <c r="C52" s="165" t="s">
        <v>53</v>
      </c>
      <c r="D52" s="165" t="s">
        <v>54</v>
      </c>
      <c r="E52" s="165" t="s">
        <v>55</v>
      </c>
      <c r="F52" s="165" t="s">
        <v>56</v>
      </c>
      <c r="G52" s="165" t="s">
        <v>133</v>
      </c>
      <c r="H52" s="165" t="s">
        <v>134</v>
      </c>
      <c r="I52" s="165" t="s">
        <v>110</v>
      </c>
      <c r="J52" s="165" t="s">
        <v>307</v>
      </c>
      <c r="K52" s="165" t="s">
        <v>308</v>
      </c>
      <c r="L52" s="165" t="s">
        <v>309</v>
      </c>
      <c r="M52" s="166" t="s">
        <v>286</v>
      </c>
      <c r="N52" s="165" t="s">
        <v>287</v>
      </c>
      <c r="O52" s="165" t="s">
        <v>288</v>
      </c>
      <c r="P52" s="165" t="s">
        <v>64</v>
      </c>
      <c r="Q52" s="151" t="s">
        <v>65</v>
      </c>
      <c r="R52" s="165" t="s">
        <v>127</v>
      </c>
      <c r="S52" s="151" t="s">
        <v>65</v>
      </c>
      <c r="T52" s="212">
        <v>3299069</v>
      </c>
      <c r="U52" s="131" t="s">
        <v>310</v>
      </c>
      <c r="V52" s="165" t="s">
        <v>311</v>
      </c>
      <c r="W52" s="159" t="s">
        <v>312</v>
      </c>
      <c r="X52" s="187" t="s">
        <v>313</v>
      </c>
      <c r="Y52" s="187" t="s">
        <v>314</v>
      </c>
      <c r="Z52" s="186">
        <v>10</v>
      </c>
      <c r="AA52" s="190" t="s">
        <v>315</v>
      </c>
      <c r="AB52" s="152" t="s">
        <v>73</v>
      </c>
      <c r="AC52" s="161">
        <v>46024</v>
      </c>
      <c r="AD52" s="161">
        <v>46356</v>
      </c>
      <c r="AE52" s="156">
        <v>0</v>
      </c>
      <c r="AF52" s="156">
        <v>0</v>
      </c>
      <c r="AG52" s="156">
        <v>232260000</v>
      </c>
      <c r="AH52" s="156">
        <v>0</v>
      </c>
      <c r="AI52" s="156">
        <v>0</v>
      </c>
      <c r="AJ52" s="163">
        <f t="shared" si="1"/>
        <v>232260000</v>
      </c>
      <c r="AL52" s="98" t="s">
        <v>511</v>
      </c>
      <c r="AM52" s="98"/>
    </row>
    <row r="53" spans="1:39" ht="55.5" customHeight="1" x14ac:dyDescent="0.35">
      <c r="A53" s="187" t="s">
        <v>317</v>
      </c>
      <c r="B53" s="165" t="s">
        <v>52</v>
      </c>
      <c r="C53" s="165" t="s">
        <v>53</v>
      </c>
      <c r="D53" s="165" t="s">
        <v>54</v>
      </c>
      <c r="E53" s="165" t="s">
        <v>55</v>
      </c>
      <c r="F53" s="165" t="s">
        <v>56</v>
      </c>
      <c r="G53" s="165" t="s">
        <v>133</v>
      </c>
      <c r="H53" s="165" t="s">
        <v>134</v>
      </c>
      <c r="I53" s="165" t="s">
        <v>110</v>
      </c>
      <c r="J53" s="165" t="s">
        <v>307</v>
      </c>
      <c r="K53" s="165" t="s">
        <v>308</v>
      </c>
      <c r="L53" s="165" t="s">
        <v>309</v>
      </c>
      <c r="M53" s="166" t="s">
        <v>286</v>
      </c>
      <c r="N53" s="165" t="s">
        <v>287</v>
      </c>
      <c r="O53" s="165" t="s">
        <v>288</v>
      </c>
      <c r="P53" s="165" t="s">
        <v>64</v>
      </c>
      <c r="Q53" s="151" t="s">
        <v>65</v>
      </c>
      <c r="R53" s="165" t="s">
        <v>127</v>
      </c>
      <c r="S53" s="151" t="s">
        <v>65</v>
      </c>
      <c r="T53" s="212">
        <v>3299069</v>
      </c>
      <c r="U53" s="131" t="s">
        <v>310</v>
      </c>
      <c r="V53" s="165" t="s">
        <v>311</v>
      </c>
      <c r="W53" s="159" t="s">
        <v>316</v>
      </c>
      <c r="X53" s="187" t="s">
        <v>317</v>
      </c>
      <c r="Y53" s="187" t="s">
        <v>318</v>
      </c>
      <c r="Z53" s="186">
        <v>12</v>
      </c>
      <c r="AA53" s="190" t="s">
        <v>319</v>
      </c>
      <c r="AB53" s="152" t="s">
        <v>73</v>
      </c>
      <c r="AC53" s="161">
        <v>46037</v>
      </c>
      <c r="AD53" s="161">
        <v>46387</v>
      </c>
      <c r="AE53" s="156">
        <v>0</v>
      </c>
      <c r="AF53" s="156">
        <v>0</v>
      </c>
      <c r="AG53" s="156">
        <v>114537500</v>
      </c>
      <c r="AH53" s="156">
        <v>0</v>
      </c>
      <c r="AI53" s="156">
        <v>0</v>
      </c>
      <c r="AJ53" s="163">
        <f t="shared" si="1"/>
        <v>114537500</v>
      </c>
      <c r="AL53" s="98" t="s">
        <v>511</v>
      </c>
      <c r="AM53" s="98"/>
    </row>
    <row r="54" spans="1:39" ht="55.5" customHeight="1" x14ac:dyDescent="0.35">
      <c r="A54" s="159" t="s">
        <v>321</v>
      </c>
      <c r="B54" s="165" t="s">
        <v>52</v>
      </c>
      <c r="C54" s="165" t="s">
        <v>53</v>
      </c>
      <c r="D54" s="165" t="s">
        <v>54</v>
      </c>
      <c r="E54" s="165" t="s">
        <v>55</v>
      </c>
      <c r="F54" s="165" t="s">
        <v>56</v>
      </c>
      <c r="G54" s="165" t="s">
        <v>133</v>
      </c>
      <c r="H54" s="165" t="s">
        <v>134</v>
      </c>
      <c r="I54" s="165" t="s">
        <v>110</v>
      </c>
      <c r="J54" s="165" t="s">
        <v>307</v>
      </c>
      <c r="K54" s="165" t="s">
        <v>308</v>
      </c>
      <c r="L54" s="165" t="s">
        <v>309</v>
      </c>
      <c r="M54" s="166" t="s">
        <v>286</v>
      </c>
      <c r="N54" s="165" t="s">
        <v>287</v>
      </c>
      <c r="O54" s="165" t="s">
        <v>288</v>
      </c>
      <c r="P54" s="165" t="s">
        <v>64</v>
      </c>
      <c r="Q54" s="151" t="s">
        <v>65</v>
      </c>
      <c r="R54" s="165" t="s">
        <v>127</v>
      </c>
      <c r="S54" s="151" t="s">
        <v>65</v>
      </c>
      <c r="T54" s="212">
        <v>3299069</v>
      </c>
      <c r="U54" s="131" t="s">
        <v>310</v>
      </c>
      <c r="V54" s="165" t="s">
        <v>311</v>
      </c>
      <c r="W54" s="159" t="s">
        <v>320</v>
      </c>
      <c r="X54" s="159" t="s">
        <v>321</v>
      </c>
      <c r="Y54" s="159" t="s">
        <v>322</v>
      </c>
      <c r="Z54" s="169">
        <v>12</v>
      </c>
      <c r="AA54" s="176" t="s">
        <v>323</v>
      </c>
      <c r="AB54" s="152" t="s">
        <v>73</v>
      </c>
      <c r="AC54" s="161">
        <v>46037</v>
      </c>
      <c r="AD54" s="161">
        <v>46387</v>
      </c>
      <c r="AE54" s="156">
        <v>0</v>
      </c>
      <c r="AF54" s="156">
        <v>0</v>
      </c>
      <c r="AG54" s="156">
        <v>154997500</v>
      </c>
      <c r="AH54" s="156">
        <v>0</v>
      </c>
      <c r="AI54" s="156">
        <v>0</v>
      </c>
      <c r="AJ54" s="163">
        <f t="shared" si="1"/>
        <v>154997500</v>
      </c>
      <c r="AM54" s="98"/>
    </row>
    <row r="55" spans="1:39" ht="55.5" customHeight="1" x14ac:dyDescent="0.35">
      <c r="A55" s="159" t="s">
        <v>327</v>
      </c>
      <c r="B55" s="165" t="s">
        <v>52</v>
      </c>
      <c r="C55" s="165" t="s">
        <v>53</v>
      </c>
      <c r="D55" s="165" t="s">
        <v>54</v>
      </c>
      <c r="E55" s="165" t="s">
        <v>55</v>
      </c>
      <c r="F55" s="165" t="s">
        <v>56</v>
      </c>
      <c r="G55" s="165" t="s">
        <v>133</v>
      </c>
      <c r="H55" s="165" t="s">
        <v>134</v>
      </c>
      <c r="I55" s="165" t="s">
        <v>110</v>
      </c>
      <c r="J55" s="165" t="s">
        <v>111</v>
      </c>
      <c r="K55" s="165" t="s">
        <v>308</v>
      </c>
      <c r="L55" s="165" t="s">
        <v>324</v>
      </c>
      <c r="M55" s="166" t="s">
        <v>286</v>
      </c>
      <c r="N55" s="165" t="s">
        <v>287</v>
      </c>
      <c r="O55" s="165" t="s">
        <v>288</v>
      </c>
      <c r="P55" s="165" t="s">
        <v>64</v>
      </c>
      <c r="Q55" s="151" t="s">
        <v>65</v>
      </c>
      <c r="R55" s="165" t="s">
        <v>127</v>
      </c>
      <c r="S55" s="151" t="s">
        <v>65</v>
      </c>
      <c r="T55" s="212">
        <v>3299069</v>
      </c>
      <c r="U55" s="131" t="s">
        <v>310</v>
      </c>
      <c r="V55" s="165" t="s">
        <v>325</v>
      </c>
      <c r="W55" s="159" t="s">
        <v>326</v>
      </c>
      <c r="X55" s="159" t="s">
        <v>327</v>
      </c>
      <c r="Y55" s="159" t="s">
        <v>328</v>
      </c>
      <c r="Z55" s="169">
        <v>4</v>
      </c>
      <c r="AA55" s="132" t="s">
        <v>329</v>
      </c>
      <c r="AB55" s="152" t="s">
        <v>73</v>
      </c>
      <c r="AC55" s="161">
        <v>46054</v>
      </c>
      <c r="AD55" s="161">
        <v>46387</v>
      </c>
      <c r="AE55" s="156">
        <v>0</v>
      </c>
      <c r="AF55" s="156">
        <v>0</v>
      </c>
      <c r="AG55" s="156">
        <v>1479847500</v>
      </c>
      <c r="AH55" s="156">
        <v>0</v>
      </c>
      <c r="AI55" s="156">
        <v>0</v>
      </c>
      <c r="AJ55" s="163">
        <f t="shared" si="1"/>
        <v>1479847500</v>
      </c>
      <c r="AM55" s="98"/>
    </row>
    <row r="56" spans="1:39" ht="55.5" customHeight="1" x14ac:dyDescent="0.35">
      <c r="A56" s="223" t="s">
        <v>336</v>
      </c>
      <c r="B56" s="165" t="s">
        <v>52</v>
      </c>
      <c r="C56" s="165" t="s">
        <v>53</v>
      </c>
      <c r="D56" s="165" t="s">
        <v>54</v>
      </c>
      <c r="E56" s="165" t="s">
        <v>55</v>
      </c>
      <c r="F56" s="165" t="s">
        <v>56</v>
      </c>
      <c r="G56" s="165" t="s">
        <v>133</v>
      </c>
      <c r="H56" s="165" t="s">
        <v>134</v>
      </c>
      <c r="I56" s="165" t="s">
        <v>158</v>
      </c>
      <c r="J56" s="165" t="s">
        <v>330</v>
      </c>
      <c r="K56" s="165" t="s">
        <v>331</v>
      </c>
      <c r="L56" s="165" t="s">
        <v>332</v>
      </c>
      <c r="M56" s="166" t="s">
        <v>286</v>
      </c>
      <c r="N56" s="165" t="s">
        <v>287</v>
      </c>
      <c r="O56" s="165" t="s">
        <v>288</v>
      </c>
      <c r="P56" s="165" t="s">
        <v>64</v>
      </c>
      <c r="Q56" s="151" t="s">
        <v>65</v>
      </c>
      <c r="R56" s="165" t="s">
        <v>86</v>
      </c>
      <c r="S56" s="151" t="s">
        <v>65</v>
      </c>
      <c r="T56" s="212">
        <v>3299052</v>
      </c>
      <c r="U56" s="131" t="s">
        <v>333</v>
      </c>
      <c r="V56" s="165" t="s">
        <v>334</v>
      </c>
      <c r="W56" s="159" t="s">
        <v>335</v>
      </c>
      <c r="X56" s="223" t="s">
        <v>336</v>
      </c>
      <c r="Y56" s="223" t="s">
        <v>337</v>
      </c>
      <c r="Z56" s="188">
        <v>1</v>
      </c>
      <c r="AA56" s="191" t="s">
        <v>512</v>
      </c>
      <c r="AB56" s="157" t="s">
        <v>93</v>
      </c>
      <c r="AC56" s="161">
        <v>46027</v>
      </c>
      <c r="AD56" s="161">
        <v>46387</v>
      </c>
      <c r="AE56" s="156">
        <v>0</v>
      </c>
      <c r="AF56" s="156">
        <v>0</v>
      </c>
      <c r="AG56" s="156">
        <v>0</v>
      </c>
      <c r="AH56" s="156">
        <v>0</v>
      </c>
      <c r="AI56" s="156">
        <v>0</v>
      </c>
      <c r="AJ56" s="163">
        <f t="shared" si="1"/>
        <v>0</v>
      </c>
      <c r="AL56" s="98" t="s">
        <v>513</v>
      </c>
      <c r="AM56" s="98"/>
    </row>
    <row r="57" spans="1:39" ht="55.5" customHeight="1" x14ac:dyDescent="0.35">
      <c r="A57" s="187" t="s">
        <v>340</v>
      </c>
      <c r="B57" s="165" t="s">
        <v>52</v>
      </c>
      <c r="C57" s="165" t="s">
        <v>53</v>
      </c>
      <c r="D57" s="165" t="s">
        <v>54</v>
      </c>
      <c r="E57" s="165" t="s">
        <v>55</v>
      </c>
      <c r="F57" s="165" t="s">
        <v>56</v>
      </c>
      <c r="G57" s="165" t="s">
        <v>133</v>
      </c>
      <c r="H57" s="165" t="s">
        <v>134</v>
      </c>
      <c r="I57" s="165" t="s">
        <v>158</v>
      </c>
      <c r="J57" s="165" t="s">
        <v>330</v>
      </c>
      <c r="K57" s="165" t="s">
        <v>331</v>
      </c>
      <c r="L57" s="165" t="s">
        <v>332</v>
      </c>
      <c r="M57" s="166" t="s">
        <v>286</v>
      </c>
      <c r="N57" s="165" t="s">
        <v>287</v>
      </c>
      <c r="O57" s="165" t="s">
        <v>288</v>
      </c>
      <c r="P57" s="165" t="s">
        <v>64</v>
      </c>
      <c r="Q57" s="151" t="s">
        <v>65</v>
      </c>
      <c r="R57" s="165" t="s">
        <v>86</v>
      </c>
      <c r="S57" s="151" t="s">
        <v>65</v>
      </c>
      <c r="T57" s="212">
        <v>3299052</v>
      </c>
      <c r="U57" s="131" t="s">
        <v>333</v>
      </c>
      <c r="V57" s="165" t="s">
        <v>334</v>
      </c>
      <c r="W57" s="159" t="s">
        <v>339</v>
      </c>
      <c r="X57" s="187" t="s">
        <v>340</v>
      </c>
      <c r="Y57" s="187" t="s">
        <v>341</v>
      </c>
      <c r="Z57" s="186">
        <v>12</v>
      </c>
      <c r="AA57" s="190" t="s">
        <v>342</v>
      </c>
      <c r="AB57" s="152" t="s">
        <v>73</v>
      </c>
      <c r="AC57" s="193">
        <v>46037</v>
      </c>
      <c r="AD57" s="193">
        <v>46387</v>
      </c>
      <c r="AE57" s="194">
        <v>0</v>
      </c>
      <c r="AF57" s="194">
        <v>0</v>
      </c>
      <c r="AG57" s="194">
        <v>0</v>
      </c>
      <c r="AH57" s="194">
        <v>0</v>
      </c>
      <c r="AI57" s="194">
        <v>0</v>
      </c>
      <c r="AJ57" s="195">
        <f t="shared" si="1"/>
        <v>0</v>
      </c>
      <c r="AL57" s="89" t="s">
        <v>514</v>
      </c>
      <c r="AM57" s="98"/>
    </row>
    <row r="58" spans="1:39" ht="55.5" customHeight="1" x14ac:dyDescent="0.35">
      <c r="A58" s="187" t="s">
        <v>344</v>
      </c>
      <c r="B58" s="165" t="s">
        <v>52</v>
      </c>
      <c r="C58" s="165" t="s">
        <v>53</v>
      </c>
      <c r="D58" s="165" t="s">
        <v>54</v>
      </c>
      <c r="E58" s="165" t="s">
        <v>55</v>
      </c>
      <c r="F58" s="165" t="s">
        <v>56</v>
      </c>
      <c r="G58" s="165" t="s">
        <v>133</v>
      </c>
      <c r="H58" s="165" t="s">
        <v>134</v>
      </c>
      <c r="I58" s="165" t="s">
        <v>158</v>
      </c>
      <c r="J58" s="165" t="s">
        <v>330</v>
      </c>
      <c r="K58" s="165" t="s">
        <v>331</v>
      </c>
      <c r="L58" s="165" t="s">
        <v>332</v>
      </c>
      <c r="M58" s="166" t="s">
        <v>286</v>
      </c>
      <c r="N58" s="165" t="s">
        <v>287</v>
      </c>
      <c r="O58" s="165" t="s">
        <v>288</v>
      </c>
      <c r="P58" s="165" t="s">
        <v>64</v>
      </c>
      <c r="Q58" s="151" t="s">
        <v>65</v>
      </c>
      <c r="R58" s="165" t="s">
        <v>86</v>
      </c>
      <c r="S58" s="151" t="s">
        <v>65</v>
      </c>
      <c r="T58" s="212">
        <v>3299052</v>
      </c>
      <c r="U58" s="131" t="s">
        <v>333</v>
      </c>
      <c r="V58" s="165" t="s">
        <v>334</v>
      </c>
      <c r="W58" s="159" t="s">
        <v>343</v>
      </c>
      <c r="X58" s="187" t="s">
        <v>344</v>
      </c>
      <c r="Y58" s="187" t="s">
        <v>345</v>
      </c>
      <c r="Z58" s="186">
        <v>150</v>
      </c>
      <c r="AA58" s="190" t="s">
        <v>346</v>
      </c>
      <c r="AB58" s="152" t="s">
        <v>73</v>
      </c>
      <c r="AC58" s="193">
        <v>46027</v>
      </c>
      <c r="AD58" s="193">
        <v>46387</v>
      </c>
      <c r="AE58" s="194">
        <v>0</v>
      </c>
      <c r="AF58" s="194">
        <v>0</v>
      </c>
      <c r="AG58" s="194">
        <v>0</v>
      </c>
      <c r="AH58" s="194">
        <v>0</v>
      </c>
      <c r="AI58" s="194">
        <v>0</v>
      </c>
      <c r="AJ58" s="195">
        <f t="shared" si="1"/>
        <v>0</v>
      </c>
      <c r="AL58" s="89" t="s">
        <v>514</v>
      </c>
      <c r="AM58" s="98"/>
    </row>
    <row r="59" spans="1:39" ht="55.5" customHeight="1" x14ac:dyDescent="0.35">
      <c r="A59" s="187" t="s">
        <v>348</v>
      </c>
      <c r="B59" s="165" t="s">
        <v>52</v>
      </c>
      <c r="C59" s="165" t="s">
        <v>53</v>
      </c>
      <c r="D59" s="165" t="s">
        <v>54</v>
      </c>
      <c r="E59" s="165" t="s">
        <v>55</v>
      </c>
      <c r="F59" s="165" t="s">
        <v>56</v>
      </c>
      <c r="G59" s="165" t="s">
        <v>133</v>
      </c>
      <c r="H59" s="165" t="s">
        <v>134</v>
      </c>
      <c r="I59" s="165" t="s">
        <v>158</v>
      </c>
      <c r="J59" s="165" t="s">
        <v>330</v>
      </c>
      <c r="K59" s="165" t="s">
        <v>331</v>
      </c>
      <c r="L59" s="165" t="s">
        <v>332</v>
      </c>
      <c r="M59" s="166" t="s">
        <v>286</v>
      </c>
      <c r="N59" s="165" t="s">
        <v>287</v>
      </c>
      <c r="O59" s="165" t="s">
        <v>288</v>
      </c>
      <c r="P59" s="165" t="s">
        <v>64</v>
      </c>
      <c r="Q59" s="151" t="s">
        <v>65</v>
      </c>
      <c r="R59" s="165" t="s">
        <v>86</v>
      </c>
      <c r="S59" s="151" t="s">
        <v>65</v>
      </c>
      <c r="T59" s="212">
        <v>3299052</v>
      </c>
      <c r="U59" s="131" t="s">
        <v>333</v>
      </c>
      <c r="V59" s="165" t="s">
        <v>334</v>
      </c>
      <c r="W59" s="159" t="s">
        <v>347</v>
      </c>
      <c r="X59" s="187" t="s">
        <v>348</v>
      </c>
      <c r="Y59" s="187" t="s">
        <v>349</v>
      </c>
      <c r="Z59" s="186">
        <v>12</v>
      </c>
      <c r="AA59" s="190" t="s">
        <v>350</v>
      </c>
      <c r="AB59" s="152" t="s">
        <v>73</v>
      </c>
      <c r="AC59" s="193">
        <v>46037</v>
      </c>
      <c r="AD59" s="193">
        <v>46387</v>
      </c>
      <c r="AE59" s="194">
        <v>0</v>
      </c>
      <c r="AF59" s="194">
        <v>0</v>
      </c>
      <c r="AG59" s="194">
        <v>0</v>
      </c>
      <c r="AH59" s="194">
        <v>0</v>
      </c>
      <c r="AI59" s="194">
        <v>0</v>
      </c>
      <c r="AJ59" s="195">
        <f t="shared" si="1"/>
        <v>0</v>
      </c>
      <c r="AL59" s="89" t="s">
        <v>514</v>
      </c>
      <c r="AM59" s="98"/>
    </row>
    <row r="60" spans="1:39" ht="55.5" customHeight="1" x14ac:dyDescent="0.35">
      <c r="A60" s="187" t="s">
        <v>352</v>
      </c>
      <c r="B60" s="165" t="s">
        <v>52</v>
      </c>
      <c r="C60" s="165" t="s">
        <v>53</v>
      </c>
      <c r="D60" s="165" t="s">
        <v>54</v>
      </c>
      <c r="E60" s="165" t="s">
        <v>55</v>
      </c>
      <c r="F60" s="165" t="s">
        <v>56</v>
      </c>
      <c r="G60" s="165" t="s">
        <v>133</v>
      </c>
      <c r="H60" s="165" t="s">
        <v>134</v>
      </c>
      <c r="I60" s="165" t="s">
        <v>158</v>
      </c>
      <c r="J60" s="165" t="s">
        <v>330</v>
      </c>
      <c r="K60" s="165" t="s">
        <v>331</v>
      </c>
      <c r="L60" s="165" t="s">
        <v>332</v>
      </c>
      <c r="M60" s="166" t="s">
        <v>286</v>
      </c>
      <c r="N60" s="165" t="s">
        <v>287</v>
      </c>
      <c r="O60" s="165" t="s">
        <v>288</v>
      </c>
      <c r="P60" s="165" t="s">
        <v>64</v>
      </c>
      <c r="Q60" s="151" t="s">
        <v>65</v>
      </c>
      <c r="R60" s="165" t="s">
        <v>86</v>
      </c>
      <c r="S60" s="151" t="s">
        <v>65</v>
      </c>
      <c r="T60" s="212">
        <v>3299052</v>
      </c>
      <c r="U60" s="131" t="s">
        <v>333</v>
      </c>
      <c r="V60" s="165" t="s">
        <v>334</v>
      </c>
      <c r="W60" s="159" t="s">
        <v>351</v>
      </c>
      <c r="X60" s="187" t="s">
        <v>352</v>
      </c>
      <c r="Y60" s="187" t="s">
        <v>353</v>
      </c>
      <c r="Z60" s="186">
        <v>8</v>
      </c>
      <c r="AA60" s="190" t="s">
        <v>515</v>
      </c>
      <c r="AB60" s="152" t="s">
        <v>73</v>
      </c>
      <c r="AC60" s="193">
        <v>46037</v>
      </c>
      <c r="AD60" s="193">
        <v>46295</v>
      </c>
      <c r="AE60" s="194">
        <v>0</v>
      </c>
      <c r="AF60" s="194">
        <v>0</v>
      </c>
      <c r="AG60" s="194">
        <v>0</v>
      </c>
      <c r="AH60" s="194">
        <v>0</v>
      </c>
      <c r="AI60" s="194">
        <v>0</v>
      </c>
      <c r="AJ60" s="195">
        <f t="shared" si="1"/>
        <v>0</v>
      </c>
      <c r="AL60" s="89" t="s">
        <v>514</v>
      </c>
      <c r="AM60" s="98"/>
    </row>
    <row r="61" spans="1:39" ht="55.5" customHeight="1" x14ac:dyDescent="0.35">
      <c r="A61" s="196" t="s">
        <v>516</v>
      </c>
      <c r="B61" s="165" t="s">
        <v>52</v>
      </c>
      <c r="C61" s="165" t="s">
        <v>53</v>
      </c>
      <c r="D61" s="165" t="s">
        <v>54</v>
      </c>
      <c r="E61" s="165" t="s">
        <v>55</v>
      </c>
      <c r="F61" s="165" t="s">
        <v>56</v>
      </c>
      <c r="G61" s="165" t="s">
        <v>133</v>
      </c>
      <c r="H61" s="165" t="s">
        <v>134</v>
      </c>
      <c r="I61" s="165" t="s">
        <v>158</v>
      </c>
      <c r="J61" s="165" t="s">
        <v>330</v>
      </c>
      <c r="K61" s="165" t="s">
        <v>331</v>
      </c>
      <c r="L61" s="165" t="s">
        <v>332</v>
      </c>
      <c r="M61" s="166" t="s">
        <v>286</v>
      </c>
      <c r="N61" s="165" t="s">
        <v>287</v>
      </c>
      <c r="O61" s="165" t="s">
        <v>288</v>
      </c>
      <c r="P61" s="165" t="s">
        <v>64</v>
      </c>
      <c r="Q61" s="151" t="s">
        <v>65</v>
      </c>
      <c r="R61" s="165" t="s">
        <v>127</v>
      </c>
      <c r="S61" s="151" t="s">
        <v>65</v>
      </c>
      <c r="T61" s="212">
        <v>3299053</v>
      </c>
      <c r="U61" s="131" t="s">
        <v>333</v>
      </c>
      <c r="V61" s="165" t="s">
        <v>334</v>
      </c>
      <c r="W61" s="165" t="s">
        <v>355</v>
      </c>
      <c r="X61" s="196" t="s">
        <v>516</v>
      </c>
      <c r="Y61" s="196" t="s">
        <v>357</v>
      </c>
      <c r="Z61" s="197">
        <v>12</v>
      </c>
      <c r="AA61" s="198" t="s">
        <v>358</v>
      </c>
      <c r="AB61" s="152" t="s">
        <v>73</v>
      </c>
      <c r="AC61" s="193">
        <v>46037</v>
      </c>
      <c r="AD61" s="193">
        <v>46387</v>
      </c>
      <c r="AE61" s="194">
        <v>0</v>
      </c>
      <c r="AF61" s="194">
        <v>0</v>
      </c>
      <c r="AG61" s="194">
        <v>0</v>
      </c>
      <c r="AH61" s="194">
        <v>0</v>
      </c>
      <c r="AI61" s="194">
        <v>0</v>
      </c>
      <c r="AJ61" s="195">
        <f t="shared" si="1"/>
        <v>0</v>
      </c>
      <c r="AL61" s="89" t="s">
        <v>514</v>
      </c>
      <c r="AM61" s="98"/>
    </row>
    <row r="62" spans="1:39" ht="55.5" customHeight="1" x14ac:dyDescent="0.35">
      <c r="A62" s="227" t="s">
        <v>360</v>
      </c>
      <c r="B62" s="165" t="s">
        <v>52</v>
      </c>
      <c r="C62" s="165" t="s">
        <v>53</v>
      </c>
      <c r="D62" s="165" t="s">
        <v>54</v>
      </c>
      <c r="E62" s="165" t="s">
        <v>55</v>
      </c>
      <c r="F62" s="165" t="s">
        <v>56</v>
      </c>
      <c r="G62" s="165" t="s">
        <v>133</v>
      </c>
      <c r="H62" s="165" t="s">
        <v>134</v>
      </c>
      <c r="I62" s="165" t="s">
        <v>158</v>
      </c>
      <c r="J62" s="165" t="s">
        <v>330</v>
      </c>
      <c r="K62" s="165" t="s">
        <v>331</v>
      </c>
      <c r="L62" s="165" t="s">
        <v>332</v>
      </c>
      <c r="M62" s="166" t="s">
        <v>286</v>
      </c>
      <c r="N62" s="165" t="s">
        <v>287</v>
      </c>
      <c r="O62" s="165" t="s">
        <v>288</v>
      </c>
      <c r="P62" s="165" t="s">
        <v>64</v>
      </c>
      <c r="Q62" s="151" t="s">
        <v>65</v>
      </c>
      <c r="R62" s="165" t="s">
        <v>127</v>
      </c>
      <c r="S62" s="151" t="s">
        <v>65</v>
      </c>
      <c r="T62" s="212">
        <v>3299054</v>
      </c>
      <c r="U62" s="131" t="s">
        <v>333</v>
      </c>
      <c r="V62" s="165" t="s">
        <v>334</v>
      </c>
      <c r="W62" s="165" t="s">
        <v>359</v>
      </c>
      <c r="X62" s="227" t="s">
        <v>360</v>
      </c>
      <c r="Y62" s="196" t="s">
        <v>361</v>
      </c>
      <c r="Z62" s="197">
        <v>12</v>
      </c>
      <c r="AA62" s="198" t="s">
        <v>362</v>
      </c>
      <c r="AB62" s="152" t="s">
        <v>73</v>
      </c>
      <c r="AC62" s="193">
        <v>46037</v>
      </c>
      <c r="AD62" s="193">
        <v>46387</v>
      </c>
      <c r="AE62" s="194">
        <v>0</v>
      </c>
      <c r="AF62" s="194">
        <v>0</v>
      </c>
      <c r="AG62" s="194">
        <v>0</v>
      </c>
      <c r="AH62" s="194">
        <v>0</v>
      </c>
      <c r="AI62" s="194">
        <v>0</v>
      </c>
      <c r="AJ62" s="195">
        <f t="shared" si="1"/>
        <v>0</v>
      </c>
      <c r="AL62" s="89" t="s">
        <v>514</v>
      </c>
      <c r="AM62" s="98"/>
    </row>
    <row r="63" spans="1:39" ht="55.5" customHeight="1" x14ac:dyDescent="0.35">
      <c r="A63" s="196" t="s">
        <v>364</v>
      </c>
      <c r="B63" s="165" t="s">
        <v>52</v>
      </c>
      <c r="C63" s="165" t="s">
        <v>53</v>
      </c>
      <c r="D63" s="165" t="s">
        <v>54</v>
      </c>
      <c r="E63" s="165" t="s">
        <v>55</v>
      </c>
      <c r="F63" s="165" t="s">
        <v>56</v>
      </c>
      <c r="G63" s="165" t="s">
        <v>133</v>
      </c>
      <c r="H63" s="165" t="s">
        <v>134</v>
      </c>
      <c r="I63" s="165" t="s">
        <v>158</v>
      </c>
      <c r="J63" s="165" t="s">
        <v>330</v>
      </c>
      <c r="K63" s="165" t="s">
        <v>331</v>
      </c>
      <c r="L63" s="165" t="s">
        <v>332</v>
      </c>
      <c r="M63" s="166" t="s">
        <v>286</v>
      </c>
      <c r="N63" s="165" t="s">
        <v>287</v>
      </c>
      <c r="O63" s="165" t="s">
        <v>288</v>
      </c>
      <c r="P63" s="165" t="s">
        <v>64</v>
      </c>
      <c r="Q63" s="151" t="s">
        <v>65</v>
      </c>
      <c r="R63" s="165" t="s">
        <v>127</v>
      </c>
      <c r="S63" s="151" t="s">
        <v>65</v>
      </c>
      <c r="T63" s="212">
        <v>3299055</v>
      </c>
      <c r="U63" s="131" t="s">
        <v>333</v>
      </c>
      <c r="V63" s="165" t="s">
        <v>334</v>
      </c>
      <c r="W63" s="165" t="s">
        <v>363</v>
      </c>
      <c r="X63" s="196" t="s">
        <v>364</v>
      </c>
      <c r="Y63" s="196" t="s">
        <v>517</v>
      </c>
      <c r="Z63" s="197">
        <v>12</v>
      </c>
      <c r="AA63" s="198" t="s">
        <v>366</v>
      </c>
      <c r="AB63" s="152" t="s">
        <v>73</v>
      </c>
      <c r="AC63" s="193">
        <v>46037</v>
      </c>
      <c r="AD63" s="193">
        <v>46387</v>
      </c>
      <c r="AE63" s="194">
        <v>0</v>
      </c>
      <c r="AF63" s="194">
        <v>0</v>
      </c>
      <c r="AG63" s="194">
        <v>0</v>
      </c>
      <c r="AH63" s="194">
        <v>0</v>
      </c>
      <c r="AI63" s="194">
        <v>0</v>
      </c>
      <c r="AJ63" s="195">
        <f t="shared" si="1"/>
        <v>0</v>
      </c>
      <c r="AL63" s="89" t="s">
        <v>514</v>
      </c>
      <c r="AM63" s="98"/>
    </row>
    <row r="64" spans="1:39" ht="55.5" customHeight="1" x14ac:dyDescent="0.35">
      <c r="A64" s="227" t="s">
        <v>372</v>
      </c>
      <c r="B64" s="165" t="s">
        <v>52</v>
      </c>
      <c r="C64" s="165" t="s">
        <v>53</v>
      </c>
      <c r="D64" s="165" t="s">
        <v>54</v>
      </c>
      <c r="E64" s="165" t="s">
        <v>55</v>
      </c>
      <c r="F64" s="165" t="s">
        <v>56</v>
      </c>
      <c r="G64" s="165" t="s">
        <v>57</v>
      </c>
      <c r="H64" s="165" t="s">
        <v>58</v>
      </c>
      <c r="I64" s="165" t="s">
        <v>367</v>
      </c>
      <c r="J64" s="165" t="s">
        <v>368</v>
      </c>
      <c r="K64" s="165" t="s">
        <v>369</v>
      </c>
      <c r="L64" s="165" t="s">
        <v>370</v>
      </c>
      <c r="M64" s="166" t="s">
        <v>286</v>
      </c>
      <c r="N64" s="165" t="s">
        <v>287</v>
      </c>
      <c r="O64" s="165" t="s">
        <v>288</v>
      </c>
      <c r="P64" s="165" t="s">
        <v>64</v>
      </c>
      <c r="Q64" s="151" t="s">
        <v>65</v>
      </c>
      <c r="R64" s="166" t="s">
        <v>66</v>
      </c>
      <c r="S64" s="151" t="s">
        <v>65</v>
      </c>
      <c r="T64" s="212"/>
      <c r="U64" s="131"/>
      <c r="V64" s="165"/>
      <c r="W64" s="165" t="s">
        <v>371</v>
      </c>
      <c r="X64" s="227" t="s">
        <v>372</v>
      </c>
      <c r="Y64" s="196" t="s">
        <v>373</v>
      </c>
      <c r="Z64" s="197">
        <v>1</v>
      </c>
      <c r="AA64" s="198" t="s">
        <v>374</v>
      </c>
      <c r="AB64" s="152" t="s">
        <v>73</v>
      </c>
      <c r="AC64" s="199">
        <v>46023</v>
      </c>
      <c r="AD64" s="199">
        <v>46387</v>
      </c>
      <c r="AE64" s="194">
        <v>0</v>
      </c>
      <c r="AF64" s="194">
        <v>0</v>
      </c>
      <c r="AG64" s="194">
        <v>0</v>
      </c>
      <c r="AH64" s="194">
        <v>0</v>
      </c>
      <c r="AI64" s="194">
        <v>0</v>
      </c>
      <c r="AJ64" s="195">
        <f t="shared" si="1"/>
        <v>0</v>
      </c>
      <c r="AL64" t="s">
        <v>518</v>
      </c>
      <c r="AM64" s="98"/>
    </row>
    <row r="65" spans="1:39" ht="55.5" customHeight="1" x14ac:dyDescent="0.35">
      <c r="A65" s="227" t="s">
        <v>376</v>
      </c>
      <c r="B65" s="165" t="s">
        <v>52</v>
      </c>
      <c r="C65" s="165" t="s">
        <v>53</v>
      </c>
      <c r="D65" s="165" t="s">
        <v>54</v>
      </c>
      <c r="E65" s="165" t="s">
        <v>55</v>
      </c>
      <c r="F65" s="165" t="s">
        <v>56</v>
      </c>
      <c r="G65" s="165" t="s">
        <v>57</v>
      </c>
      <c r="H65" s="165" t="s">
        <v>58</v>
      </c>
      <c r="I65" s="165" t="s">
        <v>367</v>
      </c>
      <c r="J65" s="165" t="s">
        <v>368</v>
      </c>
      <c r="K65" s="165" t="s">
        <v>369</v>
      </c>
      <c r="L65" s="165" t="s">
        <v>370</v>
      </c>
      <c r="M65" s="166" t="s">
        <v>286</v>
      </c>
      <c r="N65" s="165" t="s">
        <v>287</v>
      </c>
      <c r="O65" s="165" t="s">
        <v>288</v>
      </c>
      <c r="P65" s="165" t="s">
        <v>64</v>
      </c>
      <c r="Q65" s="151" t="s">
        <v>65</v>
      </c>
      <c r="R65" s="166" t="s">
        <v>66</v>
      </c>
      <c r="S65" s="151" t="s">
        <v>65</v>
      </c>
      <c r="T65" s="212"/>
      <c r="U65" s="131"/>
      <c r="V65" s="165"/>
      <c r="W65" s="165" t="s">
        <v>375</v>
      </c>
      <c r="X65" s="227" t="s">
        <v>376</v>
      </c>
      <c r="Y65" s="196" t="s">
        <v>373</v>
      </c>
      <c r="Z65" s="197">
        <v>1</v>
      </c>
      <c r="AA65" s="198" t="s">
        <v>377</v>
      </c>
      <c r="AB65" s="152" t="s">
        <v>73</v>
      </c>
      <c r="AC65" s="199">
        <v>46023</v>
      </c>
      <c r="AD65" s="199">
        <v>46387</v>
      </c>
      <c r="AE65" s="194">
        <v>0</v>
      </c>
      <c r="AF65" s="194">
        <v>0</v>
      </c>
      <c r="AG65" s="194">
        <v>0</v>
      </c>
      <c r="AH65" s="194">
        <v>0</v>
      </c>
      <c r="AI65" s="194">
        <v>0</v>
      </c>
      <c r="AJ65" s="195">
        <f t="shared" si="1"/>
        <v>0</v>
      </c>
      <c r="AL65" t="s">
        <v>518</v>
      </c>
      <c r="AM65" s="98"/>
    </row>
    <row r="66" spans="1:39" ht="55.5" customHeight="1" x14ac:dyDescent="0.35">
      <c r="A66" s="227" t="s">
        <v>380</v>
      </c>
      <c r="B66" s="165" t="s">
        <v>52</v>
      </c>
      <c r="C66" s="165" t="s">
        <v>53</v>
      </c>
      <c r="D66" s="165" t="s">
        <v>54</v>
      </c>
      <c r="E66" s="165" t="s">
        <v>55</v>
      </c>
      <c r="F66" s="165" t="s">
        <v>56</v>
      </c>
      <c r="G66" s="165" t="s">
        <v>57</v>
      </c>
      <c r="H66" s="165" t="s">
        <v>58</v>
      </c>
      <c r="I66" s="165" t="s">
        <v>367</v>
      </c>
      <c r="J66" s="165" t="s">
        <v>368</v>
      </c>
      <c r="K66" s="165" t="s">
        <v>378</v>
      </c>
      <c r="L66" s="165" t="s">
        <v>370</v>
      </c>
      <c r="M66" s="166" t="s">
        <v>286</v>
      </c>
      <c r="N66" s="165" t="s">
        <v>287</v>
      </c>
      <c r="O66" s="165" t="s">
        <v>288</v>
      </c>
      <c r="P66" s="165" t="s">
        <v>64</v>
      </c>
      <c r="Q66" s="151" t="s">
        <v>65</v>
      </c>
      <c r="R66" s="166" t="s">
        <v>66</v>
      </c>
      <c r="S66" s="151" t="s">
        <v>65</v>
      </c>
      <c r="T66" s="212"/>
      <c r="U66" s="131"/>
      <c r="V66" s="165"/>
      <c r="W66" s="165" t="s">
        <v>379</v>
      </c>
      <c r="X66" s="227" t="s">
        <v>380</v>
      </c>
      <c r="Y66" s="196" t="s">
        <v>373</v>
      </c>
      <c r="Z66" s="197">
        <v>1</v>
      </c>
      <c r="AA66" s="198" t="s">
        <v>381</v>
      </c>
      <c r="AB66" s="152" t="s">
        <v>73</v>
      </c>
      <c r="AC66" s="199">
        <v>46023</v>
      </c>
      <c r="AD66" s="199">
        <v>46387</v>
      </c>
      <c r="AE66" s="194">
        <v>0</v>
      </c>
      <c r="AF66" s="194">
        <v>0</v>
      </c>
      <c r="AG66" s="194">
        <v>0</v>
      </c>
      <c r="AH66" s="194">
        <v>0</v>
      </c>
      <c r="AI66" s="194">
        <v>0</v>
      </c>
      <c r="AJ66" s="195">
        <f t="shared" si="1"/>
        <v>0</v>
      </c>
      <c r="AL66" t="s">
        <v>518</v>
      </c>
      <c r="AM66" s="98"/>
    </row>
    <row r="67" spans="1:39" ht="55.5" customHeight="1" x14ac:dyDescent="0.35">
      <c r="A67" s="227" t="s">
        <v>384</v>
      </c>
      <c r="B67" s="165" t="s">
        <v>52</v>
      </c>
      <c r="C67" s="165" t="s">
        <v>53</v>
      </c>
      <c r="D67" s="165" t="s">
        <v>54</v>
      </c>
      <c r="E67" s="165" t="s">
        <v>55</v>
      </c>
      <c r="F67" s="165" t="s">
        <v>56</v>
      </c>
      <c r="G67" s="165" t="s">
        <v>57</v>
      </c>
      <c r="H67" s="165" t="s">
        <v>58</v>
      </c>
      <c r="I67" s="165" t="s">
        <v>367</v>
      </c>
      <c r="J67" s="165" t="s">
        <v>368</v>
      </c>
      <c r="K67" s="165" t="s">
        <v>382</v>
      </c>
      <c r="L67" s="165" t="s">
        <v>370</v>
      </c>
      <c r="M67" s="166" t="s">
        <v>286</v>
      </c>
      <c r="N67" s="165" t="s">
        <v>287</v>
      </c>
      <c r="O67" s="165" t="s">
        <v>288</v>
      </c>
      <c r="P67" s="165" t="s">
        <v>64</v>
      </c>
      <c r="Q67" s="151" t="s">
        <v>65</v>
      </c>
      <c r="R67" s="166" t="s">
        <v>66</v>
      </c>
      <c r="S67" s="151" t="s">
        <v>65</v>
      </c>
      <c r="T67" s="212"/>
      <c r="U67" s="131"/>
      <c r="V67" s="165"/>
      <c r="W67" s="165" t="s">
        <v>383</v>
      </c>
      <c r="X67" s="227" t="s">
        <v>384</v>
      </c>
      <c r="Y67" s="196" t="s">
        <v>373</v>
      </c>
      <c r="Z67" s="197">
        <v>1</v>
      </c>
      <c r="AA67" s="198" t="s">
        <v>385</v>
      </c>
      <c r="AB67" s="152" t="s">
        <v>73</v>
      </c>
      <c r="AC67" s="199">
        <v>46023</v>
      </c>
      <c r="AD67" s="199">
        <v>46387</v>
      </c>
      <c r="AE67" s="194">
        <v>0</v>
      </c>
      <c r="AF67" s="194">
        <v>0</v>
      </c>
      <c r="AG67" s="194">
        <v>0</v>
      </c>
      <c r="AH67" s="194">
        <v>0</v>
      </c>
      <c r="AI67" s="194">
        <v>0</v>
      </c>
      <c r="AJ67" s="195">
        <f t="shared" si="1"/>
        <v>0</v>
      </c>
      <c r="AL67" t="s">
        <v>518</v>
      </c>
      <c r="AM67" s="98"/>
    </row>
    <row r="68" spans="1:39" ht="55.5" customHeight="1" x14ac:dyDescent="0.35">
      <c r="A68" s="227" t="s">
        <v>387</v>
      </c>
      <c r="B68" s="165" t="s">
        <v>52</v>
      </c>
      <c r="C68" s="165" t="s">
        <v>53</v>
      </c>
      <c r="D68" s="165" t="s">
        <v>54</v>
      </c>
      <c r="E68" s="165" t="s">
        <v>55</v>
      </c>
      <c r="F68" s="165" t="s">
        <v>56</v>
      </c>
      <c r="G68" s="165" t="s">
        <v>57</v>
      </c>
      <c r="H68" s="165" t="s">
        <v>58</v>
      </c>
      <c r="I68" s="165" t="s">
        <v>367</v>
      </c>
      <c r="J68" s="165" t="s">
        <v>368</v>
      </c>
      <c r="K68" s="165" t="s">
        <v>382</v>
      </c>
      <c r="L68" s="165" t="s">
        <v>370</v>
      </c>
      <c r="M68" s="166" t="s">
        <v>286</v>
      </c>
      <c r="N68" s="165" t="s">
        <v>287</v>
      </c>
      <c r="O68" s="165" t="s">
        <v>288</v>
      </c>
      <c r="P68" s="165" t="s">
        <v>64</v>
      </c>
      <c r="Q68" s="151" t="s">
        <v>65</v>
      </c>
      <c r="R68" s="166" t="s">
        <v>66</v>
      </c>
      <c r="S68" s="151" t="s">
        <v>65</v>
      </c>
      <c r="T68" s="212"/>
      <c r="U68" s="131"/>
      <c r="V68" s="165"/>
      <c r="W68" s="165" t="s">
        <v>386</v>
      </c>
      <c r="X68" s="227" t="s">
        <v>387</v>
      </c>
      <c r="Y68" s="196" t="s">
        <v>373</v>
      </c>
      <c r="Z68" s="197">
        <v>1</v>
      </c>
      <c r="AA68" s="198" t="s">
        <v>388</v>
      </c>
      <c r="AB68" s="152" t="s">
        <v>73</v>
      </c>
      <c r="AC68" s="199">
        <v>46023</v>
      </c>
      <c r="AD68" s="199">
        <v>46387</v>
      </c>
      <c r="AE68" s="194">
        <v>0</v>
      </c>
      <c r="AF68" s="194">
        <v>0</v>
      </c>
      <c r="AG68" s="194">
        <v>0</v>
      </c>
      <c r="AH68" s="194">
        <v>0</v>
      </c>
      <c r="AI68" s="194">
        <v>0</v>
      </c>
      <c r="AJ68" s="195">
        <f t="shared" si="1"/>
        <v>0</v>
      </c>
      <c r="AL68" t="s">
        <v>518</v>
      </c>
      <c r="AM68" s="98"/>
    </row>
    <row r="69" spans="1:39" ht="55.5" customHeight="1" x14ac:dyDescent="0.35">
      <c r="A69" s="227" t="s">
        <v>390</v>
      </c>
      <c r="B69" s="165" t="s">
        <v>52</v>
      </c>
      <c r="C69" s="165" t="s">
        <v>53</v>
      </c>
      <c r="D69" s="165" t="s">
        <v>54</v>
      </c>
      <c r="E69" s="165" t="s">
        <v>55</v>
      </c>
      <c r="F69" s="165" t="s">
        <v>56</v>
      </c>
      <c r="G69" s="165" t="s">
        <v>57</v>
      </c>
      <c r="H69" s="165" t="s">
        <v>58</v>
      </c>
      <c r="I69" s="165" t="s">
        <v>367</v>
      </c>
      <c r="J69" s="165" t="s">
        <v>368</v>
      </c>
      <c r="K69" s="165" t="s">
        <v>382</v>
      </c>
      <c r="L69" s="165" t="s">
        <v>370</v>
      </c>
      <c r="M69" s="166" t="s">
        <v>286</v>
      </c>
      <c r="N69" s="165" t="s">
        <v>287</v>
      </c>
      <c r="O69" s="165" t="s">
        <v>288</v>
      </c>
      <c r="P69" s="165" t="s">
        <v>64</v>
      </c>
      <c r="Q69" s="151" t="s">
        <v>65</v>
      </c>
      <c r="R69" s="166" t="s">
        <v>66</v>
      </c>
      <c r="S69" s="151" t="s">
        <v>65</v>
      </c>
      <c r="T69" s="212"/>
      <c r="U69" s="131"/>
      <c r="V69" s="165"/>
      <c r="W69" s="165" t="s">
        <v>389</v>
      </c>
      <c r="X69" s="227" t="s">
        <v>390</v>
      </c>
      <c r="Y69" s="196" t="s">
        <v>373</v>
      </c>
      <c r="Z69" s="197">
        <v>1</v>
      </c>
      <c r="AA69" s="198" t="s">
        <v>391</v>
      </c>
      <c r="AB69" s="152" t="s">
        <v>73</v>
      </c>
      <c r="AC69" s="199">
        <v>46023</v>
      </c>
      <c r="AD69" s="199">
        <v>46387</v>
      </c>
      <c r="AE69" s="194">
        <v>0</v>
      </c>
      <c r="AF69" s="194">
        <v>0</v>
      </c>
      <c r="AG69" s="194">
        <v>0</v>
      </c>
      <c r="AH69" s="194">
        <v>0</v>
      </c>
      <c r="AI69" s="194">
        <v>0</v>
      </c>
      <c r="AJ69" s="195">
        <f t="shared" si="1"/>
        <v>0</v>
      </c>
      <c r="AL69" t="s">
        <v>518</v>
      </c>
      <c r="AM69" s="98"/>
    </row>
    <row r="70" spans="1:39" s="49" customFormat="1" ht="55.5" customHeight="1" x14ac:dyDescent="0.35">
      <c r="A70" s="166" t="s">
        <v>397</v>
      </c>
      <c r="B70" s="53" t="s">
        <v>52</v>
      </c>
      <c r="C70" s="53" t="s">
        <v>53</v>
      </c>
      <c r="D70" s="53" t="s">
        <v>54</v>
      </c>
      <c r="E70" s="53" t="s">
        <v>55</v>
      </c>
      <c r="F70" s="53" t="s">
        <v>56</v>
      </c>
      <c r="G70" s="53" t="s">
        <v>57</v>
      </c>
      <c r="H70" s="53" t="s">
        <v>58</v>
      </c>
      <c r="I70" s="53" t="s">
        <v>59</v>
      </c>
      <c r="J70" s="53" t="s">
        <v>392</v>
      </c>
      <c r="K70" s="218" t="s">
        <v>61</v>
      </c>
      <c r="L70" s="53" t="s">
        <v>393</v>
      </c>
      <c r="M70" s="53" t="s">
        <v>394</v>
      </c>
      <c r="N70" s="53" t="s">
        <v>519</v>
      </c>
      <c r="O70" s="53" t="s">
        <v>395</v>
      </c>
      <c r="P70" s="53" t="s">
        <v>64</v>
      </c>
      <c r="Q70" s="218" t="s">
        <v>65</v>
      </c>
      <c r="R70" s="53" t="s">
        <v>66</v>
      </c>
      <c r="S70" s="218" t="s">
        <v>65</v>
      </c>
      <c r="T70" s="207"/>
      <c r="U70" s="53"/>
      <c r="V70" s="53"/>
      <c r="W70" s="53" t="s">
        <v>396</v>
      </c>
      <c r="X70" s="166" t="s">
        <v>397</v>
      </c>
      <c r="Y70" s="166" t="s">
        <v>398</v>
      </c>
      <c r="Z70" s="207"/>
      <c r="AA70" s="166" t="s">
        <v>520</v>
      </c>
      <c r="AB70" s="65" t="s">
        <v>93</v>
      </c>
      <c r="AC70" s="120"/>
      <c r="AD70" s="120"/>
      <c r="AE70" s="238">
        <v>0</v>
      </c>
      <c r="AF70" s="238">
        <v>0</v>
      </c>
      <c r="AG70" s="238">
        <v>0</v>
      </c>
      <c r="AH70" s="238">
        <v>0</v>
      </c>
      <c r="AI70" s="238">
        <v>0</v>
      </c>
      <c r="AJ70" s="239">
        <f t="shared" si="1"/>
        <v>0</v>
      </c>
    </row>
    <row r="71" spans="1:39" ht="55.5" customHeight="1" x14ac:dyDescent="0.35">
      <c r="A71" s="166" t="s">
        <v>405</v>
      </c>
      <c r="B71" s="166" t="s">
        <v>52</v>
      </c>
      <c r="C71" s="166" t="s">
        <v>53</v>
      </c>
      <c r="D71" s="166" t="s">
        <v>54</v>
      </c>
      <c r="E71" s="166" t="s">
        <v>55</v>
      </c>
      <c r="F71" s="165" t="s">
        <v>56</v>
      </c>
      <c r="G71" s="166" t="s">
        <v>57</v>
      </c>
      <c r="H71" s="166" t="s">
        <v>58</v>
      </c>
      <c r="I71" s="166" t="s">
        <v>59</v>
      </c>
      <c r="J71" s="166" t="s">
        <v>60</v>
      </c>
      <c r="K71" s="166" t="s">
        <v>308</v>
      </c>
      <c r="L71" s="166" t="s">
        <v>400</v>
      </c>
      <c r="M71" s="166" t="s">
        <v>401</v>
      </c>
      <c r="N71" s="166" t="s">
        <v>402</v>
      </c>
      <c r="O71" s="166" t="s">
        <v>403</v>
      </c>
      <c r="P71" s="166" t="s">
        <v>64</v>
      </c>
      <c r="Q71" s="151" t="s">
        <v>65</v>
      </c>
      <c r="R71" s="166" t="s">
        <v>66</v>
      </c>
      <c r="S71" s="151" t="s">
        <v>65</v>
      </c>
      <c r="T71" s="207">
        <v>3299060</v>
      </c>
      <c r="U71" s="53" t="s">
        <v>67</v>
      </c>
      <c r="V71" s="166" t="s">
        <v>68</v>
      </c>
      <c r="W71" s="166"/>
      <c r="X71" s="166" t="s">
        <v>405</v>
      </c>
      <c r="Y71" s="166" t="s">
        <v>406</v>
      </c>
      <c r="Z71" s="166" t="s">
        <v>407</v>
      </c>
      <c r="AA71" s="53" t="s">
        <v>408</v>
      </c>
      <c r="AB71" s="169" t="s">
        <v>93</v>
      </c>
      <c r="AC71" s="168">
        <v>46023</v>
      </c>
      <c r="AD71" s="168">
        <v>46387</v>
      </c>
      <c r="AE71" s="156">
        <v>0</v>
      </c>
      <c r="AF71" s="156">
        <v>0</v>
      </c>
      <c r="AG71" s="174">
        <v>35000000</v>
      </c>
      <c r="AH71" s="156">
        <v>0</v>
      </c>
      <c r="AI71" s="156">
        <v>0</v>
      </c>
      <c r="AJ71" s="163">
        <f t="shared" si="1"/>
        <v>35000000</v>
      </c>
    </row>
    <row r="72" spans="1:39" ht="55.5" customHeight="1" x14ac:dyDescent="0.35">
      <c r="A72" s="166" t="s">
        <v>410</v>
      </c>
      <c r="B72" s="166" t="s">
        <v>52</v>
      </c>
      <c r="C72" s="166" t="s">
        <v>53</v>
      </c>
      <c r="D72" s="166" t="s">
        <v>54</v>
      </c>
      <c r="E72" s="166" t="s">
        <v>55</v>
      </c>
      <c r="F72" s="165" t="s">
        <v>56</v>
      </c>
      <c r="G72" s="166" t="s">
        <v>57</v>
      </c>
      <c r="H72" s="166" t="s">
        <v>58</v>
      </c>
      <c r="I72" s="166"/>
      <c r="J72" s="166"/>
      <c r="K72" s="166" t="s">
        <v>308</v>
      </c>
      <c r="L72" s="166"/>
      <c r="M72" s="166" t="s">
        <v>401</v>
      </c>
      <c r="N72" s="166" t="s">
        <v>402</v>
      </c>
      <c r="O72" s="166" t="s">
        <v>403</v>
      </c>
      <c r="P72" s="166" t="s">
        <v>64</v>
      </c>
      <c r="Q72" s="151" t="s">
        <v>65</v>
      </c>
      <c r="R72" s="166" t="s">
        <v>66</v>
      </c>
      <c r="S72" s="151" t="s">
        <v>65</v>
      </c>
      <c r="T72" s="207">
        <v>3299060</v>
      </c>
      <c r="U72" s="53" t="s">
        <v>67</v>
      </c>
      <c r="V72" s="166" t="s">
        <v>68</v>
      </c>
      <c r="W72" s="166"/>
      <c r="X72" s="166" t="s">
        <v>410</v>
      </c>
      <c r="Y72" s="166" t="s">
        <v>411</v>
      </c>
      <c r="Z72" s="166" t="s">
        <v>521</v>
      </c>
      <c r="AA72" s="53" t="s">
        <v>413</v>
      </c>
      <c r="AB72" s="169" t="s">
        <v>93</v>
      </c>
      <c r="AC72" s="168">
        <v>46023</v>
      </c>
      <c r="AD72" s="168">
        <v>46387</v>
      </c>
      <c r="AE72" s="156">
        <v>0</v>
      </c>
      <c r="AF72" s="156">
        <v>0</v>
      </c>
      <c r="AG72" s="156">
        <v>0</v>
      </c>
      <c r="AH72" s="156">
        <v>0</v>
      </c>
      <c r="AI72" s="156">
        <v>0</v>
      </c>
      <c r="AJ72" s="163">
        <f t="shared" si="1"/>
        <v>0</v>
      </c>
    </row>
    <row r="73" spans="1:39" ht="96.75" customHeight="1" x14ac:dyDescent="0.35">
      <c r="A73" s="202" t="s">
        <v>415</v>
      </c>
      <c r="B73" s="166" t="s">
        <v>52</v>
      </c>
      <c r="C73" s="166" t="s">
        <v>53</v>
      </c>
      <c r="D73" s="166" t="s">
        <v>54</v>
      </c>
      <c r="E73" s="166" t="s">
        <v>55</v>
      </c>
      <c r="F73" s="165" t="s">
        <v>56</v>
      </c>
      <c r="G73" s="166" t="s">
        <v>57</v>
      </c>
      <c r="H73" s="166" t="s">
        <v>58</v>
      </c>
      <c r="I73" s="166"/>
      <c r="J73" s="166"/>
      <c r="K73" s="166" t="s">
        <v>308</v>
      </c>
      <c r="L73" s="166"/>
      <c r="M73" s="166" t="s">
        <v>401</v>
      </c>
      <c r="N73" s="166" t="s">
        <v>402</v>
      </c>
      <c r="O73" s="166" t="s">
        <v>403</v>
      </c>
      <c r="P73" s="166" t="s">
        <v>64</v>
      </c>
      <c r="Q73" s="151" t="s">
        <v>65</v>
      </c>
      <c r="R73" s="166" t="s">
        <v>66</v>
      </c>
      <c r="S73" s="151" t="s">
        <v>65</v>
      </c>
      <c r="T73" s="207">
        <v>3299060</v>
      </c>
      <c r="U73" s="53" t="s">
        <v>67</v>
      </c>
      <c r="V73" s="166" t="s">
        <v>68</v>
      </c>
      <c r="W73" s="166"/>
      <c r="X73" s="202" t="s">
        <v>415</v>
      </c>
      <c r="Y73" s="202" t="s">
        <v>416</v>
      </c>
      <c r="Z73" s="202" t="s">
        <v>417</v>
      </c>
      <c r="AA73" s="198" t="s">
        <v>408</v>
      </c>
      <c r="AB73" s="186" t="s">
        <v>93</v>
      </c>
      <c r="AC73" s="199">
        <v>46023</v>
      </c>
      <c r="AD73" s="199">
        <v>46387</v>
      </c>
      <c r="AE73" s="194">
        <v>0</v>
      </c>
      <c r="AF73" s="194">
        <v>0</v>
      </c>
      <c r="AG73" s="194">
        <v>0</v>
      </c>
      <c r="AH73" s="194">
        <v>0</v>
      </c>
      <c r="AI73" s="194">
        <v>0</v>
      </c>
      <c r="AJ73" s="195">
        <f t="shared" si="1"/>
        <v>0</v>
      </c>
    </row>
    <row r="74" spans="1:39" ht="55.5" customHeight="1" x14ac:dyDescent="0.35">
      <c r="A74" s="166" t="s">
        <v>522</v>
      </c>
      <c r="B74" s="166" t="s">
        <v>52</v>
      </c>
      <c r="C74" s="166" t="s">
        <v>53</v>
      </c>
      <c r="D74" s="166" t="s">
        <v>54</v>
      </c>
      <c r="E74" s="166" t="s">
        <v>74</v>
      </c>
      <c r="F74" s="165" t="s">
        <v>56</v>
      </c>
      <c r="G74" s="166" t="s">
        <v>170</v>
      </c>
      <c r="H74" s="166" t="s">
        <v>171</v>
      </c>
      <c r="I74" s="166"/>
      <c r="J74" s="166"/>
      <c r="K74" s="166" t="s">
        <v>308</v>
      </c>
      <c r="L74" s="166"/>
      <c r="M74" s="166" t="s">
        <v>401</v>
      </c>
      <c r="N74" s="166" t="s">
        <v>402</v>
      </c>
      <c r="O74" s="166" t="s">
        <v>403</v>
      </c>
      <c r="P74" s="166" t="s">
        <v>64</v>
      </c>
      <c r="Q74" s="151" t="s">
        <v>65</v>
      </c>
      <c r="R74" s="166" t="s">
        <v>66</v>
      </c>
      <c r="S74" s="151" t="s">
        <v>65</v>
      </c>
      <c r="T74" s="207">
        <v>3299060</v>
      </c>
      <c r="U74" s="53" t="s">
        <v>67</v>
      </c>
      <c r="V74" s="166" t="s">
        <v>68</v>
      </c>
      <c r="W74" s="166"/>
      <c r="X74" s="166" t="s">
        <v>522</v>
      </c>
      <c r="Y74" s="166" t="s">
        <v>421</v>
      </c>
      <c r="Z74" s="175">
        <v>1</v>
      </c>
      <c r="AA74" s="53" t="s">
        <v>523</v>
      </c>
      <c r="AB74" s="169" t="s">
        <v>93</v>
      </c>
      <c r="AC74" s="168">
        <v>46023</v>
      </c>
      <c r="AD74" s="168">
        <v>46387</v>
      </c>
      <c r="AE74" s="156">
        <v>0</v>
      </c>
      <c r="AF74" s="156">
        <v>0</v>
      </c>
      <c r="AG74" s="156">
        <v>0</v>
      </c>
      <c r="AH74" s="156">
        <v>0</v>
      </c>
      <c r="AI74" s="156">
        <v>0</v>
      </c>
      <c r="AJ74" s="163">
        <f t="shared" si="1"/>
        <v>0</v>
      </c>
    </row>
    <row r="75" spans="1:39" ht="55.5" customHeight="1" x14ac:dyDescent="0.35">
      <c r="A75" s="166" t="s">
        <v>524</v>
      </c>
      <c r="B75" s="166" t="s">
        <v>52</v>
      </c>
      <c r="C75" s="166" t="s">
        <v>53</v>
      </c>
      <c r="D75" s="166" t="s">
        <v>54</v>
      </c>
      <c r="E75" s="166" t="s">
        <v>55</v>
      </c>
      <c r="F75" s="165" t="s">
        <v>56</v>
      </c>
      <c r="G75" s="166" t="s">
        <v>57</v>
      </c>
      <c r="H75" s="166" t="s">
        <v>58</v>
      </c>
      <c r="I75" s="166"/>
      <c r="J75" s="166"/>
      <c r="K75" s="166" t="s">
        <v>485</v>
      </c>
      <c r="L75" s="166"/>
      <c r="M75" s="166" t="s">
        <v>401</v>
      </c>
      <c r="N75" s="166" t="s">
        <v>402</v>
      </c>
      <c r="O75" s="166" t="s">
        <v>403</v>
      </c>
      <c r="P75" s="166" t="s">
        <v>64</v>
      </c>
      <c r="Q75" s="151" t="s">
        <v>65</v>
      </c>
      <c r="R75" s="166" t="s">
        <v>66</v>
      </c>
      <c r="S75" s="151" t="s">
        <v>65</v>
      </c>
      <c r="T75" s="207">
        <v>3299060</v>
      </c>
      <c r="U75" s="53" t="s">
        <v>67</v>
      </c>
      <c r="V75" s="166" t="s">
        <v>426</v>
      </c>
      <c r="W75" s="166"/>
      <c r="X75" s="166" t="s">
        <v>524</v>
      </c>
      <c r="Y75" s="166" t="s">
        <v>525</v>
      </c>
      <c r="Z75" s="166" t="s">
        <v>432</v>
      </c>
      <c r="AA75" s="53" t="s">
        <v>433</v>
      </c>
      <c r="AB75" s="169" t="s">
        <v>93</v>
      </c>
      <c r="AC75" s="168">
        <v>46023</v>
      </c>
      <c r="AD75" s="168">
        <v>46387</v>
      </c>
      <c r="AE75" s="156">
        <v>0</v>
      </c>
      <c r="AF75" s="156">
        <v>0</v>
      </c>
      <c r="AG75" s="156">
        <v>0</v>
      </c>
      <c r="AH75" s="156">
        <v>0</v>
      </c>
      <c r="AI75" s="156">
        <v>0</v>
      </c>
      <c r="AJ75" s="163">
        <f t="shared" si="1"/>
        <v>0</v>
      </c>
    </row>
    <row r="76" spans="1:39" ht="55.5" customHeight="1" x14ac:dyDescent="0.35">
      <c r="A76" s="176" t="s">
        <v>526</v>
      </c>
      <c r="B76" s="166" t="s">
        <v>52</v>
      </c>
      <c r="C76" s="166" t="s">
        <v>53</v>
      </c>
      <c r="D76" s="166" t="s">
        <v>54</v>
      </c>
      <c r="E76" s="166" t="s">
        <v>55</v>
      </c>
      <c r="F76" s="165" t="s">
        <v>56</v>
      </c>
      <c r="G76" s="166" t="s">
        <v>57</v>
      </c>
      <c r="H76" s="166" t="s">
        <v>58</v>
      </c>
      <c r="I76" s="166"/>
      <c r="J76" s="166"/>
      <c r="K76" s="166" t="s">
        <v>485</v>
      </c>
      <c r="L76" s="166"/>
      <c r="M76" s="166" t="s">
        <v>401</v>
      </c>
      <c r="N76" s="166" t="s">
        <v>402</v>
      </c>
      <c r="O76" s="166" t="s">
        <v>403</v>
      </c>
      <c r="P76" s="166" t="s">
        <v>64</v>
      </c>
      <c r="Q76" s="151" t="s">
        <v>65</v>
      </c>
      <c r="R76" s="166" t="s">
        <v>66</v>
      </c>
      <c r="S76" s="151" t="s">
        <v>65</v>
      </c>
      <c r="T76" s="207">
        <v>3299060</v>
      </c>
      <c r="U76" s="53" t="s">
        <v>67</v>
      </c>
      <c r="V76" s="166" t="s">
        <v>426</v>
      </c>
      <c r="W76" s="166"/>
      <c r="X76" s="176" t="s">
        <v>526</v>
      </c>
      <c r="Y76" s="166" t="s">
        <v>527</v>
      </c>
      <c r="Z76" s="166" t="s">
        <v>528</v>
      </c>
      <c r="AA76" s="53" t="s">
        <v>529</v>
      </c>
      <c r="AB76" s="169" t="s">
        <v>93</v>
      </c>
      <c r="AC76" s="168">
        <v>46023</v>
      </c>
      <c r="AD76" s="168" t="s">
        <v>439</v>
      </c>
      <c r="AE76" s="156">
        <v>0</v>
      </c>
      <c r="AF76" s="156">
        <v>0</v>
      </c>
      <c r="AG76" s="156">
        <v>0</v>
      </c>
      <c r="AH76" s="156">
        <v>0</v>
      </c>
      <c r="AI76" s="156">
        <v>0</v>
      </c>
      <c r="AJ76" s="163">
        <f t="shared" ref="AJ76:AJ84" si="2">SUM(AE76:AI76)</f>
        <v>0</v>
      </c>
    </row>
    <row r="77" spans="1:39" ht="55.5" customHeight="1" x14ac:dyDescent="0.35">
      <c r="A77" s="176" t="s">
        <v>443</v>
      </c>
      <c r="B77" s="166" t="s">
        <v>52</v>
      </c>
      <c r="C77" s="166" t="s">
        <v>53</v>
      </c>
      <c r="D77" s="166" t="s">
        <v>54</v>
      </c>
      <c r="E77" s="166" t="s">
        <v>55</v>
      </c>
      <c r="F77" s="165" t="s">
        <v>56</v>
      </c>
      <c r="G77" s="166" t="s">
        <v>57</v>
      </c>
      <c r="H77" s="166" t="s">
        <v>58</v>
      </c>
      <c r="I77" s="166" t="s">
        <v>440</v>
      </c>
      <c r="J77" s="166" t="s">
        <v>441</v>
      </c>
      <c r="K77" s="166" t="s">
        <v>308</v>
      </c>
      <c r="L77" s="166" t="s">
        <v>400</v>
      </c>
      <c r="M77" s="166" t="s">
        <v>401</v>
      </c>
      <c r="N77" s="166" t="s">
        <v>402</v>
      </c>
      <c r="O77" s="166" t="s">
        <v>403</v>
      </c>
      <c r="P77" s="166" t="s">
        <v>64</v>
      </c>
      <c r="Q77" s="151" t="s">
        <v>65</v>
      </c>
      <c r="R77" s="166" t="s">
        <v>66</v>
      </c>
      <c r="S77" s="151" t="s">
        <v>65</v>
      </c>
      <c r="T77" s="207">
        <v>3299060</v>
      </c>
      <c r="U77" s="53" t="s">
        <v>67</v>
      </c>
      <c r="V77" s="166" t="s">
        <v>426</v>
      </c>
      <c r="W77" s="176"/>
      <c r="X77" s="176" t="s">
        <v>443</v>
      </c>
      <c r="Y77" s="176" t="s">
        <v>444</v>
      </c>
      <c r="Z77" s="166" t="s">
        <v>445</v>
      </c>
      <c r="AA77" s="53" t="s">
        <v>446</v>
      </c>
      <c r="AB77" s="169" t="s">
        <v>93</v>
      </c>
      <c r="AC77" s="168">
        <v>46023</v>
      </c>
      <c r="AD77" s="168">
        <v>46387</v>
      </c>
      <c r="AE77" s="156">
        <v>0</v>
      </c>
      <c r="AF77" s="156">
        <v>0</v>
      </c>
      <c r="AG77" s="156">
        <v>0</v>
      </c>
      <c r="AH77" s="156">
        <v>0</v>
      </c>
      <c r="AI77" s="156">
        <v>0</v>
      </c>
      <c r="AJ77" s="163">
        <f t="shared" si="2"/>
        <v>0</v>
      </c>
    </row>
    <row r="78" spans="1:39" ht="55.5" customHeight="1" x14ac:dyDescent="0.35">
      <c r="A78" s="166" t="s">
        <v>449</v>
      </c>
      <c r="B78" s="166" t="s">
        <v>52</v>
      </c>
      <c r="C78" s="166" t="s">
        <v>53</v>
      </c>
      <c r="D78" s="166" t="s">
        <v>54</v>
      </c>
      <c r="E78" s="166" t="s">
        <v>55</v>
      </c>
      <c r="F78" s="165" t="s">
        <v>56</v>
      </c>
      <c r="G78" s="166" t="s">
        <v>57</v>
      </c>
      <c r="H78" s="166" t="s">
        <v>58</v>
      </c>
      <c r="I78" s="166" t="s">
        <v>158</v>
      </c>
      <c r="J78" s="166" t="s">
        <v>447</v>
      </c>
      <c r="K78" s="166" t="s">
        <v>448</v>
      </c>
      <c r="L78" s="166" t="s">
        <v>400</v>
      </c>
      <c r="M78" s="166" t="s">
        <v>401</v>
      </c>
      <c r="N78" s="166" t="s">
        <v>402</v>
      </c>
      <c r="O78" s="166" t="s">
        <v>403</v>
      </c>
      <c r="P78" s="166" t="s">
        <v>64</v>
      </c>
      <c r="Q78" s="151" t="s">
        <v>65</v>
      </c>
      <c r="R78" s="166" t="s">
        <v>66</v>
      </c>
      <c r="S78" s="151" t="s">
        <v>65</v>
      </c>
      <c r="T78" s="207">
        <v>3299060</v>
      </c>
      <c r="U78" s="53" t="s">
        <v>67</v>
      </c>
      <c r="V78" s="166" t="s">
        <v>426</v>
      </c>
      <c r="W78" s="166"/>
      <c r="X78" s="166" t="s">
        <v>449</v>
      </c>
      <c r="Y78" s="166" t="s">
        <v>450</v>
      </c>
      <c r="Z78" s="166" t="s">
        <v>451</v>
      </c>
      <c r="AA78" s="53" t="s">
        <v>452</v>
      </c>
      <c r="AB78" s="169" t="s">
        <v>93</v>
      </c>
      <c r="AC78" s="168">
        <v>46023</v>
      </c>
      <c r="AD78" s="168">
        <v>46387</v>
      </c>
      <c r="AE78" s="156">
        <v>0</v>
      </c>
      <c r="AF78" s="156">
        <v>0</v>
      </c>
      <c r="AG78" s="156">
        <v>0</v>
      </c>
      <c r="AH78" s="156">
        <v>0</v>
      </c>
      <c r="AI78" s="156">
        <v>0</v>
      </c>
      <c r="AJ78" s="163">
        <f t="shared" si="2"/>
        <v>0</v>
      </c>
    </row>
    <row r="79" spans="1:39" ht="55.5" customHeight="1" x14ac:dyDescent="0.35">
      <c r="A79" s="166" t="s">
        <v>453</v>
      </c>
      <c r="B79" s="166" t="s">
        <v>52</v>
      </c>
      <c r="C79" s="166" t="s">
        <v>53</v>
      </c>
      <c r="D79" s="166" t="s">
        <v>54</v>
      </c>
      <c r="E79" s="166" t="s">
        <v>55</v>
      </c>
      <c r="F79" s="165" t="s">
        <v>56</v>
      </c>
      <c r="G79" s="166" t="s">
        <v>57</v>
      </c>
      <c r="H79" s="166" t="s">
        <v>58</v>
      </c>
      <c r="I79" s="166"/>
      <c r="J79" s="166"/>
      <c r="K79" s="166" t="s">
        <v>308</v>
      </c>
      <c r="L79" s="166"/>
      <c r="M79" s="166" t="s">
        <v>401</v>
      </c>
      <c r="N79" s="166" t="s">
        <v>402</v>
      </c>
      <c r="O79" s="166" t="s">
        <v>403</v>
      </c>
      <c r="P79" s="166" t="s">
        <v>64</v>
      </c>
      <c r="Q79" s="151" t="s">
        <v>65</v>
      </c>
      <c r="R79" s="166" t="s">
        <v>66</v>
      </c>
      <c r="S79" s="151" t="s">
        <v>65</v>
      </c>
      <c r="T79" s="207">
        <v>3299060</v>
      </c>
      <c r="U79" s="53" t="s">
        <v>67</v>
      </c>
      <c r="V79" s="166" t="s">
        <v>426</v>
      </c>
      <c r="W79" s="166"/>
      <c r="X79" s="166" t="s">
        <v>453</v>
      </c>
      <c r="Y79" s="166" t="s">
        <v>454</v>
      </c>
      <c r="Z79" s="166" t="s">
        <v>530</v>
      </c>
      <c r="AA79" s="53" t="s">
        <v>456</v>
      </c>
      <c r="AB79" s="169" t="s">
        <v>93</v>
      </c>
      <c r="AC79" s="168">
        <v>46023</v>
      </c>
      <c r="AD79" s="168">
        <v>46387</v>
      </c>
      <c r="AE79" s="156">
        <v>0</v>
      </c>
      <c r="AF79" s="156">
        <v>0</v>
      </c>
      <c r="AG79" s="156">
        <v>0</v>
      </c>
      <c r="AH79" s="156">
        <v>0</v>
      </c>
      <c r="AI79" s="156">
        <v>0</v>
      </c>
      <c r="AJ79" s="163">
        <f t="shared" si="2"/>
        <v>0</v>
      </c>
    </row>
    <row r="80" spans="1:39" ht="55.5" customHeight="1" x14ac:dyDescent="0.35">
      <c r="A80" s="166" t="s">
        <v>531</v>
      </c>
      <c r="B80" s="166" t="s">
        <v>52</v>
      </c>
      <c r="C80" s="166" t="s">
        <v>53</v>
      </c>
      <c r="D80" s="166" t="s">
        <v>54</v>
      </c>
      <c r="E80" s="166" t="s">
        <v>55</v>
      </c>
      <c r="F80" s="165" t="s">
        <v>56</v>
      </c>
      <c r="G80" s="166" t="s">
        <v>57</v>
      </c>
      <c r="H80" s="166" t="s">
        <v>58</v>
      </c>
      <c r="I80" s="166"/>
      <c r="J80" s="166"/>
      <c r="K80" s="166" t="s">
        <v>485</v>
      </c>
      <c r="L80" s="166"/>
      <c r="M80" s="166" t="s">
        <v>401</v>
      </c>
      <c r="N80" s="166" t="s">
        <v>402</v>
      </c>
      <c r="O80" s="166" t="s">
        <v>403</v>
      </c>
      <c r="P80" s="166" t="s">
        <v>64</v>
      </c>
      <c r="Q80" s="151" t="s">
        <v>65</v>
      </c>
      <c r="R80" s="166" t="s">
        <v>66</v>
      </c>
      <c r="S80" s="151" t="s">
        <v>65</v>
      </c>
      <c r="T80" s="207">
        <v>3299060</v>
      </c>
      <c r="U80" s="53" t="s">
        <v>67</v>
      </c>
      <c r="V80" s="166"/>
      <c r="W80" s="166"/>
      <c r="X80" s="166" t="s">
        <v>531</v>
      </c>
      <c r="Y80" s="166" t="s">
        <v>459</v>
      </c>
      <c r="Z80" s="166" t="s">
        <v>460</v>
      </c>
      <c r="AA80" s="53" t="s">
        <v>461</v>
      </c>
      <c r="AB80" s="152" t="s">
        <v>73</v>
      </c>
      <c r="AC80" s="168">
        <v>46083</v>
      </c>
      <c r="AD80" s="168">
        <v>46371</v>
      </c>
      <c r="AE80" s="156">
        <v>0</v>
      </c>
      <c r="AF80" s="156">
        <v>0</v>
      </c>
      <c r="AG80" s="156">
        <v>0</v>
      </c>
      <c r="AH80" s="156">
        <v>0</v>
      </c>
      <c r="AI80" s="156">
        <v>0</v>
      </c>
      <c r="AJ80" s="163">
        <f t="shared" si="2"/>
        <v>0</v>
      </c>
    </row>
    <row r="81" spans="1:40" ht="55.5" customHeight="1" x14ac:dyDescent="0.35">
      <c r="A81" s="166" t="s">
        <v>462</v>
      </c>
      <c r="B81" s="166" t="s">
        <v>52</v>
      </c>
      <c r="C81" s="166" t="s">
        <v>53</v>
      </c>
      <c r="D81" s="166" t="s">
        <v>54</v>
      </c>
      <c r="E81" s="166" t="s">
        <v>55</v>
      </c>
      <c r="F81" s="165" t="s">
        <v>56</v>
      </c>
      <c r="G81" s="166" t="s">
        <v>57</v>
      </c>
      <c r="H81" s="166" t="s">
        <v>58</v>
      </c>
      <c r="I81" s="166"/>
      <c r="J81" s="166"/>
      <c r="K81" s="151" t="s">
        <v>61</v>
      </c>
      <c r="L81" s="166"/>
      <c r="M81" s="166" t="s">
        <v>401</v>
      </c>
      <c r="N81" s="166" t="s">
        <v>402</v>
      </c>
      <c r="O81" s="166" t="s">
        <v>403</v>
      </c>
      <c r="P81" s="166" t="s">
        <v>64</v>
      </c>
      <c r="Q81" s="151" t="s">
        <v>65</v>
      </c>
      <c r="R81" s="166" t="s">
        <v>66</v>
      </c>
      <c r="S81" s="151" t="s">
        <v>65</v>
      </c>
      <c r="T81" s="207">
        <v>3299060</v>
      </c>
      <c r="U81" s="53" t="s">
        <v>67</v>
      </c>
      <c r="V81" s="166" t="s">
        <v>68</v>
      </c>
      <c r="W81" s="166"/>
      <c r="X81" s="166" t="s">
        <v>462</v>
      </c>
      <c r="Y81" s="166" t="s">
        <v>463</v>
      </c>
      <c r="Z81" s="242" t="s">
        <v>464</v>
      </c>
      <c r="AA81" s="53" t="s">
        <v>465</v>
      </c>
      <c r="AB81" s="152" t="s">
        <v>73</v>
      </c>
      <c r="AC81" s="168">
        <v>46023</v>
      </c>
      <c r="AD81" s="168">
        <v>46204</v>
      </c>
      <c r="AE81" s="156">
        <v>0</v>
      </c>
      <c r="AF81" s="156">
        <v>0</v>
      </c>
      <c r="AG81" s="156">
        <v>0</v>
      </c>
      <c r="AH81" s="156">
        <v>0</v>
      </c>
      <c r="AI81" s="156">
        <v>0</v>
      </c>
      <c r="AJ81" s="163">
        <f t="shared" si="2"/>
        <v>0</v>
      </c>
    </row>
    <row r="82" spans="1:40" ht="55.5" customHeight="1" x14ac:dyDescent="0.35">
      <c r="A82" s="157" t="s">
        <v>470</v>
      </c>
      <c r="B82" s="157" t="s">
        <v>52</v>
      </c>
      <c r="C82" s="157" t="s">
        <v>53</v>
      </c>
      <c r="D82" s="157" t="s">
        <v>54</v>
      </c>
      <c r="E82" s="157" t="s">
        <v>74</v>
      </c>
      <c r="F82" s="157" t="s">
        <v>75</v>
      </c>
      <c r="G82" s="157" t="s">
        <v>122</v>
      </c>
      <c r="H82" s="157" t="s">
        <v>123</v>
      </c>
      <c r="I82" s="157" t="s">
        <v>78</v>
      </c>
      <c r="J82" s="157" t="s">
        <v>79</v>
      </c>
      <c r="K82" s="166" t="s">
        <v>485</v>
      </c>
      <c r="L82" s="157" t="s">
        <v>466</v>
      </c>
      <c r="M82" s="158" t="s">
        <v>467</v>
      </c>
      <c r="N82" s="157" t="s">
        <v>468</v>
      </c>
      <c r="O82" s="158" t="s">
        <v>469</v>
      </c>
      <c r="P82" s="157" t="s">
        <v>85</v>
      </c>
      <c r="Q82" s="151" t="s">
        <v>65</v>
      </c>
      <c r="R82" s="157" t="s">
        <v>86</v>
      </c>
      <c r="S82" s="151" t="s">
        <v>65</v>
      </c>
      <c r="T82" s="212"/>
      <c r="U82" s="204"/>
      <c r="V82" s="173"/>
      <c r="W82" s="173"/>
      <c r="X82" s="157" t="s">
        <v>470</v>
      </c>
      <c r="Y82" s="157" t="s">
        <v>471</v>
      </c>
      <c r="Z82" s="176" t="s">
        <v>472</v>
      </c>
      <c r="AA82" s="65" t="s">
        <v>473</v>
      </c>
      <c r="AB82" s="167" t="s">
        <v>532</v>
      </c>
      <c r="AC82" s="168">
        <v>46037</v>
      </c>
      <c r="AD82" s="168">
        <v>46371</v>
      </c>
      <c r="AE82" s="156">
        <v>0</v>
      </c>
      <c r="AF82" s="156">
        <v>0</v>
      </c>
      <c r="AG82" s="156">
        <v>0</v>
      </c>
      <c r="AH82" s="156">
        <v>0</v>
      </c>
      <c r="AI82" s="156">
        <v>0</v>
      </c>
      <c r="AJ82" s="163">
        <f t="shared" si="2"/>
        <v>0</v>
      </c>
      <c r="AL82" s="52" t="s">
        <v>458</v>
      </c>
      <c r="AM82" s="98"/>
      <c r="AN82" s="166" t="s">
        <v>531</v>
      </c>
    </row>
    <row r="83" spans="1:40" s="172" customFormat="1" ht="55.5" customHeight="1" x14ac:dyDescent="0.25">
      <c r="A83" s="65" t="s">
        <v>533</v>
      </c>
      <c r="B83" s="158" t="s">
        <v>52</v>
      </c>
      <c r="C83" s="158" t="s">
        <v>53</v>
      </c>
      <c r="D83" s="158" t="s">
        <v>54</v>
      </c>
      <c r="E83" s="158" t="s">
        <v>74</v>
      </c>
      <c r="F83" s="158" t="s">
        <v>75</v>
      </c>
      <c r="G83" s="158" t="s">
        <v>122</v>
      </c>
      <c r="H83" s="158" t="s">
        <v>123</v>
      </c>
      <c r="I83" s="158" t="s">
        <v>78</v>
      </c>
      <c r="J83" s="158" t="s">
        <v>79</v>
      </c>
      <c r="K83" s="166" t="s">
        <v>485</v>
      </c>
      <c r="L83" s="158" t="s">
        <v>466</v>
      </c>
      <c r="M83" s="158" t="s">
        <v>467</v>
      </c>
      <c r="N83" s="158" t="s">
        <v>468</v>
      </c>
      <c r="O83" s="158" t="s">
        <v>469</v>
      </c>
      <c r="P83" s="158" t="s">
        <v>85</v>
      </c>
      <c r="Q83" s="151" t="s">
        <v>65</v>
      </c>
      <c r="R83" s="157" t="s">
        <v>86</v>
      </c>
      <c r="S83" s="151" t="s">
        <v>65</v>
      </c>
      <c r="T83" s="207"/>
      <c r="U83" s="205"/>
      <c r="V83" s="177"/>
      <c r="W83" s="177"/>
      <c r="X83" s="65" t="s">
        <v>533</v>
      </c>
      <c r="Y83" s="65" t="s">
        <v>471</v>
      </c>
      <c r="Z83" s="132" t="s">
        <v>534</v>
      </c>
      <c r="AA83" s="65" t="s">
        <v>476</v>
      </c>
      <c r="AB83" s="167" t="s">
        <v>532</v>
      </c>
      <c r="AC83" s="168">
        <v>46096</v>
      </c>
      <c r="AD83" s="168">
        <v>46371</v>
      </c>
      <c r="AE83" s="156">
        <v>0</v>
      </c>
      <c r="AF83" s="156">
        <v>0</v>
      </c>
      <c r="AG83" s="156">
        <v>0</v>
      </c>
      <c r="AH83" s="156">
        <v>0</v>
      </c>
      <c r="AI83" s="156">
        <v>0</v>
      </c>
      <c r="AJ83" s="163">
        <f t="shared" si="2"/>
        <v>0</v>
      </c>
      <c r="AL83" s="52" t="s">
        <v>462</v>
      </c>
      <c r="AN83" s="166" t="s">
        <v>462</v>
      </c>
    </row>
    <row r="84" spans="1:40" s="172" customFormat="1" ht="55.5" customHeight="1" x14ac:dyDescent="0.25">
      <c r="A84" s="221" t="s">
        <v>535</v>
      </c>
      <c r="B84" s="178" t="s">
        <v>52</v>
      </c>
      <c r="C84" s="178" t="s">
        <v>53</v>
      </c>
      <c r="D84" s="178" t="s">
        <v>54</v>
      </c>
      <c r="E84" s="178" t="s">
        <v>74</v>
      </c>
      <c r="F84" s="178" t="s">
        <v>75</v>
      </c>
      <c r="G84" s="178" t="s">
        <v>122</v>
      </c>
      <c r="H84" s="178" t="s">
        <v>123</v>
      </c>
      <c r="I84" s="178" t="s">
        <v>78</v>
      </c>
      <c r="J84" s="178" t="s">
        <v>79</v>
      </c>
      <c r="K84" s="166" t="s">
        <v>485</v>
      </c>
      <c r="L84" s="178" t="s">
        <v>466</v>
      </c>
      <c r="M84" s="178" t="s">
        <v>467</v>
      </c>
      <c r="N84" s="178" t="s">
        <v>468</v>
      </c>
      <c r="O84" s="178" t="s">
        <v>469</v>
      </c>
      <c r="P84" s="178" t="s">
        <v>85</v>
      </c>
      <c r="Q84" s="151" t="s">
        <v>65</v>
      </c>
      <c r="R84" s="157" t="s">
        <v>86</v>
      </c>
      <c r="S84" s="151" t="s">
        <v>65</v>
      </c>
      <c r="T84" s="213"/>
      <c r="U84" s="206"/>
      <c r="V84" s="179"/>
      <c r="W84" s="179"/>
      <c r="X84" s="221" t="s">
        <v>535</v>
      </c>
      <c r="Y84" s="221" t="s">
        <v>536</v>
      </c>
      <c r="Z84" s="228" t="s">
        <v>534</v>
      </c>
      <c r="AA84" s="221" t="s">
        <v>479</v>
      </c>
      <c r="AB84" s="229" t="s">
        <v>532</v>
      </c>
      <c r="AC84" s="168">
        <v>46096</v>
      </c>
      <c r="AD84" s="168">
        <v>46371</v>
      </c>
      <c r="AE84" s="180">
        <v>0</v>
      </c>
      <c r="AF84" s="180">
        <v>0</v>
      </c>
      <c r="AG84" s="180">
        <v>0</v>
      </c>
      <c r="AH84" s="180">
        <v>0</v>
      </c>
      <c r="AI84" s="180">
        <v>0</v>
      </c>
      <c r="AJ84" s="181">
        <f t="shared" si="2"/>
        <v>0</v>
      </c>
    </row>
    <row r="85" spans="1:40" s="51" customFormat="1" ht="55.5" customHeight="1" x14ac:dyDescent="0.35">
      <c r="A85" s="167">
        <f t="shared" ref="A85:AJ85" si="3">COUNTBLANK(A12:A84)</f>
        <v>0</v>
      </c>
      <c r="B85" s="167">
        <f t="shared" si="3"/>
        <v>0</v>
      </c>
      <c r="C85" s="167">
        <f t="shared" si="3"/>
        <v>0</v>
      </c>
      <c r="D85" s="167">
        <f t="shared" si="3"/>
        <v>0</v>
      </c>
      <c r="E85" s="167">
        <f t="shared" si="3"/>
        <v>0</v>
      </c>
      <c r="F85" s="167">
        <f t="shared" si="3"/>
        <v>0</v>
      </c>
      <c r="G85" s="167">
        <f t="shared" si="3"/>
        <v>0</v>
      </c>
      <c r="H85" s="167">
        <f t="shared" si="3"/>
        <v>0</v>
      </c>
      <c r="I85" s="167">
        <f t="shared" si="3"/>
        <v>8</v>
      </c>
      <c r="J85" s="167">
        <f t="shared" si="3"/>
        <v>8</v>
      </c>
      <c r="K85" s="167">
        <f t="shared" si="3"/>
        <v>0</v>
      </c>
      <c r="L85" s="167">
        <f t="shared" si="3"/>
        <v>9</v>
      </c>
      <c r="M85" s="167">
        <f t="shared" si="3"/>
        <v>0</v>
      </c>
      <c r="N85" s="167">
        <f t="shared" si="3"/>
        <v>0</v>
      </c>
      <c r="O85" s="167">
        <f t="shared" si="3"/>
        <v>0</v>
      </c>
      <c r="P85" s="167">
        <f t="shared" si="3"/>
        <v>0</v>
      </c>
      <c r="Q85" s="167">
        <f t="shared" si="3"/>
        <v>0</v>
      </c>
      <c r="R85" s="167">
        <f t="shared" si="3"/>
        <v>0</v>
      </c>
      <c r="S85" s="167">
        <f t="shared" si="3"/>
        <v>0</v>
      </c>
      <c r="T85" s="207">
        <f t="shared" si="3"/>
        <v>10</v>
      </c>
      <c r="U85" s="207">
        <f t="shared" si="3"/>
        <v>16</v>
      </c>
      <c r="V85" s="167">
        <f t="shared" si="3"/>
        <v>17</v>
      </c>
      <c r="W85" s="167">
        <f t="shared" si="3"/>
        <v>14</v>
      </c>
      <c r="X85" s="167">
        <f t="shared" si="3"/>
        <v>0</v>
      </c>
      <c r="Y85" s="167">
        <f t="shared" si="3"/>
        <v>0</v>
      </c>
      <c r="Z85" s="167">
        <f t="shared" si="3"/>
        <v>1</v>
      </c>
      <c r="AA85" s="207">
        <f t="shared" si="3"/>
        <v>0</v>
      </c>
      <c r="AB85" s="167">
        <f t="shared" si="3"/>
        <v>0</v>
      </c>
      <c r="AC85" s="167">
        <f t="shared" si="3"/>
        <v>1</v>
      </c>
      <c r="AD85" s="167">
        <f t="shared" si="3"/>
        <v>1</v>
      </c>
      <c r="AE85" s="167">
        <f t="shared" si="3"/>
        <v>0</v>
      </c>
      <c r="AF85" s="167">
        <f t="shared" si="3"/>
        <v>0</v>
      </c>
      <c r="AG85" s="167">
        <f t="shared" si="3"/>
        <v>0</v>
      </c>
      <c r="AH85" s="167">
        <f t="shared" si="3"/>
        <v>0</v>
      </c>
      <c r="AI85" s="167">
        <f t="shared" si="3"/>
        <v>0</v>
      </c>
      <c r="AJ85" s="167">
        <f t="shared" si="3"/>
        <v>0</v>
      </c>
      <c r="AK85" s="182">
        <f>SUM(B85:AJ85)</f>
        <v>85</v>
      </c>
    </row>
    <row r="86" spans="1:40" ht="55.5" customHeight="1" x14ac:dyDescent="0.35">
      <c r="AB86" s="51"/>
      <c r="AG86" s="215">
        <f>+AG37+AG38</f>
        <v>2590279816</v>
      </c>
      <c r="AH86" s="215">
        <f>+AG28+AG31+AG29</f>
        <v>8036821460</v>
      </c>
    </row>
    <row r="87" spans="1:40" ht="55.5" customHeight="1" x14ac:dyDescent="0.35">
      <c r="AB87" s="51"/>
      <c r="AG87" s="215">
        <f>+AG30+AG40+AB101+AG39+AG41</f>
        <v>3956337080</v>
      </c>
    </row>
  </sheetData>
  <autoFilter ref="B11:AJ87" xr:uid="{B57B6333-DC45-4066-B467-546BED82E33F}"/>
  <mergeCells count="9">
    <mergeCell ref="P10:V10"/>
    <mergeCell ref="W10:AD10"/>
    <mergeCell ref="AE10:AJ10"/>
    <mergeCell ref="B7:B8"/>
    <mergeCell ref="C7:C8"/>
    <mergeCell ref="B10:F10"/>
    <mergeCell ref="G10:H10"/>
    <mergeCell ref="I10:J10"/>
    <mergeCell ref="M10:O10"/>
  </mergeCells>
  <conditionalFormatting sqref="A12:A84">
    <cfRule type="containsBlanks" dxfId="56" priority="1">
      <formula>LEN(TRIM(A12))=0</formula>
    </cfRule>
  </conditionalFormatting>
  <conditionalFormatting sqref="A85:AJ85">
    <cfRule type="cellIs" dxfId="55" priority="3" operator="equal">
      <formula>1</formula>
    </cfRule>
    <cfRule type="cellIs" dxfId="54" priority="4" operator="lessThan">
      <formula>1</formula>
    </cfRule>
    <cfRule type="cellIs" dxfId="53" priority="5" operator="greaterThan">
      <formula>1</formula>
    </cfRule>
  </conditionalFormatting>
  <conditionalFormatting sqref="B12:AJ32 B33:AA39 AB33:AJ41 T40:AA41 B40:S84 T42:AJ80 T81:Y81 AA81:AJ81 AN82:AN83 T82:AJ84">
    <cfRule type="containsBlanks" dxfId="52" priority="6">
      <formula>LEN(TRIM(B12))=0</formula>
    </cfRule>
  </conditionalFormatting>
  <conditionalFormatting sqref="AL82:AL83">
    <cfRule type="containsBlanks" dxfId="51" priority="2">
      <formula>LEN(TRIM(AL82))=0</formula>
    </cfRule>
  </conditionalFormatting>
  <dataValidations count="1">
    <dataValidation allowBlank="1" showInputMessage="1" showErrorMessage="1" sqref="K18 K23:K27 K42" xr:uid="{5B74274A-A7F4-4E0A-8421-207E1534AF99}"/>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DA755612-34F6-4F63-9841-9A5D85152F10}">
          <x14:formula1>
            <xm:f>Criterios!$Q$2:$Q$32</xm:f>
          </x14:formula1>
          <xm:sqref>V12</xm:sqref>
        </x14:dataValidation>
        <x14:dataValidation type="list" allowBlank="1" showInputMessage="1" showErrorMessage="1" xr:uid="{33E53BE0-03BE-4BA6-A5BB-55BB0CAD56ED}">
          <x14:formula1>
            <xm:f>Criterios!$P$2:$P$15</xm:f>
          </x14:formula1>
          <xm:sqref>U12</xm:sqref>
        </x14:dataValidation>
        <x14:dataValidation type="list" allowBlank="1" showInputMessage="1" showErrorMessage="1" xr:uid="{2B09434C-C986-472E-8549-08E7E93A092E}">
          <x14:formula1>
            <xm:f>Criterios!$O$2:$O$15</xm:f>
          </x14:formula1>
          <xm:sqref>T12</xm:sqref>
        </x14:dataValidation>
        <x14:dataValidation type="list" allowBlank="1" showInputMessage="1" showErrorMessage="1" xr:uid="{01CEE6A3-1091-4536-8F74-8C49941566BD}">
          <x14:formula1>
            <xm:f>Criterios!$M$2:$M$6</xm:f>
          </x14:formula1>
          <xm:sqref>R12</xm:sqref>
        </x14:dataValidation>
        <x14:dataValidation type="list" allowBlank="1" showInputMessage="1" showErrorMessage="1" xr:uid="{EECBE10E-46BD-4EAB-B131-6FAB8DC652B7}">
          <x14:formula1>
            <xm:f>Criterios!$K$2:$K$4</xm:f>
          </x14:formula1>
          <xm:sqref>P12</xm:sqref>
        </x14:dataValidation>
        <x14:dataValidation type="list" allowBlank="1" showInputMessage="1" showErrorMessage="1" xr:uid="{3F67CC6B-5548-4EC8-B33A-E5ECC3303AFE}">
          <x14:formula1>
            <xm:f>Criterios!$J$2:$J$10</xm:f>
          </x14:formula1>
          <xm:sqref>N12</xm:sqref>
        </x14:dataValidation>
        <x14:dataValidation type="list" allowBlank="1" showInputMessage="1" showErrorMessage="1" xr:uid="{77961754-EB50-4CBD-8F84-6CBBB0F5B343}">
          <x14:formula1>
            <xm:f>Criterios!$I$2:$I$10</xm:f>
          </x14:formula1>
          <xm:sqref>M12</xm:sqref>
        </x14:dataValidation>
        <x14:dataValidation type="list" allowBlank="1" showInputMessage="1" showErrorMessage="1" xr:uid="{96715EE4-7E51-4D9D-958C-05CA310763BC}">
          <x14:formula1>
            <xm:f>Criterios!$H$2:$H$22</xm:f>
          </x14:formula1>
          <xm:sqref>L12</xm:sqref>
        </x14:dataValidation>
        <x14:dataValidation type="list" allowBlank="1" showInputMessage="1" showErrorMessage="1" xr:uid="{35094ED9-7940-4D4C-8241-30BC3DB0AE16}">
          <x14:formula1>
            <xm:f>Criterios!$AC$2:$AC$13</xm:f>
          </x14:formula1>
          <xm:sqref>K12 K81 K47:K51 K43 K70 K14:K17 K19:K22 K28:K41</xm:sqref>
        </x14:dataValidation>
        <x14:dataValidation type="list" allowBlank="1" showInputMessage="1" showErrorMessage="1" xr:uid="{F234194F-0669-42FC-B3D9-061DC6602ED0}">
          <x14:formula1>
            <xm:f>Criterios!$AB$2:$AB$18</xm:f>
          </x14:formula1>
          <xm:sqref>J12</xm:sqref>
        </x14:dataValidation>
        <x14:dataValidation type="list" allowBlank="1" showInputMessage="1" showErrorMessage="1" xr:uid="{23402098-F521-446D-83B6-61965B56CD42}">
          <x14:formula1>
            <xm:f>Criterios!$AA$2:$AA$8</xm:f>
          </x14:formula1>
          <xm:sqref>I12</xm:sqref>
        </x14:dataValidation>
        <x14:dataValidation type="list" allowBlank="1" showInputMessage="1" showErrorMessage="1" xr:uid="{8207ABCC-F645-4FF6-9B90-A4A4F3564C3E}">
          <x14:formula1>
            <xm:f>Criterios!$G$2:$G$7</xm:f>
          </x14:formula1>
          <xm:sqref>H12</xm:sqref>
        </x14:dataValidation>
        <x14:dataValidation type="list" allowBlank="1" showInputMessage="1" showErrorMessage="1" xr:uid="{66768561-E1A9-410B-A8F6-95A6D6F86158}">
          <x14:formula1>
            <xm:f>Criterios!$F$2:$F$7</xm:f>
          </x14:formula1>
          <xm:sqref>G12</xm:sqref>
        </x14:dataValidation>
        <x14:dataValidation type="list" allowBlank="1" showInputMessage="1" showErrorMessage="1" xr:uid="{C6511608-71E5-4129-8278-EC287BF7ABB6}">
          <x14:formula1>
            <xm:f>Criterios!$E$2:$E$4</xm:f>
          </x14:formula1>
          <xm:sqref>F12</xm:sqref>
        </x14:dataValidation>
        <x14:dataValidation type="list" allowBlank="1" showInputMessage="1" showErrorMessage="1" xr:uid="{89893143-6711-4393-A3DF-85EC851D23DF}">
          <x14:formula1>
            <xm:f>Criterios!$D$2:$D$3</xm:f>
          </x14:formula1>
          <xm:sqref>E12</xm:sqref>
        </x14:dataValidation>
        <x14:dataValidation type="list" allowBlank="1" showInputMessage="1" showErrorMessage="1" xr:uid="{E74291D7-7B20-46D9-9F4C-1C4FB680EF95}">
          <x14:formula1>
            <xm:f>Criterios!$C$2</xm:f>
          </x14:formula1>
          <xm:sqref>D12</xm:sqref>
        </x14:dataValidation>
        <x14:dataValidation type="list" allowBlank="1" showInputMessage="1" showErrorMessage="1" xr:uid="{4A15BE94-D440-4F9F-A392-173413D93CDE}">
          <x14:formula1>
            <xm:f>Criterios!$B$2</xm:f>
          </x14:formula1>
          <xm:sqref>C12</xm:sqref>
        </x14:dataValidation>
        <x14:dataValidation type="list" allowBlank="1" showInputMessage="1" showErrorMessage="1" xr:uid="{5F9AD56C-9A2E-4413-856A-D709C0F9A839}">
          <x14:formula1>
            <xm:f>Criterios!$A$2</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333-DC45-4066-B467-546BED82E33F}">
  <dimension ref="A1:AC98"/>
  <sheetViews>
    <sheetView tabSelected="1" topLeftCell="X9" zoomScale="85" zoomScaleNormal="85" workbookViewId="0">
      <pane ySplit="3" topLeftCell="A12" activePane="bottomLeft" state="frozen"/>
      <selection pane="bottomLeft" activeCell="AE12" sqref="AE12"/>
    </sheetView>
  </sheetViews>
  <sheetFormatPr baseColWidth="10" defaultColWidth="11.453125" defaultRowHeight="13.5" x14ac:dyDescent="0.35"/>
  <cols>
    <col min="1" max="1" width="32.1796875" style="275" customWidth="1"/>
    <col min="2" max="2" width="56" style="274" customWidth="1"/>
    <col min="3" max="3" width="27.453125" style="275" customWidth="1"/>
    <col min="4" max="5" width="47" style="275" customWidth="1"/>
    <col min="6" max="6" width="50.7265625" style="274" customWidth="1"/>
    <col min="7" max="7" width="56" style="274" customWidth="1"/>
    <col min="8" max="9" width="36.26953125" style="275" customWidth="1"/>
    <col min="10" max="10" width="35.36328125" style="275" customWidth="1"/>
    <col min="11" max="11" width="35.453125" style="275" customWidth="1"/>
    <col min="12" max="12" width="22.81640625" style="275" customWidth="1"/>
    <col min="13" max="13" width="16.81640625" style="275" customWidth="1"/>
    <col min="14" max="15" width="33.1796875" style="275" customWidth="1"/>
    <col min="16" max="16" width="20.36328125" style="275" customWidth="1"/>
    <col min="17" max="17" width="33.1796875" style="275" customWidth="1"/>
    <col min="18" max="19" width="23.26953125" style="275" customWidth="1"/>
    <col min="20" max="20" width="27.36328125" style="275" customWidth="1"/>
    <col min="21" max="21" width="39.54296875" style="275" customWidth="1"/>
    <col min="22" max="22" width="20" style="275" customWidth="1"/>
    <col min="23" max="23" width="59.453125" style="274" customWidth="1"/>
    <col min="24" max="24" width="72" style="274" customWidth="1"/>
    <col min="25" max="25" width="28.26953125" style="275" customWidth="1"/>
    <col min="26" max="26" width="29.7265625" style="297" customWidth="1"/>
    <col min="27" max="29" width="15.36328125" style="275" customWidth="1"/>
    <col min="30" max="16384" width="11.453125" style="275"/>
  </cols>
  <sheetData>
    <row r="1" spans="1:29" x14ac:dyDescent="0.35">
      <c r="L1" s="298"/>
      <c r="M1" s="298"/>
      <c r="N1" s="298"/>
      <c r="O1" s="299"/>
      <c r="P1" s="299"/>
      <c r="Q1" s="299"/>
      <c r="R1" s="299"/>
      <c r="S1" s="299"/>
      <c r="T1" s="299"/>
      <c r="U1" s="299"/>
      <c r="V1" s="299"/>
    </row>
    <row r="2" spans="1:29" x14ac:dyDescent="0.35">
      <c r="L2" s="299"/>
      <c r="M2" s="299"/>
      <c r="N2" s="299"/>
      <c r="O2" s="299"/>
      <c r="P2" s="299"/>
      <c r="Q2" s="299"/>
      <c r="R2" s="299"/>
      <c r="S2" s="299"/>
      <c r="T2" s="299"/>
      <c r="U2" s="299"/>
      <c r="V2" s="299"/>
      <c r="X2" s="274" t="s">
        <v>2</v>
      </c>
    </row>
    <row r="3" spans="1:29" x14ac:dyDescent="0.35">
      <c r="L3" s="299"/>
      <c r="M3" s="299"/>
      <c r="N3" s="299"/>
      <c r="O3" s="299"/>
      <c r="P3" s="299"/>
      <c r="Q3" s="299"/>
      <c r="R3" s="299"/>
      <c r="S3" s="299"/>
      <c r="T3" s="299"/>
      <c r="U3" s="299"/>
      <c r="V3" s="299"/>
    </row>
    <row r="4" spans="1:29" x14ac:dyDescent="0.35">
      <c r="L4" s="299"/>
      <c r="M4" s="299"/>
      <c r="N4" s="299"/>
      <c r="O4" s="299"/>
      <c r="P4" s="299"/>
      <c r="Q4" s="299"/>
      <c r="R4" s="299"/>
      <c r="S4" s="299"/>
      <c r="T4" s="299"/>
      <c r="U4" s="299"/>
      <c r="V4" s="299"/>
    </row>
    <row r="5" spans="1:29" x14ac:dyDescent="0.35">
      <c r="L5" s="299"/>
      <c r="M5" s="299"/>
      <c r="N5" s="299"/>
      <c r="O5" s="299"/>
      <c r="P5" s="299"/>
      <c r="Q5" s="299"/>
      <c r="R5" s="299"/>
      <c r="S5" s="299"/>
      <c r="T5" s="299"/>
      <c r="U5" s="299"/>
      <c r="V5" s="299"/>
    </row>
    <row r="10" spans="1:29" s="281" customFormat="1" ht="33" customHeight="1" thickBot="1" x14ac:dyDescent="0.4">
      <c r="A10" s="276" t="s">
        <v>8</v>
      </c>
      <c r="B10" s="277"/>
      <c r="C10" s="277"/>
      <c r="D10" s="277"/>
      <c r="E10" s="278"/>
      <c r="F10" s="276" t="s">
        <v>9</v>
      </c>
      <c r="G10" s="278"/>
      <c r="H10" s="276" t="s">
        <v>10</v>
      </c>
      <c r="I10" s="278"/>
      <c r="J10" s="279" t="s">
        <v>11</v>
      </c>
      <c r="K10" s="279" t="s">
        <v>12</v>
      </c>
      <c r="L10" s="276" t="s">
        <v>13</v>
      </c>
      <c r="M10" s="277"/>
      <c r="N10" s="278"/>
      <c r="O10" s="280"/>
      <c r="P10" s="280"/>
      <c r="Q10" s="280"/>
      <c r="R10" s="280"/>
      <c r="S10" s="280"/>
      <c r="T10" s="280"/>
      <c r="U10" s="280"/>
      <c r="V10" s="280"/>
      <c r="W10" s="277"/>
      <c r="X10" s="277"/>
      <c r="Y10" s="277"/>
      <c r="Z10" s="277"/>
      <c r="AA10" s="277"/>
      <c r="AB10" s="277"/>
      <c r="AC10" s="278"/>
    </row>
    <row r="11" spans="1:29" s="282" customFormat="1" ht="27" x14ac:dyDescent="0.35">
      <c r="A11" s="292" t="s">
        <v>17</v>
      </c>
      <c r="B11" s="313" t="s">
        <v>18</v>
      </c>
      <c r="C11" s="293" t="s">
        <v>19</v>
      </c>
      <c r="D11" s="293" t="s">
        <v>20</v>
      </c>
      <c r="E11" s="293" t="s">
        <v>21</v>
      </c>
      <c r="F11" s="313" t="s">
        <v>22</v>
      </c>
      <c r="G11" s="313" t="s">
        <v>23</v>
      </c>
      <c r="H11" s="293" t="s">
        <v>24</v>
      </c>
      <c r="I11" s="293" t="s">
        <v>25</v>
      </c>
      <c r="J11" s="293" t="s">
        <v>26</v>
      </c>
      <c r="K11" s="293" t="s">
        <v>27</v>
      </c>
      <c r="L11" s="293" t="s">
        <v>28</v>
      </c>
      <c r="M11" s="293" t="s">
        <v>29</v>
      </c>
      <c r="N11" s="293" t="s">
        <v>30</v>
      </c>
      <c r="O11" s="293" t="s">
        <v>31</v>
      </c>
      <c r="P11" s="293" t="s">
        <v>32</v>
      </c>
      <c r="Q11" s="293" t="s">
        <v>33</v>
      </c>
      <c r="R11" s="293" t="s">
        <v>34</v>
      </c>
      <c r="S11" s="293" t="s">
        <v>35</v>
      </c>
      <c r="T11" s="293" t="s">
        <v>36</v>
      </c>
      <c r="U11" s="293" t="s">
        <v>37</v>
      </c>
      <c r="V11" s="293" t="s">
        <v>38</v>
      </c>
      <c r="W11" s="313" t="s">
        <v>39</v>
      </c>
      <c r="X11" s="313" t="s">
        <v>40</v>
      </c>
      <c r="Y11" s="293" t="s">
        <v>41</v>
      </c>
      <c r="Z11" s="313" t="s">
        <v>42</v>
      </c>
      <c r="AA11" s="293" t="s">
        <v>43</v>
      </c>
      <c r="AB11" s="293" t="s">
        <v>44</v>
      </c>
      <c r="AC11" s="294" t="s">
        <v>45</v>
      </c>
    </row>
    <row r="12" spans="1:29" ht="126" customHeight="1" x14ac:dyDescent="0.35">
      <c r="A12" s="300" t="s">
        <v>52</v>
      </c>
      <c r="B12" s="283" t="s">
        <v>53</v>
      </c>
      <c r="C12" s="285" t="s">
        <v>54</v>
      </c>
      <c r="D12" s="285" t="s">
        <v>55</v>
      </c>
      <c r="E12" s="285" t="s">
        <v>56</v>
      </c>
      <c r="F12" s="283" t="s">
        <v>57</v>
      </c>
      <c r="G12" s="283" t="s">
        <v>58</v>
      </c>
      <c r="H12" s="285" t="s">
        <v>59</v>
      </c>
      <c r="I12" s="285" t="s">
        <v>60</v>
      </c>
      <c r="J12" s="285" t="s">
        <v>61</v>
      </c>
      <c r="K12" s="285" t="s">
        <v>537</v>
      </c>
      <c r="L12" s="285" t="s">
        <v>538</v>
      </c>
      <c r="M12" s="285" t="s">
        <v>63</v>
      </c>
      <c r="N12" s="285" t="s">
        <v>6</v>
      </c>
      <c r="O12" s="285" t="s">
        <v>64</v>
      </c>
      <c r="P12" s="285" t="s">
        <v>65</v>
      </c>
      <c r="Q12" s="285" t="s">
        <v>66</v>
      </c>
      <c r="R12" s="285" t="s">
        <v>65</v>
      </c>
      <c r="S12" s="285">
        <v>3299060</v>
      </c>
      <c r="T12" s="285" t="s">
        <v>67</v>
      </c>
      <c r="U12" s="285" t="s">
        <v>68</v>
      </c>
      <c r="V12" s="285" t="s">
        <v>69</v>
      </c>
      <c r="W12" s="283" t="s">
        <v>70</v>
      </c>
      <c r="X12" s="283" t="s">
        <v>71</v>
      </c>
      <c r="Y12" s="285">
        <v>4</v>
      </c>
      <c r="Z12" s="283" t="s">
        <v>72</v>
      </c>
      <c r="AA12" s="285" t="s">
        <v>73</v>
      </c>
      <c r="AB12" s="301">
        <v>46037</v>
      </c>
      <c r="AC12" s="302">
        <v>46387</v>
      </c>
    </row>
    <row r="13" spans="1:29" ht="124.5" customHeight="1" x14ac:dyDescent="0.35">
      <c r="A13" s="300" t="s">
        <v>52</v>
      </c>
      <c r="B13" s="283" t="s">
        <v>53</v>
      </c>
      <c r="C13" s="285" t="s">
        <v>54</v>
      </c>
      <c r="D13" s="285" t="s">
        <v>55</v>
      </c>
      <c r="E13" s="285" t="s">
        <v>56</v>
      </c>
      <c r="F13" s="283" t="s">
        <v>57</v>
      </c>
      <c r="G13" s="283" t="s">
        <v>58</v>
      </c>
      <c r="H13" s="285" t="s">
        <v>110</v>
      </c>
      <c r="I13" s="285" t="s">
        <v>111</v>
      </c>
      <c r="J13" s="285" t="s">
        <v>61</v>
      </c>
      <c r="K13" s="285" t="s">
        <v>285</v>
      </c>
      <c r="L13" s="285" t="s">
        <v>539</v>
      </c>
      <c r="M13" s="285" t="s">
        <v>287</v>
      </c>
      <c r="N13" s="285" t="s">
        <v>288</v>
      </c>
      <c r="O13" s="285" t="s">
        <v>64</v>
      </c>
      <c r="P13" s="285" t="s">
        <v>65</v>
      </c>
      <c r="Q13" s="285" t="s">
        <v>66</v>
      </c>
      <c r="R13" s="285" t="s">
        <v>65</v>
      </c>
      <c r="S13" s="285">
        <v>3299011</v>
      </c>
      <c r="T13" s="285" t="s">
        <v>289</v>
      </c>
      <c r="U13" s="285" t="s">
        <v>290</v>
      </c>
      <c r="V13" s="285" t="s">
        <v>291</v>
      </c>
      <c r="W13" s="283" t="s">
        <v>292</v>
      </c>
      <c r="X13" s="283" t="s">
        <v>540</v>
      </c>
      <c r="Y13" s="286">
        <v>6</v>
      </c>
      <c r="Z13" s="283" t="s">
        <v>294</v>
      </c>
      <c r="AA13" s="285" t="s">
        <v>93</v>
      </c>
      <c r="AB13" s="301">
        <v>46082</v>
      </c>
      <c r="AC13" s="302">
        <v>46387</v>
      </c>
    </row>
    <row r="14" spans="1:29" ht="81" x14ac:dyDescent="0.35">
      <c r="A14" s="300" t="s">
        <v>52</v>
      </c>
      <c r="B14" s="283" t="s">
        <v>53</v>
      </c>
      <c r="C14" s="285" t="s">
        <v>54</v>
      </c>
      <c r="D14" s="285" t="s">
        <v>55</v>
      </c>
      <c r="E14" s="285" t="s">
        <v>56</v>
      </c>
      <c r="F14" s="283" t="s">
        <v>57</v>
      </c>
      <c r="G14" s="283" t="s">
        <v>58</v>
      </c>
      <c r="H14" s="285" t="s">
        <v>110</v>
      </c>
      <c r="I14" s="285" t="s">
        <v>111</v>
      </c>
      <c r="J14" s="285" t="s">
        <v>61</v>
      </c>
      <c r="K14" s="285" t="s">
        <v>285</v>
      </c>
      <c r="L14" s="285" t="s">
        <v>539</v>
      </c>
      <c r="M14" s="285" t="s">
        <v>287</v>
      </c>
      <c r="N14" s="285" t="s">
        <v>288</v>
      </c>
      <c r="O14" s="285" t="s">
        <v>64</v>
      </c>
      <c r="P14" s="285" t="s">
        <v>65</v>
      </c>
      <c r="Q14" s="285" t="s">
        <v>66</v>
      </c>
      <c r="R14" s="285" t="s">
        <v>65</v>
      </c>
      <c r="S14" s="285">
        <v>3299068</v>
      </c>
      <c r="T14" s="285" t="s">
        <v>295</v>
      </c>
      <c r="U14" s="285" t="s">
        <v>296</v>
      </c>
      <c r="V14" s="285" t="s">
        <v>297</v>
      </c>
      <c r="W14" s="283" t="s">
        <v>298</v>
      </c>
      <c r="X14" s="283" t="s">
        <v>299</v>
      </c>
      <c r="Y14" s="286">
        <v>7</v>
      </c>
      <c r="Z14" s="283" t="s">
        <v>541</v>
      </c>
      <c r="AA14" s="285" t="s">
        <v>93</v>
      </c>
      <c r="AB14" s="301">
        <v>46113</v>
      </c>
      <c r="AC14" s="302">
        <v>46387</v>
      </c>
    </row>
    <row r="15" spans="1:29" ht="81" x14ac:dyDescent="0.35">
      <c r="A15" s="300" t="s">
        <v>52</v>
      </c>
      <c r="B15" s="283" t="s">
        <v>53</v>
      </c>
      <c r="C15" s="285" t="s">
        <v>54</v>
      </c>
      <c r="D15" s="285" t="s">
        <v>55</v>
      </c>
      <c r="E15" s="285" t="s">
        <v>56</v>
      </c>
      <c r="F15" s="283" t="s">
        <v>57</v>
      </c>
      <c r="G15" s="283" t="s">
        <v>58</v>
      </c>
      <c r="H15" s="285" t="s">
        <v>110</v>
      </c>
      <c r="I15" s="285" t="s">
        <v>111</v>
      </c>
      <c r="J15" s="285" t="s">
        <v>61</v>
      </c>
      <c r="K15" s="285" t="s">
        <v>285</v>
      </c>
      <c r="L15" s="285" t="s">
        <v>539</v>
      </c>
      <c r="M15" s="285" t="s">
        <v>287</v>
      </c>
      <c r="N15" s="285" t="s">
        <v>288</v>
      </c>
      <c r="O15" s="285" t="s">
        <v>64</v>
      </c>
      <c r="P15" s="285" t="s">
        <v>65</v>
      </c>
      <c r="Q15" s="285" t="s">
        <v>66</v>
      </c>
      <c r="R15" s="285" t="s">
        <v>65</v>
      </c>
      <c r="S15" s="285">
        <v>3299016</v>
      </c>
      <c r="T15" s="285" t="s">
        <v>301</v>
      </c>
      <c r="U15" s="285" t="s">
        <v>302</v>
      </c>
      <c r="V15" s="285" t="s">
        <v>303</v>
      </c>
      <c r="W15" s="283" t="s">
        <v>304</v>
      </c>
      <c r="X15" s="283" t="s">
        <v>509</v>
      </c>
      <c r="Y15" s="286">
        <v>14</v>
      </c>
      <c r="Z15" s="283" t="s">
        <v>542</v>
      </c>
      <c r="AA15" s="285" t="s">
        <v>93</v>
      </c>
      <c r="AB15" s="301">
        <v>46023</v>
      </c>
      <c r="AC15" s="302">
        <v>46387</v>
      </c>
    </row>
    <row r="16" spans="1:29" ht="54" x14ac:dyDescent="0.35">
      <c r="A16" s="300" t="s">
        <v>52</v>
      </c>
      <c r="B16" s="283" t="s">
        <v>53</v>
      </c>
      <c r="C16" s="285" t="s">
        <v>54</v>
      </c>
      <c r="D16" s="285" t="s">
        <v>55</v>
      </c>
      <c r="E16" s="285" t="s">
        <v>56</v>
      </c>
      <c r="F16" s="283" t="s">
        <v>133</v>
      </c>
      <c r="G16" s="283" t="s">
        <v>134</v>
      </c>
      <c r="H16" s="285" t="s">
        <v>110</v>
      </c>
      <c r="I16" s="285" t="s">
        <v>307</v>
      </c>
      <c r="J16" s="285" t="s">
        <v>308</v>
      </c>
      <c r="K16" s="285" t="s">
        <v>309</v>
      </c>
      <c r="L16" s="285" t="s">
        <v>539</v>
      </c>
      <c r="M16" s="285" t="s">
        <v>287</v>
      </c>
      <c r="N16" s="285" t="s">
        <v>288</v>
      </c>
      <c r="O16" s="285" t="s">
        <v>64</v>
      </c>
      <c r="P16" s="285" t="s">
        <v>65</v>
      </c>
      <c r="Q16" s="285" t="s">
        <v>127</v>
      </c>
      <c r="R16" s="285" t="s">
        <v>65</v>
      </c>
      <c r="S16" s="285">
        <v>3299069</v>
      </c>
      <c r="T16" s="285" t="s">
        <v>310</v>
      </c>
      <c r="U16" s="285" t="s">
        <v>311</v>
      </c>
      <c r="V16" s="285" t="s">
        <v>312</v>
      </c>
      <c r="W16" s="283" t="s">
        <v>313</v>
      </c>
      <c r="X16" s="283" t="s">
        <v>314</v>
      </c>
      <c r="Y16" s="285">
        <v>10</v>
      </c>
      <c r="Z16" s="283" t="s">
        <v>315</v>
      </c>
      <c r="AA16" s="285" t="s">
        <v>73</v>
      </c>
      <c r="AB16" s="301">
        <v>46024</v>
      </c>
      <c r="AC16" s="302">
        <v>46356</v>
      </c>
    </row>
    <row r="17" spans="1:29" ht="54" x14ac:dyDescent="0.35">
      <c r="A17" s="300" t="s">
        <v>52</v>
      </c>
      <c r="B17" s="283" t="s">
        <v>53</v>
      </c>
      <c r="C17" s="285" t="s">
        <v>54</v>
      </c>
      <c r="D17" s="285" t="s">
        <v>55</v>
      </c>
      <c r="E17" s="285" t="s">
        <v>56</v>
      </c>
      <c r="F17" s="283" t="s">
        <v>133</v>
      </c>
      <c r="G17" s="283" t="s">
        <v>134</v>
      </c>
      <c r="H17" s="285" t="s">
        <v>110</v>
      </c>
      <c r="I17" s="285" t="s">
        <v>307</v>
      </c>
      <c r="J17" s="285" t="s">
        <v>308</v>
      </c>
      <c r="K17" s="285" t="s">
        <v>309</v>
      </c>
      <c r="L17" s="285" t="s">
        <v>539</v>
      </c>
      <c r="M17" s="285" t="s">
        <v>287</v>
      </c>
      <c r="N17" s="285" t="s">
        <v>288</v>
      </c>
      <c r="O17" s="285" t="s">
        <v>64</v>
      </c>
      <c r="P17" s="285" t="s">
        <v>65</v>
      </c>
      <c r="Q17" s="285" t="s">
        <v>127</v>
      </c>
      <c r="R17" s="285" t="s">
        <v>65</v>
      </c>
      <c r="S17" s="285">
        <v>3299069</v>
      </c>
      <c r="T17" s="285" t="s">
        <v>310</v>
      </c>
      <c r="U17" s="285" t="s">
        <v>311</v>
      </c>
      <c r="V17" s="285" t="s">
        <v>316</v>
      </c>
      <c r="W17" s="283" t="s">
        <v>317</v>
      </c>
      <c r="X17" s="283" t="s">
        <v>318</v>
      </c>
      <c r="Y17" s="285">
        <v>12</v>
      </c>
      <c r="Z17" s="283" t="s">
        <v>319</v>
      </c>
      <c r="AA17" s="285" t="s">
        <v>73</v>
      </c>
      <c r="AB17" s="301">
        <v>46037</v>
      </c>
      <c r="AC17" s="302">
        <v>46387</v>
      </c>
    </row>
    <row r="18" spans="1:29" ht="54" x14ac:dyDescent="0.35">
      <c r="A18" s="300" t="s">
        <v>52</v>
      </c>
      <c r="B18" s="283" t="s">
        <v>53</v>
      </c>
      <c r="C18" s="285" t="s">
        <v>54</v>
      </c>
      <c r="D18" s="285" t="s">
        <v>55</v>
      </c>
      <c r="E18" s="285" t="s">
        <v>56</v>
      </c>
      <c r="F18" s="283" t="s">
        <v>133</v>
      </c>
      <c r="G18" s="283" t="s">
        <v>134</v>
      </c>
      <c r="H18" s="285" t="s">
        <v>110</v>
      </c>
      <c r="I18" s="285" t="s">
        <v>307</v>
      </c>
      <c r="J18" s="285" t="s">
        <v>308</v>
      </c>
      <c r="K18" s="285" t="s">
        <v>309</v>
      </c>
      <c r="L18" s="285" t="s">
        <v>539</v>
      </c>
      <c r="M18" s="285" t="s">
        <v>287</v>
      </c>
      <c r="N18" s="285" t="s">
        <v>288</v>
      </c>
      <c r="O18" s="285" t="s">
        <v>64</v>
      </c>
      <c r="P18" s="285" t="s">
        <v>65</v>
      </c>
      <c r="Q18" s="285" t="s">
        <v>127</v>
      </c>
      <c r="R18" s="285" t="s">
        <v>65</v>
      </c>
      <c r="S18" s="285">
        <v>3299069</v>
      </c>
      <c r="T18" s="285" t="s">
        <v>310</v>
      </c>
      <c r="U18" s="285" t="s">
        <v>311</v>
      </c>
      <c r="V18" s="285" t="s">
        <v>320</v>
      </c>
      <c r="W18" s="283" t="s">
        <v>321</v>
      </c>
      <c r="X18" s="283" t="s">
        <v>322</v>
      </c>
      <c r="Y18" s="285">
        <v>12</v>
      </c>
      <c r="Z18" s="283" t="s">
        <v>323</v>
      </c>
      <c r="AA18" s="285" t="s">
        <v>73</v>
      </c>
      <c r="AB18" s="301">
        <v>46037</v>
      </c>
      <c r="AC18" s="302">
        <v>46387</v>
      </c>
    </row>
    <row r="19" spans="1:29" ht="54" x14ac:dyDescent="0.35">
      <c r="A19" s="300" t="s">
        <v>52</v>
      </c>
      <c r="B19" s="283" t="s">
        <v>53</v>
      </c>
      <c r="C19" s="285" t="s">
        <v>54</v>
      </c>
      <c r="D19" s="285" t="s">
        <v>55</v>
      </c>
      <c r="E19" s="285" t="s">
        <v>56</v>
      </c>
      <c r="F19" s="283" t="s">
        <v>133</v>
      </c>
      <c r="G19" s="283" t="s">
        <v>134</v>
      </c>
      <c r="H19" s="285" t="s">
        <v>110</v>
      </c>
      <c r="I19" s="285" t="s">
        <v>111</v>
      </c>
      <c r="J19" s="285" t="s">
        <v>308</v>
      </c>
      <c r="K19" s="285" t="s">
        <v>324</v>
      </c>
      <c r="L19" s="285" t="s">
        <v>539</v>
      </c>
      <c r="M19" s="285" t="s">
        <v>287</v>
      </c>
      <c r="N19" s="285" t="s">
        <v>288</v>
      </c>
      <c r="O19" s="285" t="s">
        <v>64</v>
      </c>
      <c r="P19" s="285" t="s">
        <v>65</v>
      </c>
      <c r="Q19" s="285" t="s">
        <v>127</v>
      </c>
      <c r="R19" s="285" t="s">
        <v>65</v>
      </c>
      <c r="S19" s="285">
        <v>3299069</v>
      </c>
      <c r="T19" s="285" t="s">
        <v>310</v>
      </c>
      <c r="U19" s="285" t="s">
        <v>325</v>
      </c>
      <c r="V19" s="285" t="s">
        <v>326</v>
      </c>
      <c r="W19" s="283" t="s">
        <v>327</v>
      </c>
      <c r="X19" s="283" t="s">
        <v>328</v>
      </c>
      <c r="Y19" s="285">
        <v>4</v>
      </c>
      <c r="Z19" s="283" t="s">
        <v>329</v>
      </c>
      <c r="AA19" s="285" t="s">
        <v>73</v>
      </c>
      <c r="AB19" s="301">
        <v>46054</v>
      </c>
      <c r="AC19" s="302">
        <v>46387</v>
      </c>
    </row>
    <row r="20" spans="1:29" ht="54" x14ac:dyDescent="0.35">
      <c r="A20" s="300" t="s">
        <v>52</v>
      </c>
      <c r="B20" s="283" t="s">
        <v>53</v>
      </c>
      <c r="C20" s="285" t="s">
        <v>54</v>
      </c>
      <c r="D20" s="285" t="s">
        <v>55</v>
      </c>
      <c r="E20" s="285" t="s">
        <v>56</v>
      </c>
      <c r="F20" s="283" t="s">
        <v>133</v>
      </c>
      <c r="G20" s="283" t="s">
        <v>134</v>
      </c>
      <c r="H20" s="285" t="s">
        <v>158</v>
      </c>
      <c r="I20" s="285" t="s">
        <v>330</v>
      </c>
      <c r="J20" s="285" t="s">
        <v>331</v>
      </c>
      <c r="K20" s="285" t="s">
        <v>332</v>
      </c>
      <c r="L20" s="285" t="s">
        <v>539</v>
      </c>
      <c r="M20" s="285" t="s">
        <v>287</v>
      </c>
      <c r="N20" s="285" t="s">
        <v>288</v>
      </c>
      <c r="O20" s="285" t="s">
        <v>64</v>
      </c>
      <c r="P20" s="285" t="s">
        <v>65</v>
      </c>
      <c r="Q20" s="285" t="s">
        <v>86</v>
      </c>
      <c r="R20" s="285" t="s">
        <v>65</v>
      </c>
      <c r="S20" s="285">
        <v>3299052</v>
      </c>
      <c r="T20" s="285" t="s">
        <v>333</v>
      </c>
      <c r="U20" s="285" t="s">
        <v>334</v>
      </c>
      <c r="V20" s="285" t="s">
        <v>543</v>
      </c>
      <c r="W20" s="283" t="s">
        <v>340</v>
      </c>
      <c r="X20" s="283" t="s">
        <v>341</v>
      </c>
      <c r="Y20" s="285">
        <v>12</v>
      </c>
      <c r="Z20" s="283" t="s">
        <v>342</v>
      </c>
      <c r="AA20" s="285" t="s">
        <v>73</v>
      </c>
      <c r="AB20" s="301">
        <v>46037</v>
      </c>
      <c r="AC20" s="302">
        <v>46387</v>
      </c>
    </row>
    <row r="21" spans="1:29" ht="54" x14ac:dyDescent="0.35">
      <c r="A21" s="300" t="s">
        <v>52</v>
      </c>
      <c r="B21" s="283" t="s">
        <v>53</v>
      </c>
      <c r="C21" s="285" t="s">
        <v>54</v>
      </c>
      <c r="D21" s="285" t="s">
        <v>55</v>
      </c>
      <c r="E21" s="285" t="s">
        <v>56</v>
      </c>
      <c r="F21" s="283" t="s">
        <v>133</v>
      </c>
      <c r="G21" s="283" t="s">
        <v>134</v>
      </c>
      <c r="H21" s="285" t="s">
        <v>158</v>
      </c>
      <c r="I21" s="285" t="s">
        <v>330</v>
      </c>
      <c r="J21" s="285" t="s">
        <v>331</v>
      </c>
      <c r="K21" s="285" t="s">
        <v>332</v>
      </c>
      <c r="L21" s="285" t="s">
        <v>539</v>
      </c>
      <c r="M21" s="285" t="s">
        <v>287</v>
      </c>
      <c r="N21" s="285" t="s">
        <v>288</v>
      </c>
      <c r="O21" s="285" t="s">
        <v>64</v>
      </c>
      <c r="P21" s="285" t="s">
        <v>65</v>
      </c>
      <c r="Q21" s="285" t="s">
        <v>86</v>
      </c>
      <c r="R21" s="285" t="s">
        <v>65</v>
      </c>
      <c r="S21" s="285">
        <v>3299052</v>
      </c>
      <c r="T21" s="285" t="s">
        <v>333</v>
      </c>
      <c r="U21" s="285" t="s">
        <v>334</v>
      </c>
      <c r="V21" s="285" t="s">
        <v>544</v>
      </c>
      <c r="W21" s="283" t="s">
        <v>344</v>
      </c>
      <c r="X21" s="283" t="s">
        <v>345</v>
      </c>
      <c r="Y21" s="285">
        <v>150</v>
      </c>
      <c r="Z21" s="283" t="s">
        <v>545</v>
      </c>
      <c r="AA21" s="285" t="s">
        <v>73</v>
      </c>
      <c r="AB21" s="301">
        <v>46027</v>
      </c>
      <c r="AC21" s="302">
        <v>46387</v>
      </c>
    </row>
    <row r="22" spans="1:29" ht="54" x14ac:dyDescent="0.35">
      <c r="A22" s="300" t="s">
        <v>52</v>
      </c>
      <c r="B22" s="283" t="s">
        <v>53</v>
      </c>
      <c r="C22" s="285" t="s">
        <v>54</v>
      </c>
      <c r="D22" s="285" t="s">
        <v>55</v>
      </c>
      <c r="E22" s="285" t="s">
        <v>56</v>
      </c>
      <c r="F22" s="283" t="s">
        <v>133</v>
      </c>
      <c r="G22" s="283" t="s">
        <v>134</v>
      </c>
      <c r="H22" s="285" t="s">
        <v>158</v>
      </c>
      <c r="I22" s="285" t="s">
        <v>330</v>
      </c>
      <c r="J22" s="285" t="s">
        <v>331</v>
      </c>
      <c r="K22" s="285" t="s">
        <v>332</v>
      </c>
      <c r="L22" s="285" t="s">
        <v>539</v>
      </c>
      <c r="M22" s="285" t="s">
        <v>287</v>
      </c>
      <c r="N22" s="285" t="s">
        <v>288</v>
      </c>
      <c r="O22" s="285" t="s">
        <v>64</v>
      </c>
      <c r="P22" s="285" t="s">
        <v>65</v>
      </c>
      <c r="Q22" s="285" t="s">
        <v>86</v>
      </c>
      <c r="R22" s="285" t="s">
        <v>65</v>
      </c>
      <c r="S22" s="285">
        <v>3299052</v>
      </c>
      <c r="T22" s="285" t="s">
        <v>333</v>
      </c>
      <c r="U22" s="285" t="s">
        <v>334</v>
      </c>
      <c r="V22" s="285" t="s">
        <v>343</v>
      </c>
      <c r="W22" s="283" t="s">
        <v>348</v>
      </c>
      <c r="X22" s="283" t="s">
        <v>349</v>
      </c>
      <c r="Y22" s="285">
        <v>12</v>
      </c>
      <c r="Z22" s="283" t="s">
        <v>350</v>
      </c>
      <c r="AA22" s="285" t="s">
        <v>73</v>
      </c>
      <c r="AB22" s="301">
        <v>46037</v>
      </c>
      <c r="AC22" s="302">
        <v>46387</v>
      </c>
    </row>
    <row r="23" spans="1:29" ht="54" x14ac:dyDescent="0.35">
      <c r="A23" s="300" t="s">
        <v>52</v>
      </c>
      <c r="B23" s="283" t="s">
        <v>53</v>
      </c>
      <c r="C23" s="285" t="s">
        <v>54</v>
      </c>
      <c r="D23" s="285" t="s">
        <v>55</v>
      </c>
      <c r="E23" s="285" t="s">
        <v>56</v>
      </c>
      <c r="F23" s="283" t="s">
        <v>133</v>
      </c>
      <c r="G23" s="283" t="s">
        <v>134</v>
      </c>
      <c r="H23" s="285" t="s">
        <v>158</v>
      </c>
      <c r="I23" s="285" t="s">
        <v>330</v>
      </c>
      <c r="J23" s="285" t="s">
        <v>331</v>
      </c>
      <c r="K23" s="285" t="s">
        <v>332</v>
      </c>
      <c r="L23" s="285" t="s">
        <v>539</v>
      </c>
      <c r="M23" s="285" t="s">
        <v>287</v>
      </c>
      <c r="N23" s="285" t="s">
        <v>288</v>
      </c>
      <c r="O23" s="285" t="s">
        <v>64</v>
      </c>
      <c r="P23" s="285" t="s">
        <v>65</v>
      </c>
      <c r="Q23" s="285" t="s">
        <v>86</v>
      </c>
      <c r="R23" s="285" t="s">
        <v>65</v>
      </c>
      <c r="S23" s="285">
        <v>3299052</v>
      </c>
      <c r="T23" s="285" t="s">
        <v>333</v>
      </c>
      <c r="U23" s="285" t="s">
        <v>334</v>
      </c>
      <c r="V23" s="285" t="s">
        <v>347</v>
      </c>
      <c r="W23" s="283" t="s">
        <v>352</v>
      </c>
      <c r="X23" s="283" t="s">
        <v>353</v>
      </c>
      <c r="Y23" s="285">
        <v>8</v>
      </c>
      <c r="Z23" s="283" t="s">
        <v>515</v>
      </c>
      <c r="AA23" s="285" t="s">
        <v>73</v>
      </c>
      <c r="AB23" s="301">
        <v>46037</v>
      </c>
      <c r="AC23" s="302">
        <v>46295</v>
      </c>
    </row>
    <row r="24" spans="1:29" ht="54" x14ac:dyDescent="0.35">
      <c r="A24" s="300" t="s">
        <v>52</v>
      </c>
      <c r="B24" s="283" t="s">
        <v>53</v>
      </c>
      <c r="C24" s="285" t="s">
        <v>54</v>
      </c>
      <c r="D24" s="285" t="s">
        <v>55</v>
      </c>
      <c r="E24" s="285" t="s">
        <v>56</v>
      </c>
      <c r="F24" s="283" t="s">
        <v>133</v>
      </c>
      <c r="G24" s="283" t="s">
        <v>134</v>
      </c>
      <c r="H24" s="285" t="s">
        <v>158</v>
      </c>
      <c r="I24" s="285" t="s">
        <v>330</v>
      </c>
      <c r="J24" s="285" t="s">
        <v>331</v>
      </c>
      <c r="K24" s="285" t="s">
        <v>332</v>
      </c>
      <c r="L24" s="285" t="s">
        <v>539</v>
      </c>
      <c r="M24" s="285" t="s">
        <v>287</v>
      </c>
      <c r="N24" s="285" t="s">
        <v>288</v>
      </c>
      <c r="O24" s="285" t="s">
        <v>64</v>
      </c>
      <c r="P24" s="285" t="s">
        <v>65</v>
      </c>
      <c r="Q24" s="285" t="s">
        <v>127</v>
      </c>
      <c r="R24" s="285" t="s">
        <v>65</v>
      </c>
      <c r="S24" s="285">
        <v>3299052</v>
      </c>
      <c r="T24" s="285" t="s">
        <v>333</v>
      </c>
      <c r="U24" s="285" t="s">
        <v>334</v>
      </c>
      <c r="V24" s="285" t="s">
        <v>351</v>
      </c>
      <c r="W24" s="283" t="s">
        <v>516</v>
      </c>
      <c r="X24" s="283" t="s">
        <v>357</v>
      </c>
      <c r="Y24" s="285">
        <v>12</v>
      </c>
      <c r="Z24" s="283" t="s">
        <v>358</v>
      </c>
      <c r="AA24" s="285" t="s">
        <v>73</v>
      </c>
      <c r="AB24" s="301">
        <v>46037</v>
      </c>
      <c r="AC24" s="302">
        <v>46387</v>
      </c>
    </row>
    <row r="25" spans="1:29" ht="54" x14ac:dyDescent="0.35">
      <c r="A25" s="300" t="s">
        <v>52</v>
      </c>
      <c r="B25" s="283" t="s">
        <v>53</v>
      </c>
      <c r="C25" s="285" t="s">
        <v>54</v>
      </c>
      <c r="D25" s="285" t="s">
        <v>55</v>
      </c>
      <c r="E25" s="285" t="s">
        <v>56</v>
      </c>
      <c r="F25" s="283" t="s">
        <v>133</v>
      </c>
      <c r="G25" s="283" t="s">
        <v>134</v>
      </c>
      <c r="H25" s="285" t="s">
        <v>158</v>
      </c>
      <c r="I25" s="285" t="s">
        <v>330</v>
      </c>
      <c r="J25" s="285" t="s">
        <v>331</v>
      </c>
      <c r="K25" s="285" t="s">
        <v>332</v>
      </c>
      <c r="L25" s="285" t="s">
        <v>539</v>
      </c>
      <c r="M25" s="285" t="s">
        <v>287</v>
      </c>
      <c r="N25" s="285" t="s">
        <v>288</v>
      </c>
      <c r="O25" s="285" t="s">
        <v>64</v>
      </c>
      <c r="P25" s="285" t="s">
        <v>65</v>
      </c>
      <c r="Q25" s="285" t="s">
        <v>127</v>
      </c>
      <c r="R25" s="285" t="s">
        <v>65</v>
      </c>
      <c r="S25" s="285">
        <v>3299052</v>
      </c>
      <c r="T25" s="285" t="s">
        <v>333</v>
      </c>
      <c r="U25" s="285" t="s">
        <v>334</v>
      </c>
      <c r="V25" s="285" t="s">
        <v>355</v>
      </c>
      <c r="W25" s="283" t="s">
        <v>360</v>
      </c>
      <c r="X25" s="283" t="s">
        <v>361</v>
      </c>
      <c r="Y25" s="285">
        <v>12</v>
      </c>
      <c r="Z25" s="283" t="s">
        <v>362</v>
      </c>
      <c r="AA25" s="285" t="s">
        <v>73</v>
      </c>
      <c r="AB25" s="301">
        <v>46037</v>
      </c>
      <c r="AC25" s="302">
        <v>46387</v>
      </c>
    </row>
    <row r="26" spans="1:29" ht="54" x14ac:dyDescent="0.35">
      <c r="A26" s="300" t="s">
        <v>52</v>
      </c>
      <c r="B26" s="283" t="s">
        <v>53</v>
      </c>
      <c r="C26" s="285" t="s">
        <v>54</v>
      </c>
      <c r="D26" s="285" t="s">
        <v>55</v>
      </c>
      <c r="E26" s="285" t="s">
        <v>56</v>
      </c>
      <c r="F26" s="283" t="s">
        <v>133</v>
      </c>
      <c r="G26" s="283" t="s">
        <v>134</v>
      </c>
      <c r="H26" s="285" t="s">
        <v>158</v>
      </c>
      <c r="I26" s="285" t="s">
        <v>330</v>
      </c>
      <c r="J26" s="285" t="s">
        <v>331</v>
      </c>
      <c r="K26" s="285" t="s">
        <v>332</v>
      </c>
      <c r="L26" s="285" t="s">
        <v>539</v>
      </c>
      <c r="M26" s="285" t="s">
        <v>287</v>
      </c>
      <c r="N26" s="285" t="s">
        <v>288</v>
      </c>
      <c r="O26" s="285" t="s">
        <v>64</v>
      </c>
      <c r="P26" s="285" t="s">
        <v>65</v>
      </c>
      <c r="Q26" s="285" t="s">
        <v>127</v>
      </c>
      <c r="R26" s="285" t="s">
        <v>65</v>
      </c>
      <c r="S26" s="285">
        <v>3299052</v>
      </c>
      <c r="T26" s="285" t="s">
        <v>333</v>
      </c>
      <c r="U26" s="285" t="s">
        <v>334</v>
      </c>
      <c r="V26" s="285" t="s">
        <v>359</v>
      </c>
      <c r="W26" s="283" t="s">
        <v>364</v>
      </c>
      <c r="X26" s="283" t="s">
        <v>517</v>
      </c>
      <c r="Y26" s="285">
        <v>12</v>
      </c>
      <c r="Z26" s="283" t="s">
        <v>366</v>
      </c>
      <c r="AA26" s="285" t="s">
        <v>73</v>
      </c>
      <c r="AB26" s="301">
        <v>46037</v>
      </c>
      <c r="AC26" s="302">
        <v>46387</v>
      </c>
    </row>
    <row r="27" spans="1:29" ht="108" x14ac:dyDescent="0.35">
      <c r="A27" s="300" t="s">
        <v>52</v>
      </c>
      <c r="B27" s="283" t="s">
        <v>53</v>
      </c>
      <c r="C27" s="285" t="s">
        <v>54</v>
      </c>
      <c r="D27" s="285" t="s">
        <v>55</v>
      </c>
      <c r="E27" s="285" t="s">
        <v>56</v>
      </c>
      <c r="F27" s="283" t="s">
        <v>57</v>
      </c>
      <c r="G27" s="283" t="s">
        <v>58</v>
      </c>
      <c r="H27" s="285" t="s">
        <v>367</v>
      </c>
      <c r="I27" s="285" t="s">
        <v>368</v>
      </c>
      <c r="J27" s="285" t="s">
        <v>378</v>
      </c>
      <c r="K27" s="285" t="s">
        <v>370</v>
      </c>
      <c r="L27" s="285" t="s">
        <v>539</v>
      </c>
      <c r="M27" s="285" t="s">
        <v>287</v>
      </c>
      <c r="N27" s="285" t="s">
        <v>288</v>
      </c>
      <c r="O27" s="285" t="s">
        <v>64</v>
      </c>
      <c r="P27" s="285" t="s">
        <v>65</v>
      </c>
      <c r="Q27" s="285" t="s">
        <v>66</v>
      </c>
      <c r="R27" s="285" t="s">
        <v>65</v>
      </c>
      <c r="S27" s="285">
        <v>3299060</v>
      </c>
      <c r="T27" s="285" t="s">
        <v>67</v>
      </c>
      <c r="U27" s="285" t="s">
        <v>68</v>
      </c>
      <c r="V27" s="285" t="s">
        <v>363</v>
      </c>
      <c r="W27" s="283" t="s">
        <v>546</v>
      </c>
      <c r="X27" s="283" t="s">
        <v>547</v>
      </c>
      <c r="Y27" s="285">
        <v>4</v>
      </c>
      <c r="Z27" s="283" t="s">
        <v>548</v>
      </c>
      <c r="AA27" s="285" t="s">
        <v>73</v>
      </c>
      <c r="AB27" s="301">
        <v>46023</v>
      </c>
      <c r="AC27" s="302">
        <v>46387</v>
      </c>
    </row>
    <row r="28" spans="1:29" ht="54" x14ac:dyDescent="0.35">
      <c r="A28" s="300" t="s">
        <v>52</v>
      </c>
      <c r="B28" s="283" t="s">
        <v>53</v>
      </c>
      <c r="C28" s="285" t="s">
        <v>54</v>
      </c>
      <c r="D28" s="285" t="s">
        <v>55</v>
      </c>
      <c r="E28" s="285" t="s">
        <v>56</v>
      </c>
      <c r="F28" s="283" t="s">
        <v>170</v>
      </c>
      <c r="G28" s="283" t="s">
        <v>171</v>
      </c>
      <c r="H28" s="285" t="s">
        <v>110</v>
      </c>
      <c r="I28" s="285" t="s">
        <v>246</v>
      </c>
      <c r="J28" s="285" t="s">
        <v>247</v>
      </c>
      <c r="K28" s="285" t="s">
        <v>248</v>
      </c>
      <c r="L28" s="285" t="s">
        <v>549</v>
      </c>
      <c r="M28" s="285" t="s">
        <v>250</v>
      </c>
      <c r="N28" s="285" t="s">
        <v>251</v>
      </c>
      <c r="O28" s="285" t="s">
        <v>64</v>
      </c>
      <c r="P28" s="285" t="s">
        <v>65</v>
      </c>
      <c r="Q28" s="285" t="s">
        <v>503</v>
      </c>
      <c r="R28" s="285" t="s">
        <v>65</v>
      </c>
      <c r="S28" s="285">
        <v>3299065</v>
      </c>
      <c r="T28" s="285" t="s">
        <v>253</v>
      </c>
      <c r="U28" s="285" t="s">
        <v>259</v>
      </c>
      <c r="V28" s="285" t="s">
        <v>550</v>
      </c>
      <c r="W28" s="283" t="s">
        <v>256</v>
      </c>
      <c r="X28" s="283" t="s">
        <v>257</v>
      </c>
      <c r="Y28" s="287">
        <v>0.9</v>
      </c>
      <c r="Z28" s="283" t="s">
        <v>551</v>
      </c>
      <c r="AA28" s="285" t="s">
        <v>93</v>
      </c>
      <c r="AB28" s="301">
        <v>46023</v>
      </c>
      <c r="AC28" s="302">
        <v>46387</v>
      </c>
    </row>
    <row r="29" spans="1:29" ht="67.5" x14ac:dyDescent="0.35">
      <c r="A29" s="300" t="s">
        <v>52</v>
      </c>
      <c r="B29" s="283" t="s">
        <v>53</v>
      </c>
      <c r="C29" s="285" t="s">
        <v>54</v>
      </c>
      <c r="D29" s="285" t="s">
        <v>55</v>
      </c>
      <c r="E29" s="285" t="s">
        <v>56</v>
      </c>
      <c r="F29" s="283" t="s">
        <v>170</v>
      </c>
      <c r="G29" s="283" t="s">
        <v>171</v>
      </c>
      <c r="H29" s="285" t="s">
        <v>110</v>
      </c>
      <c r="I29" s="285" t="s">
        <v>246</v>
      </c>
      <c r="J29" s="285" t="s">
        <v>247</v>
      </c>
      <c r="K29" s="285" t="s">
        <v>248</v>
      </c>
      <c r="L29" s="285" t="s">
        <v>549</v>
      </c>
      <c r="M29" s="285" t="s">
        <v>250</v>
      </c>
      <c r="N29" s="285" t="s">
        <v>251</v>
      </c>
      <c r="O29" s="285" t="s">
        <v>64</v>
      </c>
      <c r="P29" s="285" t="s">
        <v>65</v>
      </c>
      <c r="Q29" s="285" t="s">
        <v>503</v>
      </c>
      <c r="R29" s="285" t="s">
        <v>65</v>
      </c>
      <c r="S29" s="285">
        <v>3299065</v>
      </c>
      <c r="T29" s="285" t="s">
        <v>253</v>
      </c>
      <c r="U29" s="285" t="s">
        <v>260</v>
      </c>
      <c r="V29" s="285" t="s">
        <v>552</v>
      </c>
      <c r="W29" s="283" t="s">
        <v>553</v>
      </c>
      <c r="X29" s="283" t="s">
        <v>263</v>
      </c>
      <c r="Y29" s="287">
        <v>0.9</v>
      </c>
      <c r="Z29" s="288" t="s">
        <v>554</v>
      </c>
      <c r="AA29" s="285" t="s">
        <v>93</v>
      </c>
      <c r="AB29" s="301">
        <v>46023</v>
      </c>
      <c r="AC29" s="302">
        <v>46387</v>
      </c>
    </row>
    <row r="30" spans="1:29" ht="54" x14ac:dyDescent="0.35">
      <c r="A30" s="300" t="s">
        <v>52</v>
      </c>
      <c r="B30" s="283" t="s">
        <v>53</v>
      </c>
      <c r="C30" s="285" t="s">
        <v>54</v>
      </c>
      <c r="D30" s="285" t="s">
        <v>55</v>
      </c>
      <c r="E30" s="285" t="s">
        <v>56</v>
      </c>
      <c r="F30" s="283" t="s">
        <v>170</v>
      </c>
      <c r="G30" s="283" t="s">
        <v>171</v>
      </c>
      <c r="H30" s="285" t="s">
        <v>110</v>
      </c>
      <c r="I30" s="285" t="s">
        <v>246</v>
      </c>
      <c r="J30" s="285" t="s">
        <v>247</v>
      </c>
      <c r="K30" s="285" t="s">
        <v>248</v>
      </c>
      <c r="L30" s="285" t="s">
        <v>549</v>
      </c>
      <c r="M30" s="285" t="s">
        <v>250</v>
      </c>
      <c r="N30" s="285" t="s">
        <v>251</v>
      </c>
      <c r="O30" s="285" t="s">
        <v>64</v>
      </c>
      <c r="P30" s="285" t="s">
        <v>65</v>
      </c>
      <c r="Q30" s="285" t="s">
        <v>503</v>
      </c>
      <c r="R30" s="285" t="s">
        <v>65</v>
      </c>
      <c r="S30" s="285">
        <v>3299065</v>
      </c>
      <c r="T30" s="285" t="s">
        <v>253</v>
      </c>
      <c r="U30" s="285" t="s">
        <v>264</v>
      </c>
      <c r="V30" s="285" t="s">
        <v>555</v>
      </c>
      <c r="W30" s="283" t="s">
        <v>505</v>
      </c>
      <c r="X30" s="283" t="s">
        <v>267</v>
      </c>
      <c r="Y30" s="287">
        <v>1</v>
      </c>
      <c r="Z30" s="283" t="s">
        <v>556</v>
      </c>
      <c r="AA30" s="285" t="s">
        <v>93</v>
      </c>
      <c r="AB30" s="301">
        <v>46023</v>
      </c>
      <c r="AC30" s="302">
        <v>46387</v>
      </c>
    </row>
    <row r="31" spans="1:29" ht="81" x14ac:dyDescent="0.35">
      <c r="A31" s="300" t="s">
        <v>52</v>
      </c>
      <c r="B31" s="283" t="s">
        <v>53</v>
      </c>
      <c r="C31" s="285" t="s">
        <v>54</v>
      </c>
      <c r="D31" s="285" t="s">
        <v>55</v>
      </c>
      <c r="E31" s="285" t="s">
        <v>56</v>
      </c>
      <c r="F31" s="283" t="s">
        <v>57</v>
      </c>
      <c r="G31" s="283" t="s">
        <v>58</v>
      </c>
      <c r="H31" s="285" t="s">
        <v>59</v>
      </c>
      <c r="I31" s="285" t="s">
        <v>60</v>
      </c>
      <c r="J31" s="285" t="s">
        <v>61</v>
      </c>
      <c r="K31" s="285" t="s">
        <v>248</v>
      </c>
      <c r="L31" s="285" t="s">
        <v>549</v>
      </c>
      <c r="M31" s="285" t="s">
        <v>250</v>
      </c>
      <c r="N31" s="285" t="s">
        <v>251</v>
      </c>
      <c r="O31" s="285" t="s">
        <v>64</v>
      </c>
      <c r="P31" s="285" t="s">
        <v>65</v>
      </c>
      <c r="Q31" s="285" t="s">
        <v>503</v>
      </c>
      <c r="R31" s="285" t="s">
        <v>65</v>
      </c>
      <c r="S31" s="285">
        <v>3299065</v>
      </c>
      <c r="T31" s="285" t="s">
        <v>253</v>
      </c>
      <c r="U31" s="285" t="s">
        <v>264</v>
      </c>
      <c r="V31" s="285" t="s">
        <v>557</v>
      </c>
      <c r="W31" s="283" t="s">
        <v>213</v>
      </c>
      <c r="X31" s="283" t="s">
        <v>214</v>
      </c>
      <c r="Y31" s="285">
        <v>8</v>
      </c>
      <c r="Z31" s="283" t="s">
        <v>558</v>
      </c>
      <c r="AA31" s="285" t="s">
        <v>73</v>
      </c>
      <c r="AB31" s="301">
        <v>46023</v>
      </c>
      <c r="AC31" s="302">
        <v>46387</v>
      </c>
    </row>
    <row r="32" spans="1:29" ht="81" x14ac:dyDescent="0.35">
      <c r="A32" s="300" t="s">
        <v>52</v>
      </c>
      <c r="B32" s="283" t="s">
        <v>53</v>
      </c>
      <c r="C32" s="285" t="s">
        <v>54</v>
      </c>
      <c r="D32" s="285" t="s">
        <v>55</v>
      </c>
      <c r="E32" s="285" t="s">
        <v>56</v>
      </c>
      <c r="F32" s="283" t="s">
        <v>57</v>
      </c>
      <c r="G32" s="283" t="s">
        <v>58</v>
      </c>
      <c r="H32" s="285" t="s">
        <v>59</v>
      </c>
      <c r="I32" s="285" t="s">
        <v>60</v>
      </c>
      <c r="J32" s="285" t="s">
        <v>308</v>
      </c>
      <c r="K32" s="285" t="s">
        <v>400</v>
      </c>
      <c r="L32" s="285" t="s">
        <v>559</v>
      </c>
      <c r="M32" s="285" t="s">
        <v>402</v>
      </c>
      <c r="N32" s="285" t="s">
        <v>403</v>
      </c>
      <c r="O32" s="285" t="s">
        <v>64</v>
      </c>
      <c r="P32" s="285" t="s">
        <v>65</v>
      </c>
      <c r="Q32" s="285" t="s">
        <v>66</v>
      </c>
      <c r="R32" s="285" t="s">
        <v>65</v>
      </c>
      <c r="S32" s="285">
        <v>3299060</v>
      </c>
      <c r="T32" s="285" t="s">
        <v>67</v>
      </c>
      <c r="U32" s="285" t="s">
        <v>68</v>
      </c>
      <c r="V32" s="285" t="s">
        <v>560</v>
      </c>
      <c r="W32" s="283" t="s">
        <v>405</v>
      </c>
      <c r="X32" s="283" t="s">
        <v>561</v>
      </c>
      <c r="Y32" s="285">
        <v>1</v>
      </c>
      <c r="Z32" s="283" t="s">
        <v>562</v>
      </c>
      <c r="AA32" s="285" t="s">
        <v>73</v>
      </c>
      <c r="AB32" s="301">
        <v>46023</v>
      </c>
      <c r="AC32" s="302">
        <v>46387</v>
      </c>
    </row>
    <row r="33" spans="1:29" ht="81" x14ac:dyDescent="0.35">
      <c r="A33" s="300" t="s">
        <v>52</v>
      </c>
      <c r="B33" s="283" t="s">
        <v>53</v>
      </c>
      <c r="C33" s="285" t="s">
        <v>54</v>
      </c>
      <c r="D33" s="285" t="s">
        <v>55</v>
      </c>
      <c r="E33" s="285" t="s">
        <v>56</v>
      </c>
      <c r="F33" s="283" t="s">
        <v>57</v>
      </c>
      <c r="G33" s="283" t="s">
        <v>58</v>
      </c>
      <c r="H33" s="285" t="s">
        <v>59</v>
      </c>
      <c r="I33" s="285" t="s">
        <v>60</v>
      </c>
      <c r="J33" s="285" t="s">
        <v>308</v>
      </c>
      <c r="K33" s="285" t="s">
        <v>563</v>
      </c>
      <c r="L33" s="285" t="s">
        <v>559</v>
      </c>
      <c r="M33" s="285" t="s">
        <v>402</v>
      </c>
      <c r="N33" s="285" t="s">
        <v>403</v>
      </c>
      <c r="O33" s="285" t="s">
        <v>64</v>
      </c>
      <c r="P33" s="285" t="s">
        <v>65</v>
      </c>
      <c r="Q33" s="285" t="s">
        <v>66</v>
      </c>
      <c r="R33" s="285" t="s">
        <v>65</v>
      </c>
      <c r="S33" s="285">
        <v>3299060</v>
      </c>
      <c r="T33" s="285" t="s">
        <v>67</v>
      </c>
      <c r="U33" s="285" t="s">
        <v>68</v>
      </c>
      <c r="V33" s="285" t="s">
        <v>564</v>
      </c>
      <c r="W33" s="283" t="s">
        <v>565</v>
      </c>
      <c r="X33" s="283" t="s">
        <v>411</v>
      </c>
      <c r="Y33" s="285" t="s">
        <v>521</v>
      </c>
      <c r="Z33" s="283" t="s">
        <v>413</v>
      </c>
      <c r="AA33" s="285" t="s">
        <v>93</v>
      </c>
      <c r="AB33" s="301">
        <v>46023</v>
      </c>
      <c r="AC33" s="302">
        <v>46387</v>
      </c>
    </row>
    <row r="34" spans="1:29" ht="102" customHeight="1" x14ac:dyDescent="0.35">
      <c r="A34" s="300" t="s">
        <v>52</v>
      </c>
      <c r="B34" s="283" t="s">
        <v>53</v>
      </c>
      <c r="C34" s="285" t="s">
        <v>54</v>
      </c>
      <c r="D34" s="285" t="s">
        <v>54</v>
      </c>
      <c r="E34" s="285" t="s">
        <v>55</v>
      </c>
      <c r="F34" s="283" t="s">
        <v>57</v>
      </c>
      <c r="G34" s="283" t="s">
        <v>58</v>
      </c>
      <c r="H34" s="285" t="s">
        <v>158</v>
      </c>
      <c r="I34" s="285" t="s">
        <v>566</v>
      </c>
      <c r="J34" s="285" t="s">
        <v>308</v>
      </c>
      <c r="K34" s="285" t="s">
        <v>567</v>
      </c>
      <c r="L34" s="285" t="s">
        <v>559</v>
      </c>
      <c r="M34" s="285" t="s">
        <v>402</v>
      </c>
      <c r="N34" s="285" t="s">
        <v>403</v>
      </c>
      <c r="O34" s="285" t="s">
        <v>64</v>
      </c>
      <c r="P34" s="285" t="s">
        <v>65</v>
      </c>
      <c r="Q34" s="285" t="s">
        <v>66</v>
      </c>
      <c r="R34" s="285" t="s">
        <v>65</v>
      </c>
      <c r="S34" s="285">
        <v>3299060</v>
      </c>
      <c r="T34" s="285" t="s">
        <v>67</v>
      </c>
      <c r="U34" s="285" t="s">
        <v>68</v>
      </c>
      <c r="V34" s="285" t="s">
        <v>568</v>
      </c>
      <c r="W34" s="283" t="s">
        <v>415</v>
      </c>
      <c r="X34" s="283" t="s">
        <v>416</v>
      </c>
      <c r="Y34" s="287">
        <v>1</v>
      </c>
      <c r="Z34" s="283" t="s">
        <v>569</v>
      </c>
      <c r="AA34" s="285" t="s">
        <v>93</v>
      </c>
      <c r="AB34" s="301">
        <v>46023</v>
      </c>
      <c r="AC34" s="302">
        <v>46387</v>
      </c>
    </row>
    <row r="35" spans="1:29" ht="135" x14ac:dyDescent="0.35">
      <c r="A35" s="300" t="s">
        <v>52</v>
      </c>
      <c r="B35" s="283" t="s">
        <v>53</v>
      </c>
      <c r="C35" s="285" t="s">
        <v>54</v>
      </c>
      <c r="D35" s="285" t="s">
        <v>74</v>
      </c>
      <c r="E35" s="285" t="s">
        <v>56</v>
      </c>
      <c r="F35" s="283" t="s">
        <v>170</v>
      </c>
      <c r="G35" s="283" t="s">
        <v>171</v>
      </c>
      <c r="H35" s="285" t="s">
        <v>158</v>
      </c>
      <c r="I35" s="285" t="s">
        <v>566</v>
      </c>
      <c r="J35" s="285" t="s">
        <v>308</v>
      </c>
      <c r="K35" s="285" t="s">
        <v>567</v>
      </c>
      <c r="L35" s="285" t="s">
        <v>559</v>
      </c>
      <c r="M35" s="285" t="s">
        <v>402</v>
      </c>
      <c r="N35" s="285" t="s">
        <v>403</v>
      </c>
      <c r="O35" s="285" t="s">
        <v>64</v>
      </c>
      <c r="P35" s="285" t="s">
        <v>65</v>
      </c>
      <c r="Q35" s="285" t="s">
        <v>66</v>
      </c>
      <c r="R35" s="285" t="s">
        <v>65</v>
      </c>
      <c r="S35" s="285">
        <v>3299060</v>
      </c>
      <c r="T35" s="285" t="s">
        <v>67</v>
      </c>
      <c r="U35" s="285" t="s">
        <v>68</v>
      </c>
      <c r="V35" s="285" t="s">
        <v>570</v>
      </c>
      <c r="W35" s="283" t="s">
        <v>522</v>
      </c>
      <c r="X35" s="283" t="s">
        <v>421</v>
      </c>
      <c r="Y35" s="287">
        <v>1</v>
      </c>
      <c r="Z35" s="283" t="s">
        <v>523</v>
      </c>
      <c r="AA35" s="285" t="s">
        <v>93</v>
      </c>
      <c r="AB35" s="301">
        <v>46023</v>
      </c>
      <c r="AC35" s="302">
        <v>46387</v>
      </c>
    </row>
    <row r="36" spans="1:29" ht="81" x14ac:dyDescent="0.35">
      <c r="A36" s="300" t="s">
        <v>52</v>
      </c>
      <c r="B36" s="283" t="s">
        <v>53</v>
      </c>
      <c r="C36" s="285" t="s">
        <v>54</v>
      </c>
      <c r="D36" s="285" t="s">
        <v>55</v>
      </c>
      <c r="E36" s="285" t="s">
        <v>56</v>
      </c>
      <c r="F36" s="283" t="s">
        <v>57</v>
      </c>
      <c r="G36" s="283" t="s">
        <v>58</v>
      </c>
      <c r="H36" s="285" t="s">
        <v>158</v>
      </c>
      <c r="I36" s="285" t="s">
        <v>566</v>
      </c>
      <c r="J36" s="285" t="s">
        <v>308</v>
      </c>
      <c r="K36" s="285" t="s">
        <v>567</v>
      </c>
      <c r="L36" s="285" t="s">
        <v>559</v>
      </c>
      <c r="M36" s="285" t="s">
        <v>402</v>
      </c>
      <c r="N36" s="285" t="s">
        <v>403</v>
      </c>
      <c r="O36" s="285" t="s">
        <v>64</v>
      </c>
      <c r="P36" s="285" t="s">
        <v>65</v>
      </c>
      <c r="Q36" s="285" t="s">
        <v>66</v>
      </c>
      <c r="R36" s="285" t="s">
        <v>65</v>
      </c>
      <c r="S36" s="285">
        <v>3299060</v>
      </c>
      <c r="T36" s="285" t="s">
        <v>67</v>
      </c>
      <c r="U36" s="285" t="s">
        <v>426</v>
      </c>
      <c r="V36" s="285" t="s">
        <v>571</v>
      </c>
      <c r="W36" s="283" t="s">
        <v>572</v>
      </c>
      <c r="X36" s="283" t="s">
        <v>525</v>
      </c>
      <c r="Y36" s="285">
        <v>4</v>
      </c>
      <c r="Z36" s="283" t="s">
        <v>573</v>
      </c>
      <c r="AA36" s="285" t="s">
        <v>93</v>
      </c>
      <c r="AB36" s="301">
        <v>46023</v>
      </c>
      <c r="AC36" s="302">
        <v>46387</v>
      </c>
    </row>
    <row r="37" spans="1:29" ht="81" x14ac:dyDescent="0.35">
      <c r="A37" s="300" t="s">
        <v>52</v>
      </c>
      <c r="B37" s="283" t="s">
        <v>53</v>
      </c>
      <c r="C37" s="285" t="s">
        <v>54</v>
      </c>
      <c r="D37" s="285" t="s">
        <v>55</v>
      </c>
      <c r="E37" s="285" t="s">
        <v>56</v>
      </c>
      <c r="F37" s="283" t="s">
        <v>57</v>
      </c>
      <c r="G37" s="283" t="s">
        <v>58</v>
      </c>
      <c r="H37" s="285" t="s">
        <v>59</v>
      </c>
      <c r="I37" s="285" t="s">
        <v>60</v>
      </c>
      <c r="J37" s="285" t="s">
        <v>485</v>
      </c>
      <c r="K37" s="285" t="s">
        <v>567</v>
      </c>
      <c r="L37" s="285" t="s">
        <v>559</v>
      </c>
      <c r="M37" s="285" t="s">
        <v>402</v>
      </c>
      <c r="N37" s="285" t="s">
        <v>403</v>
      </c>
      <c r="O37" s="285" t="s">
        <v>64</v>
      </c>
      <c r="P37" s="285" t="s">
        <v>65</v>
      </c>
      <c r="Q37" s="285" t="s">
        <v>66</v>
      </c>
      <c r="R37" s="285" t="s">
        <v>65</v>
      </c>
      <c r="S37" s="285">
        <v>3299060</v>
      </c>
      <c r="T37" s="285" t="s">
        <v>67</v>
      </c>
      <c r="U37" s="285" t="s">
        <v>426</v>
      </c>
      <c r="V37" s="285" t="s">
        <v>574</v>
      </c>
      <c r="W37" s="283" t="s">
        <v>575</v>
      </c>
      <c r="X37" s="283" t="s">
        <v>527</v>
      </c>
      <c r="Y37" s="287">
        <v>1</v>
      </c>
      <c r="Z37" s="283" t="s">
        <v>576</v>
      </c>
      <c r="AA37" s="285" t="s">
        <v>93</v>
      </c>
      <c r="AB37" s="301">
        <v>46023</v>
      </c>
      <c r="AC37" s="302" t="s">
        <v>439</v>
      </c>
    </row>
    <row r="38" spans="1:29" ht="81" x14ac:dyDescent="0.35">
      <c r="A38" s="300" t="s">
        <v>52</v>
      </c>
      <c r="B38" s="283" t="s">
        <v>53</v>
      </c>
      <c r="C38" s="285" t="s">
        <v>54</v>
      </c>
      <c r="D38" s="285" t="s">
        <v>55</v>
      </c>
      <c r="E38" s="285" t="s">
        <v>56</v>
      </c>
      <c r="F38" s="283" t="s">
        <v>57</v>
      </c>
      <c r="G38" s="283" t="s">
        <v>58</v>
      </c>
      <c r="H38" s="285" t="s">
        <v>440</v>
      </c>
      <c r="I38" s="285" t="s">
        <v>441</v>
      </c>
      <c r="J38" s="285" t="s">
        <v>308</v>
      </c>
      <c r="K38" s="285" t="s">
        <v>400</v>
      </c>
      <c r="L38" s="285" t="s">
        <v>559</v>
      </c>
      <c r="M38" s="285" t="s">
        <v>402</v>
      </c>
      <c r="N38" s="285" t="s">
        <v>403</v>
      </c>
      <c r="O38" s="285" t="s">
        <v>64</v>
      </c>
      <c r="P38" s="285" t="s">
        <v>65</v>
      </c>
      <c r="Q38" s="285" t="s">
        <v>66</v>
      </c>
      <c r="R38" s="285" t="s">
        <v>65</v>
      </c>
      <c r="S38" s="285">
        <v>3299060</v>
      </c>
      <c r="T38" s="285" t="s">
        <v>67</v>
      </c>
      <c r="U38" s="285" t="s">
        <v>426</v>
      </c>
      <c r="V38" s="285" t="s">
        <v>577</v>
      </c>
      <c r="W38" s="283" t="s">
        <v>578</v>
      </c>
      <c r="X38" s="283" t="s">
        <v>579</v>
      </c>
      <c r="Y38" s="287">
        <v>1</v>
      </c>
      <c r="Z38" s="283" t="s">
        <v>576</v>
      </c>
      <c r="AA38" s="285" t="s">
        <v>93</v>
      </c>
      <c r="AB38" s="301">
        <v>46023</v>
      </c>
      <c r="AC38" s="302">
        <v>46387</v>
      </c>
    </row>
    <row r="39" spans="1:29" ht="81" x14ac:dyDescent="0.35">
      <c r="A39" s="300" t="s">
        <v>52</v>
      </c>
      <c r="B39" s="283" t="s">
        <v>53</v>
      </c>
      <c r="C39" s="285" t="s">
        <v>54</v>
      </c>
      <c r="D39" s="285" t="s">
        <v>55</v>
      </c>
      <c r="E39" s="285" t="s">
        <v>56</v>
      </c>
      <c r="F39" s="283" t="s">
        <v>57</v>
      </c>
      <c r="G39" s="283" t="s">
        <v>58</v>
      </c>
      <c r="H39" s="285" t="s">
        <v>158</v>
      </c>
      <c r="I39" s="285" t="s">
        <v>447</v>
      </c>
      <c r="J39" s="285" t="s">
        <v>448</v>
      </c>
      <c r="K39" s="285" t="s">
        <v>400</v>
      </c>
      <c r="L39" s="285" t="s">
        <v>559</v>
      </c>
      <c r="M39" s="285" t="s">
        <v>402</v>
      </c>
      <c r="N39" s="285" t="s">
        <v>403</v>
      </c>
      <c r="O39" s="285" t="s">
        <v>64</v>
      </c>
      <c r="P39" s="285" t="s">
        <v>65</v>
      </c>
      <c r="Q39" s="285" t="s">
        <v>66</v>
      </c>
      <c r="R39" s="285" t="s">
        <v>65</v>
      </c>
      <c r="S39" s="285">
        <v>3299060</v>
      </c>
      <c r="T39" s="285" t="s">
        <v>67</v>
      </c>
      <c r="U39" s="285" t="s">
        <v>426</v>
      </c>
      <c r="V39" s="285" t="s">
        <v>580</v>
      </c>
      <c r="W39" s="283" t="s">
        <v>581</v>
      </c>
      <c r="X39" s="283" t="s">
        <v>450</v>
      </c>
      <c r="Y39" s="287">
        <v>1</v>
      </c>
      <c r="Z39" s="283" t="s">
        <v>452</v>
      </c>
      <c r="AA39" s="285" t="s">
        <v>93</v>
      </c>
      <c r="AB39" s="301">
        <v>46023</v>
      </c>
      <c r="AC39" s="302">
        <v>46387</v>
      </c>
    </row>
    <row r="40" spans="1:29" ht="108" x14ac:dyDescent="0.35">
      <c r="A40" s="300" t="s">
        <v>52</v>
      </c>
      <c r="B40" s="283" t="s">
        <v>53</v>
      </c>
      <c r="C40" s="285" t="s">
        <v>54</v>
      </c>
      <c r="D40" s="285" t="s">
        <v>55</v>
      </c>
      <c r="E40" s="285" t="s">
        <v>56</v>
      </c>
      <c r="F40" s="283" t="s">
        <v>57</v>
      </c>
      <c r="G40" s="283" t="s">
        <v>58</v>
      </c>
      <c r="H40" s="285" t="s">
        <v>158</v>
      </c>
      <c r="I40" s="285" t="s">
        <v>566</v>
      </c>
      <c r="J40" s="285" t="s">
        <v>308</v>
      </c>
      <c r="K40" s="285" t="s">
        <v>400</v>
      </c>
      <c r="L40" s="285" t="s">
        <v>559</v>
      </c>
      <c r="M40" s="285" t="s">
        <v>402</v>
      </c>
      <c r="N40" s="285" t="s">
        <v>403</v>
      </c>
      <c r="O40" s="285" t="s">
        <v>64</v>
      </c>
      <c r="P40" s="285" t="s">
        <v>65</v>
      </c>
      <c r="Q40" s="285" t="s">
        <v>66</v>
      </c>
      <c r="R40" s="285" t="s">
        <v>65</v>
      </c>
      <c r="S40" s="285">
        <v>3299060</v>
      </c>
      <c r="T40" s="285" t="s">
        <v>67</v>
      </c>
      <c r="U40" s="285" t="s">
        <v>426</v>
      </c>
      <c r="V40" s="285" t="s">
        <v>582</v>
      </c>
      <c r="W40" s="283" t="s">
        <v>583</v>
      </c>
      <c r="X40" s="283" t="s">
        <v>454</v>
      </c>
      <c r="Y40" s="285" t="s">
        <v>530</v>
      </c>
      <c r="Z40" s="283" t="s">
        <v>456</v>
      </c>
      <c r="AA40" s="285" t="s">
        <v>93</v>
      </c>
      <c r="AB40" s="301">
        <v>46023</v>
      </c>
      <c r="AC40" s="302">
        <v>46387</v>
      </c>
    </row>
    <row r="41" spans="1:29" ht="148.5" x14ac:dyDescent="0.35">
      <c r="A41" s="300" t="s">
        <v>52</v>
      </c>
      <c r="B41" s="283" t="s">
        <v>53</v>
      </c>
      <c r="C41" s="285" t="s">
        <v>54</v>
      </c>
      <c r="D41" s="285" t="s">
        <v>55</v>
      </c>
      <c r="E41" s="285" t="s">
        <v>56</v>
      </c>
      <c r="F41" s="283" t="s">
        <v>57</v>
      </c>
      <c r="G41" s="283" t="s">
        <v>58</v>
      </c>
      <c r="H41" s="285" t="s">
        <v>59</v>
      </c>
      <c r="I41" s="285" t="s">
        <v>60</v>
      </c>
      <c r="J41" s="285" t="s">
        <v>65</v>
      </c>
      <c r="K41" s="285" t="s">
        <v>584</v>
      </c>
      <c r="L41" s="285" t="s">
        <v>559</v>
      </c>
      <c r="M41" s="285" t="s">
        <v>402</v>
      </c>
      <c r="N41" s="285" t="s">
        <v>403</v>
      </c>
      <c r="O41" s="285" t="s">
        <v>64</v>
      </c>
      <c r="P41" s="285" t="s">
        <v>65</v>
      </c>
      <c r="Q41" s="285" t="s">
        <v>66</v>
      </c>
      <c r="R41" s="285" t="s">
        <v>65</v>
      </c>
      <c r="S41" s="285">
        <v>3299060</v>
      </c>
      <c r="T41" s="285" t="s">
        <v>67</v>
      </c>
      <c r="U41" s="285" t="s">
        <v>426</v>
      </c>
      <c r="V41" s="285" t="s">
        <v>585</v>
      </c>
      <c r="W41" s="283" t="s">
        <v>531</v>
      </c>
      <c r="X41" s="283" t="s">
        <v>459</v>
      </c>
      <c r="Y41" s="285" t="s">
        <v>460</v>
      </c>
      <c r="Z41" s="283" t="s">
        <v>461</v>
      </c>
      <c r="AA41" s="285" t="s">
        <v>73</v>
      </c>
      <c r="AB41" s="301">
        <v>46083</v>
      </c>
      <c r="AC41" s="302">
        <v>46371</v>
      </c>
    </row>
    <row r="42" spans="1:29" ht="81" x14ac:dyDescent="0.35">
      <c r="A42" s="300" t="s">
        <v>52</v>
      </c>
      <c r="B42" s="283" t="s">
        <v>53</v>
      </c>
      <c r="C42" s="285" t="s">
        <v>54</v>
      </c>
      <c r="D42" s="285" t="s">
        <v>55</v>
      </c>
      <c r="E42" s="285" t="s">
        <v>56</v>
      </c>
      <c r="F42" s="283" t="s">
        <v>57</v>
      </c>
      <c r="G42" s="283" t="s">
        <v>58</v>
      </c>
      <c r="H42" s="285" t="s">
        <v>59</v>
      </c>
      <c r="I42" s="285" t="s">
        <v>60</v>
      </c>
      <c r="J42" s="285" t="s">
        <v>61</v>
      </c>
      <c r="K42" s="285" t="s">
        <v>563</v>
      </c>
      <c r="L42" s="285" t="s">
        <v>559</v>
      </c>
      <c r="M42" s="285" t="s">
        <v>402</v>
      </c>
      <c r="N42" s="285" t="s">
        <v>403</v>
      </c>
      <c r="O42" s="285" t="s">
        <v>64</v>
      </c>
      <c r="P42" s="285" t="s">
        <v>65</v>
      </c>
      <c r="Q42" s="285" t="s">
        <v>66</v>
      </c>
      <c r="R42" s="285" t="s">
        <v>65</v>
      </c>
      <c r="S42" s="285">
        <v>3299060</v>
      </c>
      <c r="T42" s="285" t="s">
        <v>67</v>
      </c>
      <c r="U42" s="285" t="s">
        <v>68</v>
      </c>
      <c r="V42" s="285" t="s">
        <v>586</v>
      </c>
      <c r="W42" s="283" t="s">
        <v>462</v>
      </c>
      <c r="X42" s="283" t="s">
        <v>463</v>
      </c>
      <c r="Y42" s="285" t="s">
        <v>464</v>
      </c>
      <c r="Z42" s="283" t="s">
        <v>465</v>
      </c>
      <c r="AA42" s="285" t="s">
        <v>73</v>
      </c>
      <c r="AB42" s="301">
        <v>46023</v>
      </c>
      <c r="AC42" s="302">
        <v>46204</v>
      </c>
    </row>
    <row r="43" spans="1:29" ht="67.5" x14ac:dyDescent="0.35">
      <c r="A43" s="300" t="s">
        <v>52</v>
      </c>
      <c r="B43" s="283" t="s">
        <v>53</v>
      </c>
      <c r="C43" s="285" t="s">
        <v>54</v>
      </c>
      <c r="D43" s="285" t="s">
        <v>74</v>
      </c>
      <c r="E43" s="285" t="s">
        <v>75</v>
      </c>
      <c r="F43" s="283" t="s">
        <v>122</v>
      </c>
      <c r="G43" s="283" t="s">
        <v>123</v>
      </c>
      <c r="H43" s="285" t="s">
        <v>78</v>
      </c>
      <c r="I43" s="285" t="s">
        <v>79</v>
      </c>
      <c r="J43" s="285" t="s">
        <v>61</v>
      </c>
      <c r="K43" s="285" t="s">
        <v>163</v>
      </c>
      <c r="L43" s="285" t="s">
        <v>587</v>
      </c>
      <c r="M43" s="285" t="s">
        <v>176</v>
      </c>
      <c r="N43" s="285" t="s">
        <v>177</v>
      </c>
      <c r="O43" s="285" t="s">
        <v>85</v>
      </c>
      <c r="P43" s="285" t="s">
        <v>65</v>
      </c>
      <c r="Q43" s="285" t="s">
        <v>86</v>
      </c>
      <c r="R43" s="285" t="s">
        <v>65</v>
      </c>
      <c r="S43" s="285">
        <v>3204041</v>
      </c>
      <c r="T43" s="285" t="s">
        <v>179</v>
      </c>
      <c r="U43" s="285" t="s">
        <v>180</v>
      </c>
      <c r="V43" s="285" t="s">
        <v>588</v>
      </c>
      <c r="W43" s="283" t="s">
        <v>182</v>
      </c>
      <c r="X43" s="283" t="s">
        <v>183</v>
      </c>
      <c r="Y43" s="285">
        <v>7000</v>
      </c>
      <c r="Z43" s="283" t="s">
        <v>184</v>
      </c>
      <c r="AA43" s="285" t="s">
        <v>73</v>
      </c>
      <c r="AB43" s="301">
        <v>46054</v>
      </c>
      <c r="AC43" s="302">
        <v>46371</v>
      </c>
    </row>
    <row r="44" spans="1:29" ht="67.5" x14ac:dyDescent="0.35">
      <c r="A44" s="300" t="s">
        <v>52</v>
      </c>
      <c r="B44" s="283" t="s">
        <v>53</v>
      </c>
      <c r="C44" s="285" t="s">
        <v>54</v>
      </c>
      <c r="D44" s="285" t="s">
        <v>74</v>
      </c>
      <c r="E44" s="285" t="s">
        <v>75</v>
      </c>
      <c r="F44" s="283" t="s">
        <v>122</v>
      </c>
      <c r="G44" s="283" t="s">
        <v>123</v>
      </c>
      <c r="H44" s="285" t="s">
        <v>78</v>
      </c>
      <c r="I44" s="285" t="s">
        <v>79</v>
      </c>
      <c r="J44" s="285" t="s">
        <v>61</v>
      </c>
      <c r="K44" s="285" t="s">
        <v>163</v>
      </c>
      <c r="L44" s="285" t="s">
        <v>587</v>
      </c>
      <c r="M44" s="285" t="s">
        <v>176</v>
      </c>
      <c r="N44" s="285" t="s">
        <v>185</v>
      </c>
      <c r="O44" s="285" t="s">
        <v>85</v>
      </c>
      <c r="P44" s="285" t="s">
        <v>65</v>
      </c>
      <c r="Q44" s="285" t="s">
        <v>86</v>
      </c>
      <c r="R44" s="285" t="s">
        <v>65</v>
      </c>
      <c r="S44" s="285">
        <v>3204041</v>
      </c>
      <c r="T44" s="285" t="s">
        <v>179</v>
      </c>
      <c r="U44" s="285" t="s">
        <v>180</v>
      </c>
      <c r="V44" s="285" t="s">
        <v>589</v>
      </c>
      <c r="W44" s="283" t="s">
        <v>590</v>
      </c>
      <c r="X44" s="283" t="s">
        <v>188</v>
      </c>
      <c r="Y44" s="285">
        <v>12</v>
      </c>
      <c r="Z44" s="283" t="s">
        <v>497</v>
      </c>
      <c r="AA44" s="285" t="s">
        <v>73</v>
      </c>
      <c r="AB44" s="301">
        <v>46023</v>
      </c>
      <c r="AC44" s="302">
        <v>46387</v>
      </c>
    </row>
    <row r="45" spans="1:29" ht="67.5" x14ac:dyDescent="0.35">
      <c r="A45" s="300" t="s">
        <v>52</v>
      </c>
      <c r="B45" s="283" t="s">
        <v>53</v>
      </c>
      <c r="C45" s="285" t="s">
        <v>54</v>
      </c>
      <c r="D45" s="285" t="s">
        <v>74</v>
      </c>
      <c r="E45" s="285" t="s">
        <v>75</v>
      </c>
      <c r="F45" s="283" t="s">
        <v>122</v>
      </c>
      <c r="G45" s="283" t="s">
        <v>123</v>
      </c>
      <c r="H45" s="285" t="s">
        <v>78</v>
      </c>
      <c r="I45" s="285" t="s">
        <v>79</v>
      </c>
      <c r="J45" s="285" t="s">
        <v>61</v>
      </c>
      <c r="K45" s="285" t="s">
        <v>163</v>
      </c>
      <c r="L45" s="285" t="s">
        <v>587</v>
      </c>
      <c r="M45" s="285" t="s">
        <v>176</v>
      </c>
      <c r="N45" s="285" t="s">
        <v>177</v>
      </c>
      <c r="O45" s="285" t="s">
        <v>85</v>
      </c>
      <c r="P45" s="285" t="s">
        <v>65</v>
      </c>
      <c r="Q45" s="285" t="s">
        <v>86</v>
      </c>
      <c r="R45" s="285" t="s">
        <v>65</v>
      </c>
      <c r="S45" s="285">
        <v>3204041</v>
      </c>
      <c r="T45" s="285" t="s">
        <v>179</v>
      </c>
      <c r="U45" s="285" t="s">
        <v>180</v>
      </c>
      <c r="V45" s="285" t="s">
        <v>591</v>
      </c>
      <c r="W45" s="283" t="s">
        <v>191</v>
      </c>
      <c r="X45" s="283" t="s">
        <v>498</v>
      </c>
      <c r="Y45" s="285">
        <v>12</v>
      </c>
      <c r="Z45" s="283" t="s">
        <v>499</v>
      </c>
      <c r="AA45" s="285" t="s">
        <v>73</v>
      </c>
      <c r="AB45" s="301">
        <v>46054</v>
      </c>
      <c r="AC45" s="302">
        <v>46387</v>
      </c>
    </row>
    <row r="46" spans="1:29" ht="67.5" x14ac:dyDescent="0.35">
      <c r="A46" s="300" t="s">
        <v>52</v>
      </c>
      <c r="B46" s="283" t="s">
        <v>53</v>
      </c>
      <c r="C46" s="285" t="s">
        <v>54</v>
      </c>
      <c r="D46" s="285" t="s">
        <v>55</v>
      </c>
      <c r="E46" s="285" t="s">
        <v>75</v>
      </c>
      <c r="F46" s="283" t="s">
        <v>122</v>
      </c>
      <c r="G46" s="283" t="s">
        <v>123</v>
      </c>
      <c r="H46" s="285" t="s">
        <v>78</v>
      </c>
      <c r="I46" s="285" t="s">
        <v>79</v>
      </c>
      <c r="J46" s="285" t="s">
        <v>61</v>
      </c>
      <c r="K46" s="285" t="s">
        <v>163</v>
      </c>
      <c r="L46" s="285" t="s">
        <v>587</v>
      </c>
      <c r="M46" s="285" t="s">
        <v>176</v>
      </c>
      <c r="N46" s="285" t="s">
        <v>177</v>
      </c>
      <c r="O46" s="285" t="s">
        <v>85</v>
      </c>
      <c r="P46" s="285" t="s">
        <v>65</v>
      </c>
      <c r="Q46" s="285" t="s">
        <v>86</v>
      </c>
      <c r="R46" s="285" t="s">
        <v>65</v>
      </c>
      <c r="S46" s="285">
        <v>3204041</v>
      </c>
      <c r="T46" s="285" t="s">
        <v>179</v>
      </c>
      <c r="U46" s="285" t="s">
        <v>180</v>
      </c>
      <c r="V46" s="285" t="s">
        <v>592</v>
      </c>
      <c r="W46" s="283" t="s">
        <v>593</v>
      </c>
      <c r="X46" s="283" t="s">
        <v>594</v>
      </c>
      <c r="Y46" s="285">
        <v>1</v>
      </c>
      <c r="Z46" s="283" t="s">
        <v>595</v>
      </c>
      <c r="AA46" s="285" t="s">
        <v>73</v>
      </c>
      <c r="AB46" s="301">
        <v>46054</v>
      </c>
      <c r="AC46" s="302">
        <v>46203</v>
      </c>
    </row>
    <row r="47" spans="1:29" ht="67.5" x14ac:dyDescent="0.35">
      <c r="A47" s="300" t="s">
        <v>52</v>
      </c>
      <c r="B47" s="283" t="s">
        <v>53</v>
      </c>
      <c r="C47" s="285" t="s">
        <v>54</v>
      </c>
      <c r="D47" s="285" t="s">
        <v>74</v>
      </c>
      <c r="E47" s="285" t="s">
        <v>75</v>
      </c>
      <c r="F47" s="283" t="s">
        <v>122</v>
      </c>
      <c r="G47" s="283" t="s">
        <v>123</v>
      </c>
      <c r="H47" s="285" t="s">
        <v>78</v>
      </c>
      <c r="I47" s="285" t="s">
        <v>79</v>
      </c>
      <c r="J47" s="285" t="s">
        <v>61</v>
      </c>
      <c r="K47" s="285" t="s">
        <v>163</v>
      </c>
      <c r="L47" s="285" t="s">
        <v>587</v>
      </c>
      <c r="M47" s="285" t="s">
        <v>176</v>
      </c>
      <c r="N47" s="285" t="s">
        <v>194</v>
      </c>
      <c r="O47" s="285" t="s">
        <v>85</v>
      </c>
      <c r="P47" s="285" t="s">
        <v>65</v>
      </c>
      <c r="Q47" s="285" t="s">
        <v>86</v>
      </c>
      <c r="R47" s="285" t="s">
        <v>65</v>
      </c>
      <c r="S47" s="285">
        <v>3204041</v>
      </c>
      <c r="T47" s="285" t="s">
        <v>179</v>
      </c>
      <c r="U47" s="285" t="s">
        <v>180</v>
      </c>
      <c r="V47" s="285" t="s">
        <v>596</v>
      </c>
      <c r="W47" s="283" t="s">
        <v>500</v>
      </c>
      <c r="X47" s="283" t="s">
        <v>501</v>
      </c>
      <c r="Y47" s="287">
        <v>0.85</v>
      </c>
      <c r="Z47" s="283" t="s">
        <v>597</v>
      </c>
      <c r="AA47" s="285" t="s">
        <v>93</v>
      </c>
      <c r="AB47" s="301">
        <v>46054</v>
      </c>
      <c r="AC47" s="302">
        <v>46387</v>
      </c>
    </row>
    <row r="48" spans="1:29" ht="67.5" x14ac:dyDescent="0.35">
      <c r="A48" s="300" t="s">
        <v>52</v>
      </c>
      <c r="B48" s="283" t="s">
        <v>53</v>
      </c>
      <c r="C48" s="285" t="s">
        <v>54</v>
      </c>
      <c r="D48" s="285" t="s">
        <v>74</v>
      </c>
      <c r="E48" s="285" t="s">
        <v>75</v>
      </c>
      <c r="F48" s="283" t="s">
        <v>122</v>
      </c>
      <c r="G48" s="283" t="s">
        <v>123</v>
      </c>
      <c r="H48" s="285" t="s">
        <v>78</v>
      </c>
      <c r="I48" s="285" t="s">
        <v>79</v>
      </c>
      <c r="J48" s="285" t="s">
        <v>61</v>
      </c>
      <c r="K48" s="285" t="s">
        <v>163</v>
      </c>
      <c r="L48" s="285" t="s">
        <v>587</v>
      </c>
      <c r="M48" s="285" t="s">
        <v>176</v>
      </c>
      <c r="N48" s="285" t="s">
        <v>177</v>
      </c>
      <c r="O48" s="285" t="s">
        <v>85</v>
      </c>
      <c r="P48" s="285" t="s">
        <v>65</v>
      </c>
      <c r="Q48" s="285" t="s">
        <v>86</v>
      </c>
      <c r="R48" s="285" t="s">
        <v>65</v>
      </c>
      <c r="S48" s="285">
        <v>3204041</v>
      </c>
      <c r="T48" s="285" t="s">
        <v>179</v>
      </c>
      <c r="U48" s="285" t="s">
        <v>180</v>
      </c>
      <c r="V48" s="285" t="s">
        <v>598</v>
      </c>
      <c r="W48" s="283" t="s">
        <v>200</v>
      </c>
      <c r="X48" s="283" t="s">
        <v>599</v>
      </c>
      <c r="Y48" s="287">
        <v>1</v>
      </c>
      <c r="Z48" s="283" t="s">
        <v>202</v>
      </c>
      <c r="AA48" s="285" t="s">
        <v>93</v>
      </c>
      <c r="AB48" s="301">
        <v>46174</v>
      </c>
      <c r="AC48" s="302">
        <v>46387</v>
      </c>
    </row>
    <row r="49" spans="1:29" ht="67.5" x14ac:dyDescent="0.35">
      <c r="A49" s="300" t="s">
        <v>52</v>
      </c>
      <c r="B49" s="283" t="s">
        <v>53</v>
      </c>
      <c r="C49" s="285" t="s">
        <v>54</v>
      </c>
      <c r="D49" s="285" t="s">
        <v>74</v>
      </c>
      <c r="E49" s="285" t="s">
        <v>75</v>
      </c>
      <c r="F49" s="283" t="s">
        <v>122</v>
      </c>
      <c r="G49" s="283" t="s">
        <v>123</v>
      </c>
      <c r="H49" s="285" t="s">
        <v>78</v>
      </c>
      <c r="I49" s="285" t="s">
        <v>79</v>
      </c>
      <c r="J49" s="285" t="s">
        <v>61</v>
      </c>
      <c r="K49" s="285" t="s">
        <v>163</v>
      </c>
      <c r="L49" s="285" t="s">
        <v>587</v>
      </c>
      <c r="M49" s="285" t="s">
        <v>176</v>
      </c>
      <c r="N49" s="285" t="s">
        <v>177</v>
      </c>
      <c r="O49" s="285" t="s">
        <v>85</v>
      </c>
      <c r="P49" s="285" t="s">
        <v>65</v>
      </c>
      <c r="Q49" s="285" t="s">
        <v>86</v>
      </c>
      <c r="R49" s="285" t="s">
        <v>65</v>
      </c>
      <c r="S49" s="285">
        <v>3204041</v>
      </c>
      <c r="T49" s="285" t="s">
        <v>179</v>
      </c>
      <c r="U49" s="285" t="s">
        <v>180</v>
      </c>
      <c r="V49" s="285" t="s">
        <v>600</v>
      </c>
      <c r="W49" s="283" t="s">
        <v>601</v>
      </c>
      <c r="X49" s="283" t="s">
        <v>205</v>
      </c>
      <c r="Y49" s="285">
        <f>8+18</f>
        <v>26</v>
      </c>
      <c r="Z49" s="283" t="s">
        <v>602</v>
      </c>
      <c r="AA49" s="285" t="s">
        <v>73</v>
      </c>
      <c r="AB49" s="301">
        <v>46204</v>
      </c>
      <c r="AC49" s="302">
        <v>46387</v>
      </c>
    </row>
    <row r="50" spans="1:29" ht="67.5" x14ac:dyDescent="0.35">
      <c r="A50" s="300" t="s">
        <v>52</v>
      </c>
      <c r="B50" s="283" t="s">
        <v>53</v>
      </c>
      <c r="C50" s="285" t="s">
        <v>54</v>
      </c>
      <c r="D50" s="285" t="s">
        <v>74</v>
      </c>
      <c r="E50" s="285" t="s">
        <v>75</v>
      </c>
      <c r="F50" s="283" t="s">
        <v>122</v>
      </c>
      <c r="G50" s="283" t="s">
        <v>123</v>
      </c>
      <c r="H50" s="285" t="s">
        <v>78</v>
      </c>
      <c r="I50" s="285" t="s">
        <v>79</v>
      </c>
      <c r="J50" s="285" t="s">
        <v>61</v>
      </c>
      <c r="K50" s="285" t="s">
        <v>163</v>
      </c>
      <c r="L50" s="285" t="s">
        <v>587</v>
      </c>
      <c r="M50" s="285" t="s">
        <v>176</v>
      </c>
      <c r="N50" s="285" t="s">
        <v>177</v>
      </c>
      <c r="O50" s="285" t="s">
        <v>85</v>
      </c>
      <c r="P50" s="285" t="s">
        <v>65</v>
      </c>
      <c r="Q50" s="285" t="s">
        <v>86</v>
      </c>
      <c r="R50" s="285" t="s">
        <v>65</v>
      </c>
      <c r="S50" s="285">
        <v>3204041</v>
      </c>
      <c r="T50" s="285" t="s">
        <v>179</v>
      </c>
      <c r="U50" s="285" t="s">
        <v>180</v>
      </c>
      <c r="V50" s="285" t="s">
        <v>603</v>
      </c>
      <c r="W50" s="283" t="s">
        <v>604</v>
      </c>
      <c r="X50" s="283" t="s">
        <v>209</v>
      </c>
      <c r="Y50" s="285">
        <v>12</v>
      </c>
      <c r="Z50" s="283" t="s">
        <v>605</v>
      </c>
      <c r="AA50" s="285" t="s">
        <v>73</v>
      </c>
      <c r="AB50" s="301">
        <v>46204</v>
      </c>
      <c r="AC50" s="302">
        <v>46387</v>
      </c>
    </row>
    <row r="51" spans="1:29" ht="81" x14ac:dyDescent="0.35">
      <c r="A51" s="300" t="s">
        <v>52</v>
      </c>
      <c r="B51" s="283" t="s">
        <v>53</v>
      </c>
      <c r="C51" s="285" t="s">
        <v>54</v>
      </c>
      <c r="D51" s="285" t="s">
        <v>55</v>
      </c>
      <c r="E51" s="285" t="s">
        <v>75</v>
      </c>
      <c r="F51" s="283" t="s">
        <v>57</v>
      </c>
      <c r="G51" s="283" t="s">
        <v>58</v>
      </c>
      <c r="H51" s="285" t="s">
        <v>59</v>
      </c>
      <c r="I51" s="285" t="s">
        <v>60</v>
      </c>
      <c r="J51" s="285" t="s">
        <v>61</v>
      </c>
      <c r="K51" s="285" t="s">
        <v>81</v>
      </c>
      <c r="L51" s="285" t="s">
        <v>587</v>
      </c>
      <c r="M51" s="285" t="s">
        <v>176</v>
      </c>
      <c r="N51" s="285" t="s">
        <v>211</v>
      </c>
      <c r="O51" s="285" t="s">
        <v>85</v>
      </c>
      <c r="P51" s="285" t="s">
        <v>65</v>
      </c>
      <c r="Q51" s="285" t="s">
        <v>86</v>
      </c>
      <c r="R51" s="285" t="s">
        <v>65</v>
      </c>
      <c r="S51" s="285">
        <v>3204041</v>
      </c>
      <c r="T51" s="285" t="s">
        <v>179</v>
      </c>
      <c r="U51" s="285" t="s">
        <v>180</v>
      </c>
      <c r="V51" s="285" t="s">
        <v>606</v>
      </c>
      <c r="W51" s="283" t="s">
        <v>213</v>
      </c>
      <c r="X51" s="283" t="s">
        <v>214</v>
      </c>
      <c r="Y51" s="285">
        <v>8</v>
      </c>
      <c r="Z51" s="283" t="s">
        <v>558</v>
      </c>
      <c r="AA51" s="285" t="s">
        <v>73</v>
      </c>
      <c r="AB51" s="301">
        <v>46023</v>
      </c>
      <c r="AC51" s="302">
        <v>46387</v>
      </c>
    </row>
    <row r="52" spans="1:29" ht="81" x14ac:dyDescent="0.35">
      <c r="A52" s="300" t="s">
        <v>52</v>
      </c>
      <c r="B52" s="283" t="s">
        <v>53</v>
      </c>
      <c r="C52" s="285" t="s">
        <v>54</v>
      </c>
      <c r="D52" s="285" t="s">
        <v>74</v>
      </c>
      <c r="E52" s="285" t="s">
        <v>75</v>
      </c>
      <c r="F52" s="283" t="s">
        <v>76</v>
      </c>
      <c r="G52" s="283" t="s">
        <v>77</v>
      </c>
      <c r="H52" s="285" t="s">
        <v>78</v>
      </c>
      <c r="I52" s="285" t="s">
        <v>79</v>
      </c>
      <c r="J52" s="285" t="s">
        <v>61</v>
      </c>
      <c r="K52" s="285" t="s">
        <v>217</v>
      </c>
      <c r="L52" s="285" t="s">
        <v>587</v>
      </c>
      <c r="M52" s="285" t="s">
        <v>176</v>
      </c>
      <c r="N52" s="285" t="s">
        <v>218</v>
      </c>
      <c r="O52" s="285" t="s">
        <v>85</v>
      </c>
      <c r="P52" s="285" t="s">
        <v>65</v>
      </c>
      <c r="Q52" s="285" t="s">
        <v>86</v>
      </c>
      <c r="R52" s="285" t="s">
        <v>65</v>
      </c>
      <c r="S52" s="285">
        <v>3204041</v>
      </c>
      <c r="T52" s="285" t="s">
        <v>179</v>
      </c>
      <c r="U52" s="285" t="s">
        <v>180</v>
      </c>
      <c r="V52" s="285" t="s">
        <v>224</v>
      </c>
      <c r="W52" s="283" t="s">
        <v>220</v>
      </c>
      <c r="X52" s="283" t="s">
        <v>221</v>
      </c>
      <c r="Y52" s="285">
        <v>86</v>
      </c>
      <c r="Z52" s="283" t="s">
        <v>607</v>
      </c>
      <c r="AA52" s="285" t="s">
        <v>73</v>
      </c>
      <c r="AB52" s="301">
        <v>46023</v>
      </c>
      <c r="AC52" s="303" t="s">
        <v>223</v>
      </c>
    </row>
    <row r="53" spans="1:29" ht="216" x14ac:dyDescent="0.35">
      <c r="A53" s="300" t="s">
        <v>52</v>
      </c>
      <c r="B53" s="283" t="s">
        <v>53</v>
      </c>
      <c r="C53" s="285" t="s">
        <v>54</v>
      </c>
      <c r="D53" s="285" t="s">
        <v>74</v>
      </c>
      <c r="E53" s="285" t="s">
        <v>75</v>
      </c>
      <c r="F53" s="283" t="s">
        <v>122</v>
      </c>
      <c r="G53" s="283" t="s">
        <v>123</v>
      </c>
      <c r="H53" s="285" t="s">
        <v>78</v>
      </c>
      <c r="I53" s="285" t="s">
        <v>79</v>
      </c>
      <c r="J53" s="285" t="s">
        <v>61</v>
      </c>
      <c r="K53" s="285" t="s">
        <v>163</v>
      </c>
      <c r="L53" s="285" t="s">
        <v>587</v>
      </c>
      <c r="M53" s="285" t="s">
        <v>176</v>
      </c>
      <c r="N53" s="285" t="s">
        <v>211</v>
      </c>
      <c r="O53" s="285" t="s">
        <v>85</v>
      </c>
      <c r="P53" s="285" t="s">
        <v>65</v>
      </c>
      <c r="Q53" s="285" t="s">
        <v>86</v>
      </c>
      <c r="R53" s="285" t="s">
        <v>65</v>
      </c>
      <c r="S53" s="285">
        <v>3204041</v>
      </c>
      <c r="T53" s="285" t="s">
        <v>179</v>
      </c>
      <c r="U53" s="285" t="s">
        <v>180</v>
      </c>
      <c r="V53" s="285" t="s">
        <v>229</v>
      </c>
      <c r="W53" s="283" t="s">
        <v>225</v>
      </c>
      <c r="X53" s="283" t="s">
        <v>226</v>
      </c>
      <c r="Y53" s="285">
        <v>5</v>
      </c>
      <c r="Z53" s="283" t="s">
        <v>227</v>
      </c>
      <c r="AA53" s="285" t="s">
        <v>73</v>
      </c>
      <c r="AB53" s="301">
        <v>46023</v>
      </c>
      <c r="AC53" s="303" t="s">
        <v>223</v>
      </c>
    </row>
    <row r="54" spans="1:29" ht="67.5" x14ac:dyDescent="0.35">
      <c r="A54" s="300" t="s">
        <v>52</v>
      </c>
      <c r="B54" s="283" t="s">
        <v>53</v>
      </c>
      <c r="C54" s="285" t="s">
        <v>54</v>
      </c>
      <c r="D54" s="285" t="s">
        <v>74</v>
      </c>
      <c r="E54" s="285" t="s">
        <v>75</v>
      </c>
      <c r="F54" s="283" t="s">
        <v>122</v>
      </c>
      <c r="G54" s="283" t="s">
        <v>123</v>
      </c>
      <c r="H54" s="285" t="s">
        <v>78</v>
      </c>
      <c r="I54" s="285" t="s">
        <v>79</v>
      </c>
      <c r="J54" s="285" t="s">
        <v>61</v>
      </c>
      <c r="K54" s="285" t="s">
        <v>81</v>
      </c>
      <c r="L54" s="285" t="s">
        <v>587</v>
      </c>
      <c r="M54" s="285" t="s">
        <v>176</v>
      </c>
      <c r="N54" s="285" t="s">
        <v>228</v>
      </c>
      <c r="O54" s="285" t="s">
        <v>85</v>
      </c>
      <c r="P54" s="285" t="s">
        <v>65</v>
      </c>
      <c r="Q54" s="285" t="s">
        <v>127</v>
      </c>
      <c r="R54" s="285" t="s">
        <v>65</v>
      </c>
      <c r="S54" s="285">
        <v>3204043</v>
      </c>
      <c r="T54" s="285" t="s">
        <v>146</v>
      </c>
      <c r="U54" s="285" t="s">
        <v>147</v>
      </c>
      <c r="V54" s="285" t="s">
        <v>234</v>
      </c>
      <c r="W54" s="283" t="s">
        <v>230</v>
      </c>
      <c r="X54" s="283" t="s">
        <v>226</v>
      </c>
      <c r="Y54" s="285">
        <v>14</v>
      </c>
      <c r="Z54" s="283" t="s">
        <v>608</v>
      </c>
      <c r="AA54" s="285" t="s">
        <v>73</v>
      </c>
      <c r="AB54" s="301">
        <v>46054</v>
      </c>
      <c r="AC54" s="302">
        <v>46387</v>
      </c>
    </row>
    <row r="55" spans="1:29" ht="67.5" x14ac:dyDescent="0.35">
      <c r="A55" s="300" t="s">
        <v>52</v>
      </c>
      <c r="B55" s="283" t="s">
        <v>53</v>
      </c>
      <c r="C55" s="285" t="s">
        <v>54</v>
      </c>
      <c r="D55" s="285" t="s">
        <v>74</v>
      </c>
      <c r="E55" s="285" t="s">
        <v>75</v>
      </c>
      <c r="F55" s="283" t="s">
        <v>122</v>
      </c>
      <c r="G55" s="283" t="s">
        <v>123</v>
      </c>
      <c r="H55" s="285" t="s">
        <v>78</v>
      </c>
      <c r="I55" s="285" t="s">
        <v>79</v>
      </c>
      <c r="J55" s="285" t="s">
        <v>61</v>
      </c>
      <c r="K55" s="285" t="s">
        <v>81</v>
      </c>
      <c r="L55" s="285" t="s">
        <v>587</v>
      </c>
      <c r="M55" s="285" t="s">
        <v>176</v>
      </c>
      <c r="N55" s="285" t="s">
        <v>218</v>
      </c>
      <c r="O55" s="285" t="s">
        <v>85</v>
      </c>
      <c r="P55" s="285" t="s">
        <v>65</v>
      </c>
      <c r="Q55" s="285" t="s">
        <v>86</v>
      </c>
      <c r="R55" s="285" t="s">
        <v>65</v>
      </c>
      <c r="S55" s="285">
        <v>3204043</v>
      </c>
      <c r="T55" s="285" t="s">
        <v>146</v>
      </c>
      <c r="U55" s="285" t="s">
        <v>147</v>
      </c>
      <c r="V55" s="285" t="s">
        <v>239</v>
      </c>
      <c r="W55" s="283" t="s">
        <v>235</v>
      </c>
      <c r="X55" s="283" t="s">
        <v>236</v>
      </c>
      <c r="Y55" s="285">
        <v>100</v>
      </c>
      <c r="Z55" s="283" t="s">
        <v>237</v>
      </c>
      <c r="AA55" s="285" t="s">
        <v>73</v>
      </c>
      <c r="AB55" s="301">
        <v>46023</v>
      </c>
      <c r="AC55" s="303" t="s">
        <v>223</v>
      </c>
    </row>
    <row r="56" spans="1:29" ht="94.5" x14ac:dyDescent="0.35">
      <c r="A56" s="300" t="s">
        <v>52</v>
      </c>
      <c r="B56" s="283" t="s">
        <v>53</v>
      </c>
      <c r="C56" s="285" t="s">
        <v>54</v>
      </c>
      <c r="D56" s="285" t="s">
        <v>74</v>
      </c>
      <c r="E56" s="285" t="s">
        <v>75</v>
      </c>
      <c r="F56" s="283" t="s">
        <v>122</v>
      </c>
      <c r="G56" s="283" t="s">
        <v>123</v>
      </c>
      <c r="H56" s="285" t="s">
        <v>78</v>
      </c>
      <c r="I56" s="285" t="s">
        <v>79</v>
      </c>
      <c r="J56" s="285" t="s">
        <v>61</v>
      </c>
      <c r="K56" s="285" t="s">
        <v>81</v>
      </c>
      <c r="L56" s="285" t="s">
        <v>587</v>
      </c>
      <c r="M56" s="285" t="s">
        <v>176</v>
      </c>
      <c r="N56" s="285" t="s">
        <v>238</v>
      </c>
      <c r="O56" s="285" t="s">
        <v>85</v>
      </c>
      <c r="P56" s="285" t="s">
        <v>65</v>
      </c>
      <c r="Q56" s="285" t="s">
        <v>86</v>
      </c>
      <c r="R56" s="285" t="s">
        <v>65</v>
      </c>
      <c r="S56" s="285">
        <v>3204043</v>
      </c>
      <c r="T56" s="285" t="s">
        <v>146</v>
      </c>
      <c r="U56" s="285" t="s">
        <v>147</v>
      </c>
      <c r="V56" s="285" t="s">
        <v>609</v>
      </c>
      <c r="W56" s="283" t="s">
        <v>610</v>
      </c>
      <c r="X56" s="283" t="s">
        <v>241</v>
      </c>
      <c r="Y56" s="285">
        <v>12</v>
      </c>
      <c r="Z56" s="283" t="s">
        <v>611</v>
      </c>
      <c r="AA56" s="285" t="s">
        <v>73</v>
      </c>
      <c r="AB56" s="301">
        <v>46023</v>
      </c>
      <c r="AC56" s="303" t="s">
        <v>223</v>
      </c>
    </row>
    <row r="57" spans="1:29" ht="94.5" x14ac:dyDescent="0.35">
      <c r="A57" s="300" t="s">
        <v>52</v>
      </c>
      <c r="B57" s="283" t="s">
        <v>53</v>
      </c>
      <c r="C57" s="285" t="s">
        <v>54</v>
      </c>
      <c r="D57" s="285" t="s">
        <v>74</v>
      </c>
      <c r="E57" s="285" t="s">
        <v>75</v>
      </c>
      <c r="F57" s="283" t="s">
        <v>122</v>
      </c>
      <c r="G57" s="283" t="s">
        <v>123</v>
      </c>
      <c r="H57" s="285" t="s">
        <v>78</v>
      </c>
      <c r="I57" s="285" t="s">
        <v>79</v>
      </c>
      <c r="J57" s="285" t="s">
        <v>61</v>
      </c>
      <c r="K57" s="285" t="s">
        <v>81</v>
      </c>
      <c r="L57" s="285" t="s">
        <v>587</v>
      </c>
      <c r="M57" s="285" t="s">
        <v>176</v>
      </c>
      <c r="N57" s="285" t="s">
        <v>238</v>
      </c>
      <c r="O57" s="285" t="s">
        <v>85</v>
      </c>
      <c r="P57" s="285" t="s">
        <v>65</v>
      </c>
      <c r="Q57" s="285" t="s">
        <v>86</v>
      </c>
      <c r="R57" s="285" t="s">
        <v>65</v>
      </c>
      <c r="S57" s="285">
        <v>3204043</v>
      </c>
      <c r="T57" s="285" t="s">
        <v>146</v>
      </c>
      <c r="U57" s="285" t="s">
        <v>147</v>
      </c>
      <c r="V57" s="285" t="s">
        <v>612</v>
      </c>
      <c r="W57" s="283" t="s">
        <v>613</v>
      </c>
      <c r="X57" s="283" t="s">
        <v>614</v>
      </c>
      <c r="Y57" s="286">
        <v>3</v>
      </c>
      <c r="Z57" s="283" t="s">
        <v>615</v>
      </c>
      <c r="AA57" s="285" t="s">
        <v>73</v>
      </c>
      <c r="AB57" s="301">
        <v>46023</v>
      </c>
      <c r="AC57" s="303" t="s">
        <v>223</v>
      </c>
    </row>
    <row r="58" spans="1:29" ht="67.5" x14ac:dyDescent="0.35">
      <c r="A58" s="300" t="s">
        <v>52</v>
      </c>
      <c r="B58" s="283" t="s">
        <v>53</v>
      </c>
      <c r="C58" s="285" t="s">
        <v>54</v>
      </c>
      <c r="D58" s="285" t="s">
        <v>74</v>
      </c>
      <c r="E58" s="285" t="s">
        <v>75</v>
      </c>
      <c r="F58" s="283" t="s">
        <v>122</v>
      </c>
      <c r="G58" s="283" t="s">
        <v>123</v>
      </c>
      <c r="H58" s="285" t="s">
        <v>78</v>
      </c>
      <c r="I58" s="285" t="s">
        <v>79</v>
      </c>
      <c r="J58" s="285" t="s">
        <v>485</v>
      </c>
      <c r="K58" s="285" t="s">
        <v>466</v>
      </c>
      <c r="L58" s="285" t="s">
        <v>616</v>
      </c>
      <c r="M58" s="285" t="s">
        <v>468</v>
      </c>
      <c r="N58" s="285" t="s">
        <v>469</v>
      </c>
      <c r="O58" s="285" t="s">
        <v>85</v>
      </c>
      <c r="P58" s="285" t="s">
        <v>65</v>
      </c>
      <c r="Q58" s="285" t="s">
        <v>86</v>
      </c>
      <c r="R58" s="285" t="s">
        <v>65</v>
      </c>
      <c r="S58" s="285">
        <v>3204043</v>
      </c>
      <c r="T58" s="285" t="s">
        <v>146</v>
      </c>
      <c r="U58" s="285" t="s">
        <v>274</v>
      </c>
      <c r="V58" s="285" t="s">
        <v>617</v>
      </c>
      <c r="W58" s="283" t="s">
        <v>470</v>
      </c>
      <c r="X58" s="283" t="s">
        <v>471</v>
      </c>
      <c r="Y58" s="285" t="s">
        <v>472</v>
      </c>
      <c r="Z58" s="283" t="s">
        <v>473</v>
      </c>
      <c r="AA58" s="285" t="s">
        <v>93</v>
      </c>
      <c r="AB58" s="301">
        <v>46037</v>
      </c>
      <c r="AC58" s="302">
        <v>46371</v>
      </c>
    </row>
    <row r="59" spans="1:29" ht="81" x14ac:dyDescent="0.35">
      <c r="A59" s="300" t="s">
        <v>52</v>
      </c>
      <c r="B59" s="283" t="s">
        <v>53</v>
      </c>
      <c r="C59" s="285" t="s">
        <v>54</v>
      </c>
      <c r="D59" s="285" t="s">
        <v>74</v>
      </c>
      <c r="E59" s="285" t="s">
        <v>75</v>
      </c>
      <c r="F59" s="283" t="s">
        <v>122</v>
      </c>
      <c r="G59" s="283" t="s">
        <v>123</v>
      </c>
      <c r="H59" s="285" t="s">
        <v>78</v>
      </c>
      <c r="I59" s="285" t="s">
        <v>79</v>
      </c>
      <c r="J59" s="285" t="s">
        <v>485</v>
      </c>
      <c r="K59" s="285" t="s">
        <v>466</v>
      </c>
      <c r="L59" s="285" t="s">
        <v>616</v>
      </c>
      <c r="M59" s="285" t="s">
        <v>468</v>
      </c>
      <c r="N59" s="285" t="s">
        <v>469</v>
      </c>
      <c r="O59" s="285" t="s">
        <v>85</v>
      </c>
      <c r="P59" s="285" t="s">
        <v>65</v>
      </c>
      <c r="Q59" s="285" t="s">
        <v>86</v>
      </c>
      <c r="R59" s="285" t="s">
        <v>65</v>
      </c>
      <c r="S59" s="285">
        <v>3204043</v>
      </c>
      <c r="T59" s="285" t="s">
        <v>146</v>
      </c>
      <c r="U59" s="285" t="s">
        <v>274</v>
      </c>
      <c r="V59" s="285" t="s">
        <v>618</v>
      </c>
      <c r="W59" s="283" t="s">
        <v>533</v>
      </c>
      <c r="X59" s="283" t="s">
        <v>471</v>
      </c>
      <c r="Y59" s="285" t="s">
        <v>619</v>
      </c>
      <c r="Z59" s="283" t="s">
        <v>620</v>
      </c>
      <c r="AA59" s="285" t="s">
        <v>93</v>
      </c>
      <c r="AB59" s="301">
        <v>46096</v>
      </c>
      <c r="AC59" s="302">
        <v>46371</v>
      </c>
    </row>
    <row r="60" spans="1:29" ht="81" x14ac:dyDescent="0.35">
      <c r="A60" s="300" t="s">
        <v>52</v>
      </c>
      <c r="B60" s="283" t="s">
        <v>53</v>
      </c>
      <c r="C60" s="285" t="s">
        <v>54</v>
      </c>
      <c r="D60" s="285" t="s">
        <v>74</v>
      </c>
      <c r="E60" s="285" t="s">
        <v>75</v>
      </c>
      <c r="F60" s="283" t="s">
        <v>122</v>
      </c>
      <c r="G60" s="283" t="s">
        <v>123</v>
      </c>
      <c r="H60" s="285" t="s">
        <v>78</v>
      </c>
      <c r="I60" s="285" t="s">
        <v>79</v>
      </c>
      <c r="J60" s="285" t="s">
        <v>61</v>
      </c>
      <c r="K60" s="285" t="s">
        <v>81</v>
      </c>
      <c r="L60" s="285" t="s">
        <v>616</v>
      </c>
      <c r="M60" s="285" t="s">
        <v>468</v>
      </c>
      <c r="N60" s="285" t="s">
        <v>469</v>
      </c>
      <c r="O60" s="285" t="s">
        <v>85</v>
      </c>
      <c r="P60" s="285" t="s">
        <v>65</v>
      </c>
      <c r="Q60" s="285" t="s">
        <v>86</v>
      </c>
      <c r="R60" s="285" t="s">
        <v>65</v>
      </c>
      <c r="S60" s="285">
        <v>3204043</v>
      </c>
      <c r="T60" s="285" t="s">
        <v>146</v>
      </c>
      <c r="U60" s="285" t="s">
        <v>274</v>
      </c>
      <c r="V60" s="285" t="s">
        <v>621</v>
      </c>
      <c r="W60" s="283" t="s">
        <v>535</v>
      </c>
      <c r="X60" s="283" t="s">
        <v>536</v>
      </c>
      <c r="Y60" s="285" t="s">
        <v>619</v>
      </c>
      <c r="Z60" s="283" t="s">
        <v>479</v>
      </c>
      <c r="AA60" s="285" t="s">
        <v>93</v>
      </c>
      <c r="AB60" s="301">
        <v>46096</v>
      </c>
      <c r="AC60" s="302">
        <v>46371</v>
      </c>
    </row>
    <row r="61" spans="1:29" ht="81" x14ac:dyDescent="0.35">
      <c r="A61" s="300" t="s">
        <v>52</v>
      </c>
      <c r="B61" s="283" t="s">
        <v>53</v>
      </c>
      <c r="C61" s="285" t="s">
        <v>54</v>
      </c>
      <c r="D61" s="285" t="s">
        <v>55</v>
      </c>
      <c r="E61" s="285" t="s">
        <v>75</v>
      </c>
      <c r="F61" s="283" t="s">
        <v>57</v>
      </c>
      <c r="G61" s="283" t="s">
        <v>58</v>
      </c>
      <c r="H61" s="285" t="s">
        <v>59</v>
      </c>
      <c r="I61" s="285" t="s">
        <v>60</v>
      </c>
      <c r="J61" s="285" t="s">
        <v>61</v>
      </c>
      <c r="K61" s="285" t="s">
        <v>81</v>
      </c>
      <c r="L61" s="285" t="s">
        <v>616</v>
      </c>
      <c r="M61" s="285" t="s">
        <v>468</v>
      </c>
      <c r="N61" s="285" t="s">
        <v>469</v>
      </c>
      <c r="O61" s="285" t="s">
        <v>85</v>
      </c>
      <c r="P61" s="285" t="s">
        <v>65</v>
      </c>
      <c r="Q61" s="285" t="s">
        <v>86</v>
      </c>
      <c r="R61" s="285" t="s">
        <v>65</v>
      </c>
      <c r="S61" s="285">
        <v>3204043</v>
      </c>
      <c r="T61" s="285" t="s">
        <v>146</v>
      </c>
      <c r="U61" s="285" t="s">
        <v>274</v>
      </c>
      <c r="V61" s="285" t="s">
        <v>622</v>
      </c>
      <c r="W61" s="283" t="s">
        <v>213</v>
      </c>
      <c r="X61" s="283" t="s">
        <v>214</v>
      </c>
      <c r="Y61" s="285">
        <v>8</v>
      </c>
      <c r="Z61" s="283" t="s">
        <v>558</v>
      </c>
      <c r="AA61" s="285" t="s">
        <v>73</v>
      </c>
      <c r="AB61" s="301">
        <v>46037</v>
      </c>
      <c r="AC61" s="302">
        <v>46387</v>
      </c>
    </row>
    <row r="62" spans="1:29" ht="67.5" x14ac:dyDescent="0.35">
      <c r="A62" s="300" t="s">
        <v>52</v>
      </c>
      <c r="B62" s="283" t="s">
        <v>53</v>
      </c>
      <c r="C62" s="285" t="s">
        <v>54</v>
      </c>
      <c r="D62" s="285" t="s">
        <v>74</v>
      </c>
      <c r="E62" s="285" t="s">
        <v>75</v>
      </c>
      <c r="F62" s="283" t="s">
        <v>122</v>
      </c>
      <c r="G62" s="283" t="s">
        <v>123</v>
      </c>
      <c r="H62" s="285" t="s">
        <v>78</v>
      </c>
      <c r="I62" s="285" t="s">
        <v>79</v>
      </c>
      <c r="J62" s="285" t="s">
        <v>61</v>
      </c>
      <c r="K62" s="285" t="s">
        <v>81</v>
      </c>
      <c r="L62" s="285" t="s">
        <v>623</v>
      </c>
      <c r="M62" s="285" t="s">
        <v>125</v>
      </c>
      <c r="N62" s="285" t="s">
        <v>486</v>
      </c>
      <c r="O62" s="285" t="s">
        <v>85</v>
      </c>
      <c r="P62" s="285" t="s">
        <v>65</v>
      </c>
      <c r="Q62" s="285" t="s">
        <v>86</v>
      </c>
      <c r="R62" s="285" t="s">
        <v>65</v>
      </c>
      <c r="S62" s="285">
        <v>3204043</v>
      </c>
      <c r="T62" s="285" t="s">
        <v>146</v>
      </c>
      <c r="U62" s="285" t="s">
        <v>147</v>
      </c>
      <c r="V62" s="285" t="s">
        <v>624</v>
      </c>
      <c r="W62" s="283" t="s">
        <v>625</v>
      </c>
      <c r="X62" s="283" t="s">
        <v>626</v>
      </c>
      <c r="Y62" s="285">
        <v>3</v>
      </c>
      <c r="Z62" s="283" t="s">
        <v>627</v>
      </c>
      <c r="AA62" s="285" t="s">
        <v>73</v>
      </c>
      <c r="AB62" s="301">
        <v>46054</v>
      </c>
      <c r="AC62" s="302">
        <v>46387</v>
      </c>
    </row>
    <row r="63" spans="1:29" ht="67.5" x14ac:dyDescent="0.35">
      <c r="A63" s="300" t="s">
        <v>52</v>
      </c>
      <c r="B63" s="283" t="s">
        <v>53</v>
      </c>
      <c r="C63" s="285" t="s">
        <v>54</v>
      </c>
      <c r="D63" s="285" t="s">
        <v>74</v>
      </c>
      <c r="E63" s="285" t="s">
        <v>75</v>
      </c>
      <c r="F63" s="283" t="s">
        <v>122</v>
      </c>
      <c r="G63" s="283" t="s">
        <v>123</v>
      </c>
      <c r="H63" s="285" t="s">
        <v>78</v>
      </c>
      <c r="I63" s="285" t="s">
        <v>79</v>
      </c>
      <c r="J63" s="285" t="s">
        <v>61</v>
      </c>
      <c r="K63" s="285" t="s">
        <v>81</v>
      </c>
      <c r="L63" s="285" t="s">
        <v>623</v>
      </c>
      <c r="M63" s="285" t="s">
        <v>125</v>
      </c>
      <c r="N63" s="285" t="s">
        <v>486</v>
      </c>
      <c r="O63" s="285" t="s">
        <v>85</v>
      </c>
      <c r="P63" s="285" t="s">
        <v>65</v>
      </c>
      <c r="Q63" s="285" t="s">
        <v>127</v>
      </c>
      <c r="R63" s="285" t="s">
        <v>65</v>
      </c>
      <c r="S63" s="285">
        <v>3204048</v>
      </c>
      <c r="T63" s="285" t="s">
        <v>484</v>
      </c>
      <c r="U63" s="285" t="s">
        <v>128</v>
      </c>
      <c r="V63" s="285" t="s">
        <v>628</v>
      </c>
      <c r="W63" s="283" t="s">
        <v>629</v>
      </c>
      <c r="X63" s="283" t="s">
        <v>630</v>
      </c>
      <c r="Y63" s="285">
        <v>2</v>
      </c>
      <c r="Z63" s="283" t="s">
        <v>631</v>
      </c>
      <c r="AA63" s="285" t="s">
        <v>73</v>
      </c>
      <c r="AB63" s="301">
        <v>46054</v>
      </c>
      <c r="AC63" s="302">
        <v>46387</v>
      </c>
    </row>
    <row r="64" spans="1:29" ht="67.5" x14ac:dyDescent="0.35">
      <c r="A64" s="300" t="s">
        <v>52</v>
      </c>
      <c r="B64" s="283" t="s">
        <v>53</v>
      </c>
      <c r="C64" s="285" t="s">
        <v>54</v>
      </c>
      <c r="D64" s="285" t="s">
        <v>74</v>
      </c>
      <c r="E64" s="285" t="s">
        <v>75</v>
      </c>
      <c r="F64" s="283" t="s">
        <v>122</v>
      </c>
      <c r="G64" s="283" t="s">
        <v>123</v>
      </c>
      <c r="H64" s="285" t="s">
        <v>78</v>
      </c>
      <c r="I64" s="285" t="s">
        <v>79</v>
      </c>
      <c r="J64" s="285" t="s">
        <v>61</v>
      </c>
      <c r="K64" s="285" t="s">
        <v>81</v>
      </c>
      <c r="L64" s="285" t="s">
        <v>623</v>
      </c>
      <c r="M64" s="285" t="s">
        <v>125</v>
      </c>
      <c r="N64" s="285" t="s">
        <v>486</v>
      </c>
      <c r="O64" s="285" t="s">
        <v>85</v>
      </c>
      <c r="P64" s="285" t="s">
        <v>65</v>
      </c>
      <c r="Q64" s="285" t="s">
        <v>127</v>
      </c>
      <c r="R64" s="285" t="s">
        <v>65</v>
      </c>
      <c r="S64" s="285">
        <v>3204048</v>
      </c>
      <c r="T64" s="285" t="s">
        <v>484</v>
      </c>
      <c r="U64" s="285" t="s">
        <v>128</v>
      </c>
      <c r="V64" s="285" t="s">
        <v>632</v>
      </c>
      <c r="W64" s="283" t="s">
        <v>633</v>
      </c>
      <c r="X64" s="283" t="s">
        <v>634</v>
      </c>
      <c r="Y64" s="285">
        <v>4</v>
      </c>
      <c r="Z64" s="283" t="s">
        <v>635</v>
      </c>
      <c r="AA64" s="285" t="s">
        <v>73</v>
      </c>
      <c r="AB64" s="301">
        <v>46054</v>
      </c>
      <c r="AC64" s="302">
        <v>46387</v>
      </c>
    </row>
    <row r="65" spans="1:29" ht="67.5" x14ac:dyDescent="0.35">
      <c r="A65" s="300" t="s">
        <v>52</v>
      </c>
      <c r="B65" s="283" t="s">
        <v>53</v>
      </c>
      <c r="C65" s="285" t="s">
        <v>54</v>
      </c>
      <c r="D65" s="285" t="s">
        <v>74</v>
      </c>
      <c r="E65" s="285" t="s">
        <v>75</v>
      </c>
      <c r="F65" s="283" t="s">
        <v>122</v>
      </c>
      <c r="G65" s="283" t="s">
        <v>123</v>
      </c>
      <c r="H65" s="285" t="s">
        <v>78</v>
      </c>
      <c r="I65" s="285" t="s">
        <v>79</v>
      </c>
      <c r="J65" s="285" t="s">
        <v>61</v>
      </c>
      <c r="K65" s="285" t="s">
        <v>81</v>
      </c>
      <c r="L65" s="285" t="s">
        <v>623</v>
      </c>
      <c r="M65" s="285" t="s">
        <v>125</v>
      </c>
      <c r="N65" s="285" t="s">
        <v>487</v>
      </c>
      <c r="O65" s="285" t="s">
        <v>85</v>
      </c>
      <c r="P65" s="285" t="s">
        <v>65</v>
      </c>
      <c r="Q65" s="285" t="s">
        <v>127</v>
      </c>
      <c r="R65" s="285" t="s">
        <v>65</v>
      </c>
      <c r="S65" s="285">
        <v>3204007</v>
      </c>
      <c r="T65" s="285" t="s">
        <v>636</v>
      </c>
      <c r="U65" s="285" t="s">
        <v>637</v>
      </c>
      <c r="V65" s="285" t="s">
        <v>638</v>
      </c>
      <c r="W65" s="283" t="s">
        <v>639</v>
      </c>
      <c r="X65" s="283" t="s">
        <v>640</v>
      </c>
      <c r="Y65" s="285">
        <v>4</v>
      </c>
      <c r="Z65" s="283" t="s">
        <v>641</v>
      </c>
      <c r="AA65" s="285" t="s">
        <v>73</v>
      </c>
      <c r="AB65" s="301">
        <v>46023</v>
      </c>
      <c r="AC65" s="302">
        <v>46387</v>
      </c>
    </row>
    <row r="66" spans="1:29" ht="54" x14ac:dyDescent="0.35">
      <c r="A66" s="300" t="s">
        <v>52</v>
      </c>
      <c r="B66" s="283" t="s">
        <v>53</v>
      </c>
      <c r="C66" s="285" t="s">
        <v>54</v>
      </c>
      <c r="D66" s="285" t="s">
        <v>74</v>
      </c>
      <c r="E66" s="285" t="s">
        <v>75</v>
      </c>
      <c r="F66" s="283" t="s">
        <v>102</v>
      </c>
      <c r="G66" s="283" t="s">
        <v>103</v>
      </c>
      <c r="H66" s="285" t="s">
        <v>78</v>
      </c>
      <c r="I66" s="285" t="s">
        <v>79</v>
      </c>
      <c r="J66" s="285" t="s">
        <v>61</v>
      </c>
      <c r="K66" s="285" t="s">
        <v>81</v>
      </c>
      <c r="L66" s="285" t="s">
        <v>623</v>
      </c>
      <c r="M66" s="285" t="s">
        <v>125</v>
      </c>
      <c r="N66" s="285" t="s">
        <v>487</v>
      </c>
      <c r="O66" s="285" t="s">
        <v>85</v>
      </c>
      <c r="P66" s="285" t="s">
        <v>65</v>
      </c>
      <c r="Q66" s="285" t="s">
        <v>127</v>
      </c>
      <c r="R66" s="285" t="s">
        <v>65</v>
      </c>
      <c r="S66" s="285">
        <v>3204007</v>
      </c>
      <c r="T66" s="285" t="s">
        <v>636</v>
      </c>
      <c r="U66" s="285" t="s">
        <v>637</v>
      </c>
      <c r="V66" s="285" t="s">
        <v>642</v>
      </c>
      <c r="W66" s="283" t="s">
        <v>643</v>
      </c>
      <c r="X66" s="283" t="s">
        <v>644</v>
      </c>
      <c r="Y66" s="285">
        <v>2</v>
      </c>
      <c r="Z66" s="283" t="s">
        <v>645</v>
      </c>
      <c r="AA66" s="285" t="s">
        <v>73</v>
      </c>
      <c r="AB66" s="301">
        <v>46023</v>
      </c>
      <c r="AC66" s="302">
        <v>46387</v>
      </c>
    </row>
    <row r="67" spans="1:29" ht="54" x14ac:dyDescent="0.35">
      <c r="A67" s="300" t="s">
        <v>52</v>
      </c>
      <c r="B67" s="283" t="s">
        <v>53</v>
      </c>
      <c r="C67" s="285" t="s">
        <v>54</v>
      </c>
      <c r="D67" s="285" t="s">
        <v>74</v>
      </c>
      <c r="E67" s="285" t="s">
        <v>75</v>
      </c>
      <c r="F67" s="283" t="s">
        <v>102</v>
      </c>
      <c r="G67" s="283" t="s">
        <v>103</v>
      </c>
      <c r="H67" s="285" t="s">
        <v>78</v>
      </c>
      <c r="I67" s="285" t="s">
        <v>79</v>
      </c>
      <c r="J67" s="285" t="s">
        <v>61</v>
      </c>
      <c r="K67" s="285" t="s">
        <v>81</v>
      </c>
      <c r="L67" s="285" t="s">
        <v>623</v>
      </c>
      <c r="M67" s="285" t="s">
        <v>125</v>
      </c>
      <c r="N67" s="285" t="s">
        <v>487</v>
      </c>
      <c r="O67" s="285" t="s">
        <v>85</v>
      </c>
      <c r="P67" s="285" t="s">
        <v>65</v>
      </c>
      <c r="Q67" s="285" t="s">
        <v>86</v>
      </c>
      <c r="R67" s="285" t="s">
        <v>65</v>
      </c>
      <c r="S67" s="285">
        <v>3204007</v>
      </c>
      <c r="T67" s="285" t="s">
        <v>636</v>
      </c>
      <c r="U67" s="285" t="s">
        <v>637</v>
      </c>
      <c r="V67" s="285" t="s">
        <v>646</v>
      </c>
      <c r="W67" s="283" t="s">
        <v>647</v>
      </c>
      <c r="X67" s="283" t="s">
        <v>648</v>
      </c>
      <c r="Y67" s="285">
        <v>1</v>
      </c>
      <c r="Z67" s="283" t="s">
        <v>649</v>
      </c>
      <c r="AA67" s="285" t="s">
        <v>73</v>
      </c>
      <c r="AB67" s="301">
        <v>46023</v>
      </c>
      <c r="AC67" s="302">
        <v>46356</v>
      </c>
    </row>
    <row r="68" spans="1:29" ht="67.5" x14ac:dyDescent="0.35">
      <c r="A68" s="300" t="s">
        <v>52</v>
      </c>
      <c r="B68" s="283" t="s">
        <v>53</v>
      </c>
      <c r="C68" s="285" t="s">
        <v>54</v>
      </c>
      <c r="D68" s="285" t="s">
        <v>74</v>
      </c>
      <c r="E68" s="285" t="s">
        <v>75</v>
      </c>
      <c r="F68" s="283" t="s">
        <v>133</v>
      </c>
      <c r="G68" s="283" t="s">
        <v>134</v>
      </c>
      <c r="H68" s="285" t="s">
        <v>78</v>
      </c>
      <c r="I68" s="285" t="s">
        <v>79</v>
      </c>
      <c r="J68" s="285" t="s">
        <v>61</v>
      </c>
      <c r="K68" s="285" t="s">
        <v>135</v>
      </c>
      <c r="L68" s="285" t="s">
        <v>623</v>
      </c>
      <c r="M68" s="285" t="s">
        <v>125</v>
      </c>
      <c r="N68" s="285" t="s">
        <v>487</v>
      </c>
      <c r="O68" s="285" t="s">
        <v>85</v>
      </c>
      <c r="P68" s="285" t="s">
        <v>65</v>
      </c>
      <c r="Q68" s="285" t="s">
        <v>127</v>
      </c>
      <c r="R68" s="285" t="s">
        <v>65</v>
      </c>
      <c r="S68" s="285">
        <v>3204007</v>
      </c>
      <c r="T68" s="285" t="s">
        <v>636</v>
      </c>
      <c r="U68" s="285" t="s">
        <v>650</v>
      </c>
      <c r="V68" s="285" t="s">
        <v>651</v>
      </c>
      <c r="W68" s="283" t="s">
        <v>138</v>
      </c>
      <c r="X68" s="283" t="s">
        <v>488</v>
      </c>
      <c r="Y68" s="285">
        <v>12</v>
      </c>
      <c r="Z68" s="283" t="s">
        <v>652</v>
      </c>
      <c r="AA68" s="285" t="s">
        <v>73</v>
      </c>
      <c r="AB68" s="301">
        <v>46024</v>
      </c>
      <c r="AC68" s="302">
        <v>46387</v>
      </c>
    </row>
    <row r="69" spans="1:29" ht="67.5" x14ac:dyDescent="0.35">
      <c r="A69" s="300" t="s">
        <v>52</v>
      </c>
      <c r="B69" s="283" t="s">
        <v>53</v>
      </c>
      <c r="C69" s="285" t="s">
        <v>54</v>
      </c>
      <c r="D69" s="285" t="s">
        <v>74</v>
      </c>
      <c r="E69" s="285" t="s">
        <v>75</v>
      </c>
      <c r="F69" s="283" t="s">
        <v>122</v>
      </c>
      <c r="G69" s="283" t="s">
        <v>123</v>
      </c>
      <c r="H69" s="285" t="s">
        <v>78</v>
      </c>
      <c r="I69" s="285" t="s">
        <v>79</v>
      </c>
      <c r="J69" s="285" t="s">
        <v>61</v>
      </c>
      <c r="K69" s="285" t="s">
        <v>81</v>
      </c>
      <c r="L69" s="285" t="s">
        <v>623</v>
      </c>
      <c r="M69" s="285" t="s">
        <v>125</v>
      </c>
      <c r="N69" s="285" t="s">
        <v>141</v>
      </c>
      <c r="O69" s="285" t="s">
        <v>85</v>
      </c>
      <c r="P69" s="285" t="s">
        <v>65</v>
      </c>
      <c r="Q69" s="285" t="s">
        <v>127</v>
      </c>
      <c r="R69" s="285" t="s">
        <v>65</v>
      </c>
      <c r="S69" s="285">
        <v>3204048</v>
      </c>
      <c r="T69" s="285" t="s">
        <v>484</v>
      </c>
      <c r="U69" s="285" t="s">
        <v>128</v>
      </c>
      <c r="V69" s="285" t="s">
        <v>653</v>
      </c>
      <c r="W69" s="283" t="s">
        <v>143</v>
      </c>
      <c r="X69" s="283" t="s">
        <v>144</v>
      </c>
      <c r="Y69" s="285">
        <v>17</v>
      </c>
      <c r="Z69" s="283" t="s">
        <v>654</v>
      </c>
      <c r="AA69" s="285" t="s">
        <v>73</v>
      </c>
      <c r="AB69" s="301">
        <v>46024</v>
      </c>
      <c r="AC69" s="302">
        <v>46387</v>
      </c>
    </row>
    <row r="70" spans="1:29" ht="67.5" x14ac:dyDescent="0.35">
      <c r="A70" s="300" t="s">
        <v>52</v>
      </c>
      <c r="B70" s="283" t="s">
        <v>53</v>
      </c>
      <c r="C70" s="285" t="s">
        <v>54</v>
      </c>
      <c r="D70" s="285" t="s">
        <v>74</v>
      </c>
      <c r="E70" s="285" t="s">
        <v>75</v>
      </c>
      <c r="F70" s="283" t="s">
        <v>122</v>
      </c>
      <c r="G70" s="283" t="s">
        <v>123</v>
      </c>
      <c r="H70" s="285" t="s">
        <v>78</v>
      </c>
      <c r="I70" s="285" t="s">
        <v>79</v>
      </c>
      <c r="J70" s="285" t="s">
        <v>61</v>
      </c>
      <c r="K70" s="285" t="s">
        <v>81</v>
      </c>
      <c r="L70" s="285" t="s">
        <v>623</v>
      </c>
      <c r="M70" s="285" t="s">
        <v>125</v>
      </c>
      <c r="N70" s="285" t="s">
        <v>145</v>
      </c>
      <c r="O70" s="285" t="s">
        <v>85</v>
      </c>
      <c r="P70" s="285" t="s">
        <v>65</v>
      </c>
      <c r="Q70" s="285" t="s">
        <v>127</v>
      </c>
      <c r="R70" s="285" t="s">
        <v>65</v>
      </c>
      <c r="S70" s="285">
        <v>3204043</v>
      </c>
      <c r="T70" s="285" t="s">
        <v>146</v>
      </c>
      <c r="U70" s="285" t="s">
        <v>147</v>
      </c>
      <c r="V70" s="285" t="s">
        <v>655</v>
      </c>
      <c r="W70" s="283" t="s">
        <v>149</v>
      </c>
      <c r="X70" s="283" t="s">
        <v>150</v>
      </c>
      <c r="Y70" s="285">
        <v>7</v>
      </c>
      <c r="Z70" s="283" t="s">
        <v>151</v>
      </c>
      <c r="AA70" s="285" t="s">
        <v>73</v>
      </c>
      <c r="AB70" s="301">
        <v>46024</v>
      </c>
      <c r="AC70" s="302">
        <v>46387</v>
      </c>
    </row>
    <row r="71" spans="1:29" ht="67.5" x14ac:dyDescent="0.35">
      <c r="A71" s="300" t="s">
        <v>52</v>
      </c>
      <c r="B71" s="283" t="s">
        <v>53</v>
      </c>
      <c r="C71" s="285" t="s">
        <v>54</v>
      </c>
      <c r="D71" s="285" t="s">
        <v>74</v>
      </c>
      <c r="E71" s="285" t="s">
        <v>75</v>
      </c>
      <c r="F71" s="283" t="s">
        <v>122</v>
      </c>
      <c r="G71" s="283" t="s">
        <v>123</v>
      </c>
      <c r="H71" s="285" t="s">
        <v>78</v>
      </c>
      <c r="I71" s="285" t="s">
        <v>79</v>
      </c>
      <c r="J71" s="285" t="s">
        <v>485</v>
      </c>
      <c r="K71" s="285" t="s">
        <v>81</v>
      </c>
      <c r="L71" s="285" t="s">
        <v>623</v>
      </c>
      <c r="M71" s="285" t="s">
        <v>125</v>
      </c>
      <c r="N71" s="285" t="s">
        <v>152</v>
      </c>
      <c r="O71" s="285" t="s">
        <v>85</v>
      </c>
      <c r="P71" s="285" t="s">
        <v>65</v>
      </c>
      <c r="Q71" s="285" t="s">
        <v>86</v>
      </c>
      <c r="R71" s="285" t="s">
        <v>65</v>
      </c>
      <c r="S71" s="285">
        <v>3204043</v>
      </c>
      <c r="T71" s="285" t="s">
        <v>146</v>
      </c>
      <c r="U71" s="285" t="s">
        <v>147</v>
      </c>
      <c r="V71" s="285" t="s">
        <v>656</v>
      </c>
      <c r="W71" s="283" t="s">
        <v>154</v>
      </c>
      <c r="X71" s="283" t="s">
        <v>155</v>
      </c>
      <c r="Y71" s="285">
        <v>5</v>
      </c>
      <c r="Z71" s="283" t="s">
        <v>489</v>
      </c>
      <c r="AA71" s="285" t="s">
        <v>73</v>
      </c>
      <c r="AB71" s="301">
        <v>46023</v>
      </c>
      <c r="AC71" s="302">
        <v>46387</v>
      </c>
    </row>
    <row r="72" spans="1:29" ht="54" x14ac:dyDescent="0.35">
      <c r="A72" s="300" t="s">
        <v>52</v>
      </c>
      <c r="B72" s="283" t="s">
        <v>53</v>
      </c>
      <c r="C72" s="285" t="s">
        <v>54</v>
      </c>
      <c r="D72" s="285" t="s">
        <v>74</v>
      </c>
      <c r="E72" s="285" t="s">
        <v>75</v>
      </c>
      <c r="F72" s="283" t="s">
        <v>133</v>
      </c>
      <c r="G72" s="283" t="s">
        <v>134</v>
      </c>
      <c r="H72" s="285" t="s">
        <v>158</v>
      </c>
      <c r="I72" s="285" t="s">
        <v>159</v>
      </c>
      <c r="J72" s="285" t="s">
        <v>485</v>
      </c>
      <c r="K72" s="285" t="s">
        <v>81</v>
      </c>
      <c r="L72" s="285" t="s">
        <v>623</v>
      </c>
      <c r="M72" s="285" t="s">
        <v>125</v>
      </c>
      <c r="N72" s="285" t="s">
        <v>152</v>
      </c>
      <c r="O72" s="285" t="s">
        <v>85</v>
      </c>
      <c r="P72" s="285" t="s">
        <v>65</v>
      </c>
      <c r="Q72" s="285" t="s">
        <v>127</v>
      </c>
      <c r="R72" s="285" t="s">
        <v>65</v>
      </c>
      <c r="S72" s="285">
        <v>3204043</v>
      </c>
      <c r="T72" s="285" t="s">
        <v>146</v>
      </c>
      <c r="U72" s="285" t="s">
        <v>147</v>
      </c>
      <c r="V72" s="285" t="s">
        <v>657</v>
      </c>
      <c r="W72" s="283" t="s">
        <v>160</v>
      </c>
      <c r="X72" s="283" t="s">
        <v>490</v>
      </c>
      <c r="Y72" s="285">
        <v>4</v>
      </c>
      <c r="Z72" s="283" t="s">
        <v>491</v>
      </c>
      <c r="AA72" s="285" t="s">
        <v>73</v>
      </c>
      <c r="AB72" s="301">
        <v>46023</v>
      </c>
      <c r="AC72" s="302">
        <v>46387</v>
      </c>
    </row>
    <row r="73" spans="1:29" ht="67.5" x14ac:dyDescent="0.35">
      <c r="A73" s="300" t="s">
        <v>52</v>
      </c>
      <c r="B73" s="283" t="s">
        <v>53</v>
      </c>
      <c r="C73" s="285" t="s">
        <v>54</v>
      </c>
      <c r="D73" s="285" t="s">
        <v>74</v>
      </c>
      <c r="E73" s="285" t="s">
        <v>75</v>
      </c>
      <c r="F73" s="283" t="s">
        <v>102</v>
      </c>
      <c r="G73" s="283" t="s">
        <v>103</v>
      </c>
      <c r="H73" s="285" t="s">
        <v>78</v>
      </c>
      <c r="I73" s="285" t="s">
        <v>79</v>
      </c>
      <c r="J73" s="285" t="s">
        <v>485</v>
      </c>
      <c r="K73" s="285" t="s">
        <v>163</v>
      </c>
      <c r="L73" s="285" t="s">
        <v>623</v>
      </c>
      <c r="M73" s="285" t="s">
        <v>125</v>
      </c>
      <c r="N73" s="285" t="s">
        <v>152</v>
      </c>
      <c r="O73" s="285" t="s">
        <v>85</v>
      </c>
      <c r="P73" s="285" t="s">
        <v>65</v>
      </c>
      <c r="Q73" s="285" t="s">
        <v>86</v>
      </c>
      <c r="R73" s="285" t="s">
        <v>65</v>
      </c>
      <c r="S73" s="285">
        <v>3204048</v>
      </c>
      <c r="T73" s="285" t="s">
        <v>484</v>
      </c>
      <c r="U73" s="285" t="s">
        <v>128</v>
      </c>
      <c r="V73" s="285" t="s">
        <v>658</v>
      </c>
      <c r="W73" s="283" t="s">
        <v>164</v>
      </c>
      <c r="X73" s="283" t="s">
        <v>492</v>
      </c>
      <c r="Y73" s="285">
        <v>4</v>
      </c>
      <c r="Z73" s="283" t="s">
        <v>166</v>
      </c>
      <c r="AA73" s="285" t="s">
        <v>73</v>
      </c>
      <c r="AB73" s="301">
        <v>46023</v>
      </c>
      <c r="AC73" s="302">
        <v>46387</v>
      </c>
    </row>
    <row r="74" spans="1:29" ht="54" x14ac:dyDescent="0.35">
      <c r="A74" s="300" t="s">
        <v>52</v>
      </c>
      <c r="B74" s="283" t="s">
        <v>53</v>
      </c>
      <c r="C74" s="285" t="s">
        <v>54</v>
      </c>
      <c r="D74" s="285" t="s">
        <v>74</v>
      </c>
      <c r="E74" s="285" t="s">
        <v>75</v>
      </c>
      <c r="F74" s="283" t="s">
        <v>133</v>
      </c>
      <c r="G74" s="283" t="s">
        <v>134</v>
      </c>
      <c r="H74" s="285" t="s">
        <v>78</v>
      </c>
      <c r="I74" s="285" t="s">
        <v>79</v>
      </c>
      <c r="J74" s="285" t="s">
        <v>485</v>
      </c>
      <c r="K74" s="285" t="s">
        <v>81</v>
      </c>
      <c r="L74" s="285" t="s">
        <v>623</v>
      </c>
      <c r="M74" s="285" t="s">
        <v>125</v>
      </c>
      <c r="N74" s="285" t="s">
        <v>152</v>
      </c>
      <c r="O74" s="285" t="s">
        <v>85</v>
      </c>
      <c r="P74" s="285" t="s">
        <v>65</v>
      </c>
      <c r="Q74" s="285" t="s">
        <v>86</v>
      </c>
      <c r="R74" s="285" t="s">
        <v>65</v>
      </c>
      <c r="S74" s="285">
        <v>3204043</v>
      </c>
      <c r="T74" s="285" t="s">
        <v>146</v>
      </c>
      <c r="U74" s="285" t="s">
        <v>147</v>
      </c>
      <c r="V74" s="285" t="s">
        <v>659</v>
      </c>
      <c r="W74" s="283" t="s">
        <v>493</v>
      </c>
      <c r="X74" s="283" t="s">
        <v>494</v>
      </c>
      <c r="Y74" s="285">
        <v>2</v>
      </c>
      <c r="Z74" s="283" t="s">
        <v>495</v>
      </c>
      <c r="AA74" s="285" t="s">
        <v>73</v>
      </c>
      <c r="AB74" s="301">
        <v>46023</v>
      </c>
      <c r="AC74" s="302">
        <v>46387</v>
      </c>
    </row>
    <row r="75" spans="1:29" ht="54" x14ac:dyDescent="0.35">
      <c r="A75" s="300" t="s">
        <v>52</v>
      </c>
      <c r="B75" s="283" t="s">
        <v>53</v>
      </c>
      <c r="C75" s="285" t="s">
        <v>54</v>
      </c>
      <c r="D75" s="285" t="s">
        <v>74</v>
      </c>
      <c r="E75" s="285" t="s">
        <v>75</v>
      </c>
      <c r="F75" s="283" t="s">
        <v>170</v>
      </c>
      <c r="G75" s="283" t="s">
        <v>171</v>
      </c>
      <c r="H75" s="285" t="s">
        <v>78</v>
      </c>
      <c r="I75" s="285" t="s">
        <v>79</v>
      </c>
      <c r="J75" s="285" t="s">
        <v>485</v>
      </c>
      <c r="K75" s="285" t="s">
        <v>81</v>
      </c>
      <c r="L75" s="285" t="s">
        <v>623</v>
      </c>
      <c r="M75" s="285" t="s">
        <v>125</v>
      </c>
      <c r="N75" s="285" t="s">
        <v>152</v>
      </c>
      <c r="O75" s="285" t="s">
        <v>85</v>
      </c>
      <c r="P75" s="285" t="s">
        <v>65</v>
      </c>
      <c r="Q75" s="285" t="s">
        <v>86</v>
      </c>
      <c r="R75" s="285" t="s">
        <v>65</v>
      </c>
      <c r="S75" s="285">
        <v>3204043</v>
      </c>
      <c r="T75" s="285" t="s">
        <v>146</v>
      </c>
      <c r="U75" s="285" t="s">
        <v>147</v>
      </c>
      <c r="V75" s="285" t="s">
        <v>660</v>
      </c>
      <c r="W75" s="283" t="s">
        <v>172</v>
      </c>
      <c r="X75" s="283" t="s">
        <v>173</v>
      </c>
      <c r="Y75" s="285">
        <v>4</v>
      </c>
      <c r="Z75" s="283" t="s">
        <v>174</v>
      </c>
      <c r="AA75" s="285" t="s">
        <v>73</v>
      </c>
      <c r="AB75" s="301">
        <v>46023</v>
      </c>
      <c r="AC75" s="302">
        <v>46387</v>
      </c>
    </row>
    <row r="76" spans="1:29" ht="54" x14ac:dyDescent="0.35">
      <c r="A76" s="300" t="s">
        <v>52</v>
      </c>
      <c r="B76" s="283" t="s">
        <v>53</v>
      </c>
      <c r="C76" s="285" t="s">
        <v>54</v>
      </c>
      <c r="D76" s="285" t="s">
        <v>74</v>
      </c>
      <c r="E76" s="285" t="s">
        <v>75</v>
      </c>
      <c r="F76" s="283" t="s">
        <v>170</v>
      </c>
      <c r="G76" s="283" t="s">
        <v>171</v>
      </c>
      <c r="H76" s="285" t="s">
        <v>59</v>
      </c>
      <c r="I76" s="285" t="s">
        <v>60</v>
      </c>
      <c r="J76" s="285" t="s">
        <v>61</v>
      </c>
      <c r="K76" s="285" t="s">
        <v>81</v>
      </c>
      <c r="L76" s="285" t="s">
        <v>623</v>
      </c>
      <c r="M76" s="285" t="s">
        <v>125</v>
      </c>
      <c r="N76" s="285" t="s">
        <v>486</v>
      </c>
      <c r="O76" s="285" t="s">
        <v>85</v>
      </c>
      <c r="P76" s="285" t="s">
        <v>65</v>
      </c>
      <c r="Q76" s="285" t="s">
        <v>86</v>
      </c>
      <c r="R76" s="285" t="s">
        <v>65</v>
      </c>
      <c r="S76" s="285">
        <v>3204043</v>
      </c>
      <c r="T76" s="285" t="s">
        <v>146</v>
      </c>
      <c r="U76" s="285" t="s">
        <v>147</v>
      </c>
      <c r="V76" s="285" t="s">
        <v>661</v>
      </c>
      <c r="W76" s="283" t="s">
        <v>662</v>
      </c>
      <c r="X76" s="283" t="s">
        <v>663</v>
      </c>
      <c r="Y76" s="285">
        <v>4</v>
      </c>
      <c r="Z76" s="283" t="s">
        <v>664</v>
      </c>
      <c r="AA76" s="285" t="s">
        <v>73</v>
      </c>
      <c r="AB76" s="301">
        <v>46054</v>
      </c>
      <c r="AC76" s="302">
        <v>46387</v>
      </c>
    </row>
    <row r="77" spans="1:29" ht="54" x14ac:dyDescent="0.35">
      <c r="A77" s="300" t="s">
        <v>52</v>
      </c>
      <c r="B77" s="283" t="s">
        <v>53</v>
      </c>
      <c r="C77" s="285" t="s">
        <v>54</v>
      </c>
      <c r="D77" s="285" t="s">
        <v>74</v>
      </c>
      <c r="E77" s="285" t="s">
        <v>75</v>
      </c>
      <c r="F77" s="283" t="s">
        <v>102</v>
      </c>
      <c r="G77" s="283" t="s">
        <v>103</v>
      </c>
      <c r="H77" s="285" t="s">
        <v>78</v>
      </c>
      <c r="I77" s="285" t="s">
        <v>79</v>
      </c>
      <c r="J77" s="285" t="s">
        <v>61</v>
      </c>
      <c r="K77" s="285" t="s">
        <v>81</v>
      </c>
      <c r="L77" s="285" t="s">
        <v>623</v>
      </c>
      <c r="M77" s="285" t="s">
        <v>125</v>
      </c>
      <c r="N77" s="285" t="s">
        <v>486</v>
      </c>
      <c r="O77" s="285" t="s">
        <v>85</v>
      </c>
      <c r="P77" s="285" t="s">
        <v>65</v>
      </c>
      <c r="Q77" s="285" t="s">
        <v>86</v>
      </c>
      <c r="R77" s="285" t="s">
        <v>65</v>
      </c>
      <c r="S77" s="285">
        <v>3204043</v>
      </c>
      <c r="T77" s="285" t="s">
        <v>146</v>
      </c>
      <c r="U77" s="285" t="s">
        <v>147</v>
      </c>
      <c r="V77" s="285" t="s">
        <v>665</v>
      </c>
      <c r="W77" s="283" t="s">
        <v>666</v>
      </c>
      <c r="X77" s="283" t="s">
        <v>667</v>
      </c>
      <c r="Y77" s="285">
        <v>3</v>
      </c>
      <c r="Z77" s="283" t="s">
        <v>668</v>
      </c>
      <c r="AA77" s="285" t="s">
        <v>73</v>
      </c>
      <c r="AB77" s="301">
        <v>46054</v>
      </c>
      <c r="AC77" s="302">
        <v>46387</v>
      </c>
    </row>
    <row r="78" spans="1:29" ht="81" x14ac:dyDescent="0.35">
      <c r="A78" s="300" t="s">
        <v>52</v>
      </c>
      <c r="B78" s="283" t="s">
        <v>53</v>
      </c>
      <c r="C78" s="285" t="s">
        <v>54</v>
      </c>
      <c r="D78" s="285" t="s">
        <v>55</v>
      </c>
      <c r="E78" s="285" t="s">
        <v>75</v>
      </c>
      <c r="F78" s="283" t="s">
        <v>57</v>
      </c>
      <c r="G78" s="283" t="s">
        <v>58</v>
      </c>
      <c r="H78" s="285" t="s">
        <v>78</v>
      </c>
      <c r="I78" s="285" t="s">
        <v>79</v>
      </c>
      <c r="J78" s="285" t="s">
        <v>61</v>
      </c>
      <c r="K78" s="285" t="s">
        <v>81</v>
      </c>
      <c r="L78" s="285" t="s">
        <v>623</v>
      </c>
      <c r="M78" s="285" t="s">
        <v>125</v>
      </c>
      <c r="N78" s="285" t="s">
        <v>486</v>
      </c>
      <c r="O78" s="285" t="s">
        <v>85</v>
      </c>
      <c r="P78" s="285" t="s">
        <v>65</v>
      </c>
      <c r="Q78" s="285" t="s">
        <v>86</v>
      </c>
      <c r="R78" s="285" t="s">
        <v>65</v>
      </c>
      <c r="S78" s="285">
        <v>3204043</v>
      </c>
      <c r="T78" s="285" t="s">
        <v>146</v>
      </c>
      <c r="U78" s="285" t="s">
        <v>147</v>
      </c>
      <c r="V78" s="285" t="s">
        <v>669</v>
      </c>
      <c r="W78" s="283" t="s">
        <v>213</v>
      </c>
      <c r="X78" s="283" t="s">
        <v>214</v>
      </c>
      <c r="Y78" s="285">
        <v>8</v>
      </c>
      <c r="Z78" s="283" t="s">
        <v>558</v>
      </c>
      <c r="AA78" s="285" t="s">
        <v>73</v>
      </c>
      <c r="AB78" s="301">
        <v>46037</v>
      </c>
      <c r="AC78" s="302">
        <v>46387</v>
      </c>
    </row>
    <row r="79" spans="1:29" ht="94.5" x14ac:dyDescent="0.35">
      <c r="A79" s="300" t="s">
        <v>52</v>
      </c>
      <c r="B79" s="283" t="s">
        <v>53</v>
      </c>
      <c r="C79" s="285" t="s">
        <v>54</v>
      </c>
      <c r="D79" s="285" t="s">
        <v>74</v>
      </c>
      <c r="E79" s="285" t="s">
        <v>75</v>
      </c>
      <c r="F79" s="283" t="s">
        <v>76</v>
      </c>
      <c r="G79" s="283" t="s">
        <v>77</v>
      </c>
      <c r="H79" s="285" t="s">
        <v>78</v>
      </c>
      <c r="I79" s="285" t="s">
        <v>79</v>
      </c>
      <c r="J79" s="285" t="s">
        <v>80</v>
      </c>
      <c r="K79" s="285" t="s">
        <v>81</v>
      </c>
      <c r="L79" s="285" t="s">
        <v>670</v>
      </c>
      <c r="M79" s="285" t="s">
        <v>83</v>
      </c>
      <c r="N79" s="285" t="s">
        <v>482</v>
      </c>
      <c r="O79" s="285" t="s">
        <v>85</v>
      </c>
      <c r="P79" s="285" t="s">
        <v>65</v>
      </c>
      <c r="Q79" s="285" t="s">
        <v>86</v>
      </c>
      <c r="R79" s="285" t="s">
        <v>65</v>
      </c>
      <c r="S79" s="285">
        <v>3204014</v>
      </c>
      <c r="T79" s="285" t="s">
        <v>87</v>
      </c>
      <c r="U79" s="285" t="s">
        <v>88</v>
      </c>
      <c r="V79" s="285" t="s">
        <v>671</v>
      </c>
      <c r="W79" s="283" t="s">
        <v>672</v>
      </c>
      <c r="X79" s="283" t="s">
        <v>673</v>
      </c>
      <c r="Y79" s="287">
        <v>1</v>
      </c>
      <c r="Z79" s="283" t="s">
        <v>92</v>
      </c>
      <c r="AA79" s="285" t="s">
        <v>93</v>
      </c>
      <c r="AB79" s="301">
        <v>46023</v>
      </c>
      <c r="AC79" s="302">
        <v>46387</v>
      </c>
    </row>
    <row r="80" spans="1:29" ht="94.5" x14ac:dyDescent="0.35">
      <c r="A80" s="300" t="s">
        <v>52</v>
      </c>
      <c r="B80" s="283" t="s">
        <v>53</v>
      </c>
      <c r="C80" s="285" t="s">
        <v>54</v>
      </c>
      <c r="D80" s="285" t="s">
        <v>74</v>
      </c>
      <c r="E80" s="285" t="s">
        <v>75</v>
      </c>
      <c r="F80" s="283" t="s">
        <v>76</v>
      </c>
      <c r="G80" s="283" t="s">
        <v>77</v>
      </c>
      <c r="H80" s="285" t="s">
        <v>78</v>
      </c>
      <c r="I80" s="285" t="s">
        <v>79</v>
      </c>
      <c r="J80" s="285" t="s">
        <v>61</v>
      </c>
      <c r="K80" s="285" t="s">
        <v>81</v>
      </c>
      <c r="L80" s="285" t="s">
        <v>670</v>
      </c>
      <c r="M80" s="285" t="s">
        <v>83</v>
      </c>
      <c r="N80" s="285" t="s">
        <v>482</v>
      </c>
      <c r="O80" s="285" t="s">
        <v>85</v>
      </c>
      <c r="P80" s="285" t="s">
        <v>65</v>
      </c>
      <c r="Q80" s="285" t="s">
        <v>86</v>
      </c>
      <c r="R80" s="285" t="s">
        <v>65</v>
      </c>
      <c r="S80" s="285">
        <v>3204014</v>
      </c>
      <c r="T80" s="285" t="s">
        <v>87</v>
      </c>
      <c r="U80" s="285" t="s">
        <v>88</v>
      </c>
      <c r="V80" s="285" t="s">
        <v>674</v>
      </c>
      <c r="W80" s="283" t="s">
        <v>95</v>
      </c>
      <c r="X80" s="283" t="s">
        <v>96</v>
      </c>
      <c r="Y80" s="287">
        <v>1</v>
      </c>
      <c r="Z80" s="283" t="s">
        <v>97</v>
      </c>
      <c r="AA80" s="285" t="s">
        <v>93</v>
      </c>
      <c r="AB80" s="301">
        <v>46023</v>
      </c>
      <c r="AC80" s="302">
        <v>46387</v>
      </c>
    </row>
    <row r="81" spans="1:29" ht="94.5" x14ac:dyDescent="0.35">
      <c r="A81" s="300" t="s">
        <v>52</v>
      </c>
      <c r="B81" s="283" t="s">
        <v>53</v>
      </c>
      <c r="C81" s="285" t="s">
        <v>54</v>
      </c>
      <c r="D81" s="285" t="s">
        <v>74</v>
      </c>
      <c r="E81" s="285" t="s">
        <v>75</v>
      </c>
      <c r="F81" s="283" t="s">
        <v>76</v>
      </c>
      <c r="G81" s="283" t="s">
        <v>77</v>
      </c>
      <c r="H81" s="285" t="s">
        <v>78</v>
      </c>
      <c r="I81" s="285" t="s">
        <v>79</v>
      </c>
      <c r="J81" s="285" t="s">
        <v>61</v>
      </c>
      <c r="K81" s="285" t="s">
        <v>81</v>
      </c>
      <c r="L81" s="285" t="s">
        <v>670</v>
      </c>
      <c r="M81" s="285" t="s">
        <v>83</v>
      </c>
      <c r="N81" s="285" t="s">
        <v>482</v>
      </c>
      <c r="O81" s="285" t="s">
        <v>85</v>
      </c>
      <c r="P81" s="285" t="s">
        <v>65</v>
      </c>
      <c r="Q81" s="285" t="s">
        <v>86</v>
      </c>
      <c r="R81" s="285" t="s">
        <v>65</v>
      </c>
      <c r="S81" s="285">
        <v>3204014</v>
      </c>
      <c r="T81" s="285" t="s">
        <v>87</v>
      </c>
      <c r="U81" s="285" t="s">
        <v>88</v>
      </c>
      <c r="V81" s="285" t="s">
        <v>675</v>
      </c>
      <c r="W81" s="283" t="s">
        <v>99</v>
      </c>
      <c r="X81" s="283" t="s">
        <v>100</v>
      </c>
      <c r="Y81" s="287">
        <v>1</v>
      </c>
      <c r="Z81" s="283" t="s">
        <v>101</v>
      </c>
      <c r="AA81" s="285" t="s">
        <v>93</v>
      </c>
      <c r="AB81" s="301">
        <v>46023</v>
      </c>
      <c r="AC81" s="302">
        <v>46387</v>
      </c>
    </row>
    <row r="82" spans="1:29" ht="67.5" x14ac:dyDescent="0.35">
      <c r="A82" s="300" t="s">
        <v>52</v>
      </c>
      <c r="B82" s="283" t="s">
        <v>53</v>
      </c>
      <c r="C82" s="285" t="s">
        <v>54</v>
      </c>
      <c r="D82" s="285" t="s">
        <v>74</v>
      </c>
      <c r="E82" s="285" t="s">
        <v>75</v>
      </c>
      <c r="F82" s="283" t="s">
        <v>102</v>
      </c>
      <c r="G82" s="283" t="s">
        <v>103</v>
      </c>
      <c r="H82" s="285" t="s">
        <v>78</v>
      </c>
      <c r="I82" s="285" t="s">
        <v>79</v>
      </c>
      <c r="J82" s="285" t="s">
        <v>61</v>
      </c>
      <c r="K82" s="285" t="s">
        <v>81</v>
      </c>
      <c r="L82" s="285" t="s">
        <v>670</v>
      </c>
      <c r="M82" s="285" t="s">
        <v>83</v>
      </c>
      <c r="N82" s="285" t="s">
        <v>482</v>
      </c>
      <c r="O82" s="285" t="s">
        <v>85</v>
      </c>
      <c r="P82" s="285" t="s">
        <v>65</v>
      </c>
      <c r="Q82" s="285" t="s">
        <v>86</v>
      </c>
      <c r="R82" s="285" t="s">
        <v>65</v>
      </c>
      <c r="S82" s="285">
        <v>3204048</v>
      </c>
      <c r="T82" s="285" t="s">
        <v>484</v>
      </c>
      <c r="U82" s="285" t="s">
        <v>105</v>
      </c>
      <c r="V82" s="285" t="s">
        <v>676</v>
      </c>
      <c r="W82" s="283" t="s">
        <v>107</v>
      </c>
      <c r="X82" s="283" t="s">
        <v>108</v>
      </c>
      <c r="Y82" s="289">
        <v>3</v>
      </c>
      <c r="Z82" s="283" t="s">
        <v>109</v>
      </c>
      <c r="AA82" s="285" t="s">
        <v>73</v>
      </c>
      <c r="AB82" s="301">
        <v>46023</v>
      </c>
      <c r="AC82" s="302">
        <v>46387</v>
      </c>
    </row>
    <row r="83" spans="1:29" ht="94.5" x14ac:dyDescent="0.35">
      <c r="A83" s="300" t="s">
        <v>52</v>
      </c>
      <c r="B83" s="283" t="s">
        <v>53</v>
      </c>
      <c r="C83" s="285" t="s">
        <v>54</v>
      </c>
      <c r="D83" s="285" t="s">
        <v>55</v>
      </c>
      <c r="E83" s="285" t="s">
        <v>75</v>
      </c>
      <c r="F83" s="283" t="s">
        <v>57</v>
      </c>
      <c r="G83" s="283" t="s">
        <v>58</v>
      </c>
      <c r="H83" s="285" t="s">
        <v>110</v>
      </c>
      <c r="I83" s="285" t="s">
        <v>111</v>
      </c>
      <c r="J83" s="285" t="s">
        <v>61</v>
      </c>
      <c r="K83" s="285" t="s">
        <v>81</v>
      </c>
      <c r="L83" s="285" t="s">
        <v>670</v>
      </c>
      <c r="M83" s="285" t="s">
        <v>83</v>
      </c>
      <c r="N83" s="285" t="s">
        <v>482</v>
      </c>
      <c r="O83" s="285" t="s">
        <v>85</v>
      </c>
      <c r="P83" s="285" t="s">
        <v>65</v>
      </c>
      <c r="Q83" s="285" t="s">
        <v>86</v>
      </c>
      <c r="R83" s="285" t="s">
        <v>65</v>
      </c>
      <c r="S83" s="285">
        <v>3204014</v>
      </c>
      <c r="T83" s="285" t="s">
        <v>87</v>
      </c>
      <c r="U83" s="285" t="s">
        <v>88</v>
      </c>
      <c r="V83" s="285" t="s">
        <v>677</v>
      </c>
      <c r="W83" s="283" t="s">
        <v>113</v>
      </c>
      <c r="X83" s="283" t="s">
        <v>114</v>
      </c>
      <c r="Y83" s="285">
        <v>8</v>
      </c>
      <c r="Z83" s="283" t="s">
        <v>558</v>
      </c>
      <c r="AA83" s="285" t="s">
        <v>73</v>
      </c>
      <c r="AB83" s="301">
        <v>46023</v>
      </c>
      <c r="AC83" s="302">
        <v>46387</v>
      </c>
    </row>
    <row r="84" spans="1:29" ht="94.5" x14ac:dyDescent="0.35">
      <c r="A84" s="300" t="s">
        <v>52</v>
      </c>
      <c r="B84" s="283" t="s">
        <v>53</v>
      </c>
      <c r="C84" s="285" t="s">
        <v>54</v>
      </c>
      <c r="D84" s="285" t="s">
        <v>55</v>
      </c>
      <c r="E84" s="285" t="s">
        <v>75</v>
      </c>
      <c r="F84" s="283" t="s">
        <v>57</v>
      </c>
      <c r="G84" s="283" t="s">
        <v>58</v>
      </c>
      <c r="H84" s="285" t="s">
        <v>78</v>
      </c>
      <c r="I84" s="285" t="s">
        <v>79</v>
      </c>
      <c r="J84" s="285" t="s">
        <v>61</v>
      </c>
      <c r="K84" s="285" t="s">
        <v>81</v>
      </c>
      <c r="L84" s="285" t="s">
        <v>670</v>
      </c>
      <c r="M84" s="285" t="s">
        <v>83</v>
      </c>
      <c r="N84" s="285" t="s">
        <v>482</v>
      </c>
      <c r="O84" s="285" t="s">
        <v>85</v>
      </c>
      <c r="P84" s="285" t="s">
        <v>65</v>
      </c>
      <c r="Q84" s="285" t="s">
        <v>86</v>
      </c>
      <c r="R84" s="285" t="s">
        <v>65</v>
      </c>
      <c r="S84" s="285">
        <v>3204014</v>
      </c>
      <c r="T84" s="285" t="s">
        <v>87</v>
      </c>
      <c r="U84" s="285" t="s">
        <v>88</v>
      </c>
      <c r="V84" s="285" t="s">
        <v>678</v>
      </c>
      <c r="W84" s="283" t="s">
        <v>679</v>
      </c>
      <c r="X84" s="283" t="s">
        <v>680</v>
      </c>
      <c r="Y84" s="289">
        <v>1</v>
      </c>
      <c r="Z84" s="283" t="s">
        <v>681</v>
      </c>
      <c r="AA84" s="285" t="s">
        <v>73</v>
      </c>
      <c r="AB84" s="301">
        <v>45323</v>
      </c>
      <c r="AC84" s="302">
        <v>46022</v>
      </c>
    </row>
    <row r="85" spans="1:29" s="307" customFormat="1" ht="94.5" x14ac:dyDescent="0.35">
      <c r="A85" s="304" t="s">
        <v>52</v>
      </c>
      <c r="B85" s="290" t="s">
        <v>53</v>
      </c>
      <c r="C85" s="291" t="s">
        <v>54</v>
      </c>
      <c r="D85" s="291" t="s">
        <v>55</v>
      </c>
      <c r="E85" s="291" t="s">
        <v>75</v>
      </c>
      <c r="F85" s="290" t="s">
        <v>57</v>
      </c>
      <c r="G85" s="290" t="s">
        <v>58</v>
      </c>
      <c r="H85" s="291" t="s">
        <v>59</v>
      </c>
      <c r="I85" s="291" t="s">
        <v>60</v>
      </c>
      <c r="J85" s="291" t="s">
        <v>61</v>
      </c>
      <c r="K85" s="291" t="s">
        <v>81</v>
      </c>
      <c r="L85" s="291" t="s">
        <v>670</v>
      </c>
      <c r="M85" s="291" t="s">
        <v>83</v>
      </c>
      <c r="N85" s="291" t="s">
        <v>482</v>
      </c>
      <c r="O85" s="291" t="s">
        <v>85</v>
      </c>
      <c r="P85" s="291" t="s">
        <v>65</v>
      </c>
      <c r="Q85" s="291" t="s">
        <v>86</v>
      </c>
      <c r="R85" s="291" t="s">
        <v>65</v>
      </c>
      <c r="S85" s="291">
        <v>3204014</v>
      </c>
      <c r="T85" s="291" t="s">
        <v>87</v>
      </c>
      <c r="U85" s="291" t="s">
        <v>88</v>
      </c>
      <c r="V85" s="291" t="s">
        <v>682</v>
      </c>
      <c r="W85" s="290" t="s">
        <v>683</v>
      </c>
      <c r="X85" s="290" t="s">
        <v>684</v>
      </c>
      <c r="Y85" s="291">
        <v>1</v>
      </c>
      <c r="Z85" s="290" t="s">
        <v>685</v>
      </c>
      <c r="AA85" s="291" t="s">
        <v>73</v>
      </c>
      <c r="AB85" s="305">
        <v>46023</v>
      </c>
      <c r="AC85" s="306">
        <v>46387</v>
      </c>
    </row>
    <row r="86" spans="1:29" ht="94.5" x14ac:dyDescent="0.35">
      <c r="A86" s="300" t="s">
        <v>52</v>
      </c>
      <c r="B86" s="283" t="s">
        <v>53</v>
      </c>
      <c r="C86" s="285" t="s">
        <v>54</v>
      </c>
      <c r="D86" s="285" t="s">
        <v>55</v>
      </c>
      <c r="E86" s="285" t="s">
        <v>75</v>
      </c>
      <c r="F86" s="283" t="s">
        <v>57</v>
      </c>
      <c r="G86" s="283" t="s">
        <v>58</v>
      </c>
      <c r="H86" s="285" t="s">
        <v>59</v>
      </c>
      <c r="I86" s="285" t="s">
        <v>60</v>
      </c>
      <c r="J86" s="285" t="s">
        <v>61</v>
      </c>
      <c r="K86" s="285" t="s">
        <v>81</v>
      </c>
      <c r="L86" s="285" t="s">
        <v>670</v>
      </c>
      <c r="M86" s="285" t="s">
        <v>83</v>
      </c>
      <c r="N86" s="285" t="s">
        <v>482</v>
      </c>
      <c r="O86" s="285" t="s">
        <v>85</v>
      </c>
      <c r="P86" s="285" t="s">
        <v>65</v>
      </c>
      <c r="Q86" s="285" t="s">
        <v>86</v>
      </c>
      <c r="R86" s="285" t="s">
        <v>65</v>
      </c>
      <c r="S86" s="285">
        <v>3204014</v>
      </c>
      <c r="T86" s="285" t="s">
        <v>87</v>
      </c>
      <c r="U86" s="285" t="s">
        <v>88</v>
      </c>
      <c r="V86" s="285" t="s">
        <v>686</v>
      </c>
      <c r="W86" s="283" t="s">
        <v>213</v>
      </c>
      <c r="X86" s="283" t="s">
        <v>214</v>
      </c>
      <c r="Y86" s="285">
        <v>8</v>
      </c>
      <c r="Z86" s="283" t="s">
        <v>558</v>
      </c>
      <c r="AA86" s="285" t="s">
        <v>73</v>
      </c>
      <c r="AB86" s="301">
        <v>46023</v>
      </c>
      <c r="AC86" s="302">
        <v>46387</v>
      </c>
    </row>
    <row r="87" spans="1:29" ht="81" x14ac:dyDescent="0.35">
      <c r="A87" s="300" t="s">
        <v>52</v>
      </c>
      <c r="B87" s="283" t="s">
        <v>53</v>
      </c>
      <c r="C87" s="285" t="s">
        <v>54</v>
      </c>
      <c r="D87" s="285" t="s">
        <v>74</v>
      </c>
      <c r="E87" s="285" t="s">
        <v>269</v>
      </c>
      <c r="F87" s="283" t="s">
        <v>76</v>
      </c>
      <c r="G87" s="283" t="s">
        <v>77</v>
      </c>
      <c r="H87" s="285" t="s">
        <v>78</v>
      </c>
      <c r="I87" s="285" t="s">
        <v>79</v>
      </c>
      <c r="J87" s="285" t="s">
        <v>61</v>
      </c>
      <c r="K87" s="285" t="s">
        <v>270</v>
      </c>
      <c r="L87" s="285" t="s">
        <v>687</v>
      </c>
      <c r="M87" s="285" t="s">
        <v>272</v>
      </c>
      <c r="N87" s="285" t="s">
        <v>506</v>
      </c>
      <c r="O87" s="285" t="s">
        <v>85</v>
      </c>
      <c r="P87" s="285" t="s">
        <v>65</v>
      </c>
      <c r="Q87" s="285" t="s">
        <v>86</v>
      </c>
      <c r="R87" s="285" t="s">
        <v>65</v>
      </c>
      <c r="S87" s="285">
        <v>3204043</v>
      </c>
      <c r="T87" s="285" t="s">
        <v>146</v>
      </c>
      <c r="U87" s="285" t="s">
        <v>274</v>
      </c>
      <c r="V87" s="285" t="s">
        <v>688</v>
      </c>
      <c r="W87" s="283" t="s">
        <v>276</v>
      </c>
      <c r="X87" s="283" t="s">
        <v>277</v>
      </c>
      <c r="Y87" s="285">
        <v>3361</v>
      </c>
      <c r="Z87" s="283" t="s">
        <v>278</v>
      </c>
      <c r="AA87" s="285" t="s">
        <v>73</v>
      </c>
      <c r="AB87" s="301">
        <v>46023</v>
      </c>
      <c r="AC87" s="302">
        <v>46387</v>
      </c>
    </row>
    <row r="88" spans="1:29" ht="81" x14ac:dyDescent="0.35">
      <c r="A88" s="300" t="s">
        <v>52</v>
      </c>
      <c r="B88" s="283" t="s">
        <v>53</v>
      </c>
      <c r="C88" s="285" t="s">
        <v>54</v>
      </c>
      <c r="D88" s="285" t="s">
        <v>74</v>
      </c>
      <c r="E88" s="285" t="s">
        <v>269</v>
      </c>
      <c r="F88" s="283" t="s">
        <v>76</v>
      </c>
      <c r="G88" s="283" t="s">
        <v>77</v>
      </c>
      <c r="H88" s="285" t="s">
        <v>78</v>
      </c>
      <c r="I88" s="285" t="s">
        <v>79</v>
      </c>
      <c r="J88" s="285" t="s">
        <v>61</v>
      </c>
      <c r="K88" s="285" t="s">
        <v>270</v>
      </c>
      <c r="L88" s="285" t="s">
        <v>687</v>
      </c>
      <c r="M88" s="285" t="s">
        <v>272</v>
      </c>
      <c r="N88" s="285" t="s">
        <v>506</v>
      </c>
      <c r="O88" s="285" t="s">
        <v>85</v>
      </c>
      <c r="P88" s="285" t="s">
        <v>65</v>
      </c>
      <c r="Q88" s="285" t="s">
        <v>86</v>
      </c>
      <c r="R88" s="285" t="s">
        <v>65</v>
      </c>
      <c r="S88" s="285">
        <v>3204043</v>
      </c>
      <c r="T88" s="285" t="s">
        <v>146</v>
      </c>
      <c r="U88" s="285" t="s">
        <v>274</v>
      </c>
      <c r="V88" s="285" t="s">
        <v>689</v>
      </c>
      <c r="W88" s="283" t="s">
        <v>281</v>
      </c>
      <c r="X88" s="283" t="s">
        <v>282</v>
      </c>
      <c r="Y88" s="285">
        <v>1440</v>
      </c>
      <c r="Z88" s="283" t="s">
        <v>283</v>
      </c>
      <c r="AA88" s="285" t="s">
        <v>73</v>
      </c>
      <c r="AB88" s="301">
        <v>46023</v>
      </c>
      <c r="AC88" s="302">
        <v>46387</v>
      </c>
    </row>
    <row r="89" spans="1:29" ht="81" x14ac:dyDescent="0.35">
      <c r="A89" s="300" t="s">
        <v>52</v>
      </c>
      <c r="B89" s="283" t="s">
        <v>53</v>
      </c>
      <c r="C89" s="285" t="s">
        <v>54</v>
      </c>
      <c r="D89" s="285" t="s">
        <v>55</v>
      </c>
      <c r="E89" s="285" t="s">
        <v>269</v>
      </c>
      <c r="F89" s="283" t="s">
        <v>57</v>
      </c>
      <c r="G89" s="283" t="s">
        <v>58</v>
      </c>
      <c r="H89" s="285" t="s">
        <v>59</v>
      </c>
      <c r="I89" s="285" t="s">
        <v>60</v>
      </c>
      <c r="J89" s="285" t="s">
        <v>61</v>
      </c>
      <c r="K89" s="285" t="s">
        <v>81</v>
      </c>
      <c r="L89" s="285" t="s">
        <v>687</v>
      </c>
      <c r="M89" s="285" t="s">
        <v>272</v>
      </c>
      <c r="N89" s="285" t="s">
        <v>506</v>
      </c>
      <c r="O89" s="285" t="s">
        <v>85</v>
      </c>
      <c r="P89" s="285" t="s">
        <v>65</v>
      </c>
      <c r="Q89" s="285" t="s">
        <v>86</v>
      </c>
      <c r="R89" s="285" t="s">
        <v>65</v>
      </c>
      <c r="S89" s="285">
        <v>3204043</v>
      </c>
      <c r="T89" s="285" t="s">
        <v>146</v>
      </c>
      <c r="U89" s="285" t="s">
        <v>274</v>
      </c>
      <c r="V89" s="285" t="s">
        <v>690</v>
      </c>
      <c r="W89" s="283" t="s">
        <v>213</v>
      </c>
      <c r="X89" s="283" t="s">
        <v>214</v>
      </c>
      <c r="Y89" s="285">
        <v>8</v>
      </c>
      <c r="Z89" s="283" t="s">
        <v>558</v>
      </c>
      <c r="AA89" s="285" t="s">
        <v>73</v>
      </c>
      <c r="AB89" s="301">
        <v>46037</v>
      </c>
      <c r="AC89" s="302">
        <v>46387</v>
      </c>
    </row>
    <row r="90" spans="1:29" ht="81" x14ac:dyDescent="0.35">
      <c r="A90" s="300" t="s">
        <v>52</v>
      </c>
      <c r="B90" s="283" t="s">
        <v>53</v>
      </c>
      <c r="C90" s="285" t="s">
        <v>54</v>
      </c>
      <c r="D90" s="285" t="s">
        <v>55</v>
      </c>
      <c r="E90" s="285" t="s">
        <v>56</v>
      </c>
      <c r="F90" s="283" t="s">
        <v>57</v>
      </c>
      <c r="G90" s="283" t="s">
        <v>58</v>
      </c>
      <c r="H90" s="285" t="s">
        <v>59</v>
      </c>
      <c r="I90" s="285" t="s">
        <v>392</v>
      </c>
      <c r="J90" s="285" t="s">
        <v>61</v>
      </c>
      <c r="K90" s="285" t="s">
        <v>393</v>
      </c>
      <c r="L90" s="285" t="s">
        <v>394</v>
      </c>
      <c r="M90" s="285" t="s">
        <v>519</v>
      </c>
      <c r="N90" s="285" t="s">
        <v>395</v>
      </c>
      <c r="O90" s="285" t="s">
        <v>64</v>
      </c>
      <c r="P90" s="285" t="s">
        <v>65</v>
      </c>
      <c r="Q90" s="285" t="s">
        <v>66</v>
      </c>
      <c r="R90" s="285" t="s">
        <v>65</v>
      </c>
      <c r="S90" s="285">
        <v>3299060</v>
      </c>
      <c r="T90" s="285" t="s">
        <v>67</v>
      </c>
      <c r="U90" s="285" t="s">
        <v>68</v>
      </c>
      <c r="V90" s="285" t="s">
        <v>691</v>
      </c>
      <c r="W90" s="283" t="s">
        <v>397</v>
      </c>
      <c r="X90" s="283" t="s">
        <v>398</v>
      </c>
      <c r="Y90" s="287">
        <v>1</v>
      </c>
      <c r="Z90" s="283" t="s">
        <v>692</v>
      </c>
      <c r="AA90" s="285" t="s">
        <v>93</v>
      </c>
      <c r="AB90" s="301">
        <v>46023</v>
      </c>
      <c r="AC90" s="302">
        <v>46387</v>
      </c>
    </row>
    <row r="91" spans="1:29" ht="121.5" x14ac:dyDescent="0.35">
      <c r="A91" s="300" t="s">
        <v>52</v>
      </c>
      <c r="B91" s="283" t="s">
        <v>53</v>
      </c>
      <c r="C91" s="285" t="s">
        <v>54</v>
      </c>
      <c r="D91" s="285" t="s">
        <v>55</v>
      </c>
      <c r="E91" s="285" t="s">
        <v>56</v>
      </c>
      <c r="F91" s="283" t="s">
        <v>57</v>
      </c>
      <c r="G91" s="283" t="s">
        <v>58</v>
      </c>
      <c r="H91" s="285" t="s">
        <v>59</v>
      </c>
      <c r="I91" s="285" t="s">
        <v>392</v>
      </c>
      <c r="J91" s="285" t="s">
        <v>61</v>
      </c>
      <c r="K91" s="285" t="s">
        <v>393</v>
      </c>
      <c r="L91" s="285" t="s">
        <v>394</v>
      </c>
      <c r="M91" s="285" t="s">
        <v>519</v>
      </c>
      <c r="N91" s="285" t="s">
        <v>395</v>
      </c>
      <c r="O91" s="285" t="s">
        <v>64</v>
      </c>
      <c r="P91" s="285" t="s">
        <v>65</v>
      </c>
      <c r="Q91" s="285" t="s">
        <v>66</v>
      </c>
      <c r="R91" s="285" t="s">
        <v>65</v>
      </c>
      <c r="S91" s="285">
        <v>3299060</v>
      </c>
      <c r="T91" s="285" t="s">
        <v>67</v>
      </c>
      <c r="U91" s="285" t="s">
        <v>68</v>
      </c>
      <c r="V91" s="285" t="s">
        <v>693</v>
      </c>
      <c r="W91" s="283" t="s">
        <v>694</v>
      </c>
      <c r="X91" s="283" t="s">
        <v>695</v>
      </c>
      <c r="Y91" s="287">
        <v>1</v>
      </c>
      <c r="Z91" s="283" t="s">
        <v>696</v>
      </c>
      <c r="AA91" s="285" t="s">
        <v>93</v>
      </c>
      <c r="AB91" s="301">
        <v>46023</v>
      </c>
      <c r="AC91" s="302">
        <v>46203</v>
      </c>
    </row>
    <row r="92" spans="1:29" ht="121.5" x14ac:dyDescent="0.35">
      <c r="A92" s="300" t="s">
        <v>52</v>
      </c>
      <c r="B92" s="283" t="s">
        <v>53</v>
      </c>
      <c r="C92" s="285" t="s">
        <v>54</v>
      </c>
      <c r="D92" s="285" t="s">
        <v>55</v>
      </c>
      <c r="E92" s="285" t="s">
        <v>56</v>
      </c>
      <c r="F92" s="283" t="s">
        <v>57</v>
      </c>
      <c r="G92" s="283" t="s">
        <v>58</v>
      </c>
      <c r="H92" s="285" t="s">
        <v>59</v>
      </c>
      <c r="I92" s="285" t="s">
        <v>392</v>
      </c>
      <c r="J92" s="285" t="s">
        <v>61</v>
      </c>
      <c r="K92" s="285" t="s">
        <v>393</v>
      </c>
      <c r="L92" s="285" t="s">
        <v>394</v>
      </c>
      <c r="M92" s="285" t="s">
        <v>519</v>
      </c>
      <c r="N92" s="285" t="s">
        <v>395</v>
      </c>
      <c r="O92" s="285" t="s">
        <v>64</v>
      </c>
      <c r="P92" s="285" t="s">
        <v>65</v>
      </c>
      <c r="Q92" s="285" t="s">
        <v>66</v>
      </c>
      <c r="R92" s="285" t="s">
        <v>65</v>
      </c>
      <c r="S92" s="285">
        <v>3299060</v>
      </c>
      <c r="T92" s="285" t="s">
        <v>67</v>
      </c>
      <c r="U92" s="285" t="s">
        <v>68</v>
      </c>
      <c r="V92" s="285" t="s">
        <v>697</v>
      </c>
      <c r="W92" s="283" t="s">
        <v>698</v>
      </c>
      <c r="X92" s="283" t="s">
        <v>695</v>
      </c>
      <c r="Y92" s="287">
        <v>1</v>
      </c>
      <c r="Z92" s="283" t="s">
        <v>699</v>
      </c>
      <c r="AA92" s="285" t="s">
        <v>93</v>
      </c>
      <c r="AB92" s="301">
        <v>46023</v>
      </c>
      <c r="AC92" s="302">
        <v>46387</v>
      </c>
    </row>
    <row r="93" spans="1:29" ht="81" x14ac:dyDescent="0.35">
      <c r="A93" s="300" t="s">
        <v>52</v>
      </c>
      <c r="B93" s="283" t="s">
        <v>53</v>
      </c>
      <c r="C93" s="285" t="s">
        <v>54</v>
      </c>
      <c r="D93" s="285" t="s">
        <v>55</v>
      </c>
      <c r="E93" s="285" t="s">
        <v>56</v>
      </c>
      <c r="F93" s="283" t="s">
        <v>57</v>
      </c>
      <c r="G93" s="283" t="s">
        <v>58</v>
      </c>
      <c r="H93" s="285" t="s">
        <v>59</v>
      </c>
      <c r="I93" s="285" t="s">
        <v>60</v>
      </c>
      <c r="J93" s="285" t="s">
        <v>61</v>
      </c>
      <c r="K93" s="285" t="s">
        <v>393</v>
      </c>
      <c r="L93" s="285" t="s">
        <v>394</v>
      </c>
      <c r="M93" s="285" t="s">
        <v>519</v>
      </c>
      <c r="N93" s="285" t="s">
        <v>395</v>
      </c>
      <c r="O93" s="285" t="s">
        <v>64</v>
      </c>
      <c r="P93" s="285" t="s">
        <v>65</v>
      </c>
      <c r="Q93" s="285" t="s">
        <v>66</v>
      </c>
      <c r="R93" s="285" t="s">
        <v>65</v>
      </c>
      <c r="S93" s="285">
        <v>3299060</v>
      </c>
      <c r="T93" s="285" t="s">
        <v>67</v>
      </c>
      <c r="U93" s="285" t="s">
        <v>68</v>
      </c>
      <c r="V93" s="285" t="s">
        <v>700</v>
      </c>
      <c r="W93" s="283" t="s">
        <v>213</v>
      </c>
      <c r="X93" s="283" t="s">
        <v>214</v>
      </c>
      <c r="Y93" s="285">
        <v>8</v>
      </c>
      <c r="Z93" s="283" t="s">
        <v>558</v>
      </c>
      <c r="AA93" s="285" t="s">
        <v>73</v>
      </c>
      <c r="AB93" s="301">
        <v>46023</v>
      </c>
      <c r="AC93" s="302">
        <v>46387</v>
      </c>
    </row>
    <row r="94" spans="1:29" ht="81" x14ac:dyDescent="0.35">
      <c r="A94" s="300" t="s">
        <v>52</v>
      </c>
      <c r="B94" s="283" t="s">
        <v>53</v>
      </c>
      <c r="C94" s="285" t="s">
        <v>54</v>
      </c>
      <c r="D94" s="285" t="s">
        <v>55</v>
      </c>
      <c r="E94" s="285" t="s">
        <v>56</v>
      </c>
      <c r="F94" s="283" t="s">
        <v>57</v>
      </c>
      <c r="G94" s="283" t="s">
        <v>58</v>
      </c>
      <c r="H94" s="285" t="s">
        <v>367</v>
      </c>
      <c r="I94" s="285" t="s">
        <v>368</v>
      </c>
      <c r="J94" s="285" t="s">
        <v>378</v>
      </c>
      <c r="K94" s="285" t="s">
        <v>370</v>
      </c>
      <c r="L94" s="285" t="s">
        <v>539</v>
      </c>
      <c r="M94" s="285" t="s">
        <v>287</v>
      </c>
      <c r="N94" s="285" t="s">
        <v>288</v>
      </c>
      <c r="O94" s="285" t="s">
        <v>64</v>
      </c>
      <c r="P94" s="285" t="s">
        <v>65</v>
      </c>
      <c r="Q94" s="285" t="s">
        <v>66</v>
      </c>
      <c r="R94" s="285" t="s">
        <v>65</v>
      </c>
      <c r="S94" s="285">
        <v>3299060</v>
      </c>
      <c r="T94" s="285" t="s">
        <v>67</v>
      </c>
      <c r="U94" s="285" t="s">
        <v>68</v>
      </c>
      <c r="V94" s="285" t="s">
        <v>371</v>
      </c>
      <c r="W94" s="283" t="s">
        <v>701</v>
      </c>
      <c r="X94" s="3" t="s">
        <v>702</v>
      </c>
      <c r="Y94" s="285">
        <v>4</v>
      </c>
      <c r="Z94" s="283" t="s">
        <v>703</v>
      </c>
      <c r="AA94" s="285" t="s">
        <v>73</v>
      </c>
      <c r="AB94" s="301">
        <v>46023</v>
      </c>
      <c r="AC94" s="302">
        <v>46387</v>
      </c>
    </row>
    <row r="95" spans="1:29" s="307" customFormat="1" ht="81.5" thickBot="1" x14ac:dyDescent="0.4">
      <c r="A95" s="308" t="s">
        <v>52</v>
      </c>
      <c r="B95" s="295" t="s">
        <v>53</v>
      </c>
      <c r="C95" s="309" t="s">
        <v>54</v>
      </c>
      <c r="D95" s="309" t="s">
        <v>55</v>
      </c>
      <c r="E95" s="309" t="s">
        <v>56</v>
      </c>
      <c r="F95" s="295" t="s">
        <v>57</v>
      </c>
      <c r="G95" s="295" t="s">
        <v>58</v>
      </c>
      <c r="H95" s="309" t="s">
        <v>59</v>
      </c>
      <c r="I95" s="309" t="s">
        <v>60</v>
      </c>
      <c r="J95" s="309" t="s">
        <v>61</v>
      </c>
      <c r="K95" s="309" t="s">
        <v>248</v>
      </c>
      <c r="L95" s="309" t="s">
        <v>549</v>
      </c>
      <c r="M95" s="309" t="s">
        <v>250</v>
      </c>
      <c r="N95" s="309" t="s">
        <v>251</v>
      </c>
      <c r="O95" s="309" t="s">
        <v>64</v>
      </c>
      <c r="P95" s="309" t="s">
        <v>65</v>
      </c>
      <c r="Q95" s="309" t="s">
        <v>503</v>
      </c>
      <c r="R95" s="309" t="s">
        <v>65</v>
      </c>
      <c r="S95" s="309">
        <v>3299065</v>
      </c>
      <c r="T95" s="309" t="s">
        <v>253</v>
      </c>
      <c r="U95" s="309" t="s">
        <v>264</v>
      </c>
      <c r="V95" s="309" t="s">
        <v>704</v>
      </c>
      <c r="W95" s="295" t="s">
        <v>705</v>
      </c>
      <c r="X95" s="295" t="s">
        <v>706</v>
      </c>
      <c r="Y95" s="296">
        <v>1</v>
      </c>
      <c r="Z95" s="295" t="s">
        <v>707</v>
      </c>
      <c r="AA95" s="309" t="s">
        <v>73</v>
      </c>
      <c r="AB95" s="310">
        <v>46082</v>
      </c>
      <c r="AC95" s="311">
        <v>46387</v>
      </c>
    </row>
    <row r="96" spans="1:29" s="312" customFormat="1" x14ac:dyDescent="0.35">
      <c r="B96" s="284"/>
      <c r="F96" s="284"/>
      <c r="G96" s="284"/>
      <c r="W96" s="284"/>
      <c r="X96" s="284"/>
      <c r="Z96" s="284"/>
    </row>
    <row r="98" spans="26:26" x14ac:dyDescent="0.35">
      <c r="Z98" s="297" t="s">
        <v>708</v>
      </c>
    </row>
  </sheetData>
  <mergeCells count="5">
    <mergeCell ref="W10:AC10"/>
    <mergeCell ref="L10:N10"/>
    <mergeCell ref="A10:E10"/>
    <mergeCell ref="F10:G10"/>
    <mergeCell ref="H10:I10"/>
  </mergeCells>
  <conditionalFormatting sqref="A61:D61 V27:Z27 V58:Z60 V62:Z62 S63:Z64 S69:Z77 A95:Z95 A12:Z26 W13:Z30 A28:Z57 V90:Z92 V94:Z94 W48:Z64 W78:Z80 W93:Z93 A79:Z89 AA12:AC95">
    <cfRule type="containsBlanks" dxfId="50" priority="176">
      <formula>LEN(TRIM(A12))=0</formula>
    </cfRule>
  </conditionalFormatting>
  <conditionalFormatting sqref="A85:D86">
    <cfRule type="containsBlanks" dxfId="49" priority="26">
      <formula>LEN(TRIM(A85))=0</formula>
    </cfRule>
  </conditionalFormatting>
  <conditionalFormatting sqref="A58:R78">
    <cfRule type="containsBlanks" dxfId="48" priority="84">
      <formula>LEN(TRIM(A58))=0</formula>
    </cfRule>
  </conditionalFormatting>
  <conditionalFormatting sqref="A90:R94">
    <cfRule type="containsBlanks" dxfId="47" priority="58">
      <formula>LEN(TRIM(A90))=0</formula>
    </cfRule>
  </conditionalFormatting>
  <conditionalFormatting sqref="A85:W85">
    <cfRule type="containsBlanks" dxfId="46" priority="22">
      <formula>LEN(TRIM(A85))=0</formula>
    </cfRule>
  </conditionalFormatting>
  <conditionalFormatting sqref="A27:R27 V68:Z68 S69:V78 V90:V93">
    <cfRule type="containsBlanks" dxfId="45" priority="225">
      <formula>LEN(TRIM(A27))=0</formula>
    </cfRule>
  </conditionalFormatting>
  <conditionalFormatting sqref="B28:C93 L29:N90">
    <cfRule type="containsBlanks" dxfId="44" priority="28">
      <formula>LEN(TRIM(B28))=0</formula>
    </cfRule>
  </conditionalFormatting>
  <conditionalFormatting sqref="D65:D67">
    <cfRule type="containsBlanks" dxfId="43" priority="239">
      <formula>LEN(TRIM(D65))=0</formula>
    </cfRule>
  </conditionalFormatting>
  <conditionalFormatting sqref="D34:G34">
    <cfRule type="containsBlanks" dxfId="42" priority="232">
      <formula>LEN(TRIM(D34))=0</formula>
    </cfRule>
  </conditionalFormatting>
  <conditionalFormatting sqref="D62:G63">
    <cfRule type="containsBlanks" dxfId="41" priority="191">
      <formula>LEN(TRIM(D62))=0</formula>
    </cfRule>
  </conditionalFormatting>
  <conditionalFormatting sqref="D65:G65">
    <cfRule type="containsBlanks" dxfId="40" priority="190">
      <formula>LEN(TRIM(D65))=0</formula>
    </cfRule>
  </conditionalFormatting>
  <conditionalFormatting sqref="D77:G78">
    <cfRule type="containsBlanks" dxfId="39" priority="185">
      <formula>LEN(TRIM(D77))=0</formula>
    </cfRule>
  </conditionalFormatting>
  <conditionalFormatting sqref="D84:G85">
    <cfRule type="containsBlanks" dxfId="38" priority="183">
      <formula>LEN(TRIM(D84))=0</formula>
    </cfRule>
  </conditionalFormatting>
  <conditionalFormatting sqref="D41:K41">
    <cfRule type="containsBlanks" dxfId="37" priority="230">
      <formula>LEN(TRIM(D41))=0</formula>
    </cfRule>
  </conditionalFormatting>
  <conditionalFormatting sqref="D43:K45">
    <cfRule type="containsBlanks" dxfId="36" priority="238">
      <formula>LEN(TRIM(D43))=0</formula>
    </cfRule>
  </conditionalFormatting>
  <conditionalFormatting sqref="D47:K57">
    <cfRule type="containsBlanks" dxfId="35" priority="193">
      <formula>LEN(TRIM(D47))=0</formula>
    </cfRule>
  </conditionalFormatting>
  <conditionalFormatting sqref="D64:K64">
    <cfRule type="containsBlanks" dxfId="34" priority="251">
      <formula>LEN(TRIM(D64))=0</formula>
    </cfRule>
  </conditionalFormatting>
  <conditionalFormatting sqref="D68:K83">
    <cfRule type="containsBlanks" dxfId="33" priority="89">
      <formula>LEN(TRIM(D68))=0</formula>
    </cfRule>
  </conditionalFormatting>
  <conditionalFormatting sqref="D87:K90">
    <cfRule type="containsBlanks" dxfId="32" priority="260">
      <formula>LEN(TRIM(D87))=0</formula>
    </cfRule>
  </conditionalFormatting>
  <conditionalFormatting sqref="D91:R93">
    <cfRule type="containsBlanks" dxfId="31" priority="121">
      <formula>LEN(TRIM(D91))=0</formula>
    </cfRule>
  </conditionalFormatting>
  <conditionalFormatting sqref="E51">
    <cfRule type="containsBlanks" dxfId="30" priority="115">
      <formula>LEN(TRIM(E51))=0</formula>
    </cfRule>
  </conditionalFormatting>
  <conditionalFormatting sqref="E84:E86">
    <cfRule type="containsBlanks" dxfId="29" priority="23">
      <formula>LEN(TRIM(E84))=0</formula>
    </cfRule>
  </conditionalFormatting>
  <conditionalFormatting sqref="E93">
    <cfRule type="containsBlanks" dxfId="28" priority="120">
      <formula>LEN(TRIM(E93))=0</formula>
    </cfRule>
  </conditionalFormatting>
  <conditionalFormatting sqref="E66:G67">
    <cfRule type="containsBlanks" dxfId="27" priority="90">
      <formula>LEN(TRIM(E66))=0</formula>
    </cfRule>
  </conditionalFormatting>
  <conditionalFormatting sqref="E46:K46">
    <cfRule type="containsBlanks" dxfId="26" priority="116">
      <formula>LEN(TRIM(E46))=0</formula>
    </cfRule>
  </conditionalFormatting>
  <conditionalFormatting sqref="F85:G86">
    <cfRule type="containsBlanks" dxfId="25" priority="25">
      <formula>LEN(TRIM(F85))=0</formula>
    </cfRule>
  </conditionalFormatting>
  <conditionalFormatting sqref="H42:I42">
    <cfRule type="containsBlanks" dxfId="24" priority="220">
      <formula>LEN(TRIM(H42))=0</formula>
    </cfRule>
  </conditionalFormatting>
  <conditionalFormatting sqref="H51:K51">
    <cfRule type="containsBlanks" dxfId="23" priority="149">
      <formula>LEN(TRIM(H51))=0</formula>
    </cfRule>
  </conditionalFormatting>
  <conditionalFormatting sqref="H61:K63">
    <cfRule type="containsBlanks" dxfId="22" priority="154">
      <formula>LEN(TRIM(H61))=0</formula>
    </cfRule>
  </conditionalFormatting>
  <conditionalFormatting sqref="H65:K67">
    <cfRule type="containsBlanks" dxfId="21" priority="210">
      <formula>LEN(TRIM(H65))=0</formula>
    </cfRule>
  </conditionalFormatting>
  <conditionalFormatting sqref="H84:K86">
    <cfRule type="containsBlanks" dxfId="20" priority="24">
      <formula>LEN(TRIM(H84))=0</formula>
    </cfRule>
  </conditionalFormatting>
  <conditionalFormatting sqref="H93:K93">
    <cfRule type="containsBlanks" dxfId="19" priority="133">
      <formula>LEN(TRIM(H93))=0</formula>
    </cfRule>
  </conditionalFormatting>
  <conditionalFormatting sqref="J60:J61">
    <cfRule type="containsBlanks" dxfId="18" priority="174">
      <formula>LEN(TRIM(J60))=0</formula>
    </cfRule>
  </conditionalFormatting>
  <conditionalFormatting sqref="J78">
    <cfRule type="containsBlanks" dxfId="17" priority="169">
      <formula>LEN(TRIM(J78))=0</formula>
    </cfRule>
  </conditionalFormatting>
  <conditionalFormatting sqref="J34:K36">
    <cfRule type="containsBlanks" dxfId="16" priority="222">
      <formula>LEN(TRIM(J34))=0</formula>
    </cfRule>
  </conditionalFormatting>
  <conditionalFormatting sqref="K37">
    <cfRule type="containsBlanks" dxfId="15" priority="221">
      <formula>LEN(TRIM(K37))=0</formula>
    </cfRule>
  </conditionalFormatting>
  <conditionalFormatting sqref="K60:K63">
    <cfRule type="containsBlanks" dxfId="14" priority="153">
      <formula>LEN(TRIM(K60))=0</formula>
    </cfRule>
  </conditionalFormatting>
  <conditionalFormatting sqref="A12:C27 L13:N18 O13:V26 M19:N28 A28:A74 V33:V42 W47:X47 P62:Q62 V65:Z65 W81:X81 A90:A93 V91:W92 A93:C93">
    <cfRule type="containsBlanks" dxfId="13" priority="293">
      <formula>LEN(TRIM(A12))=0</formula>
    </cfRule>
  </conditionalFormatting>
  <conditionalFormatting sqref="O90:R90">
    <cfRule type="containsBlanks" dxfId="12" priority="259">
      <formula>LEN(TRIM(O90))=0</formula>
    </cfRule>
  </conditionalFormatting>
  <conditionalFormatting sqref="O55:U57">
    <cfRule type="containsBlanks" dxfId="11" priority="92">
      <formula>LEN(TRIM(O55))=0</formula>
    </cfRule>
  </conditionalFormatting>
  <conditionalFormatting sqref="O28:V45">
    <cfRule type="containsBlanks" dxfId="10" priority="229">
      <formula>LEN(TRIM(O28))=0</formula>
    </cfRule>
  </conditionalFormatting>
  <conditionalFormatting sqref="O47:V57">
    <cfRule type="containsBlanks" dxfId="9" priority="233">
      <formula>LEN(TRIM(O47))=0</formula>
    </cfRule>
  </conditionalFormatting>
  <conditionalFormatting sqref="O46:X46">
    <cfRule type="containsBlanks" dxfId="8" priority="97">
      <formula>LEN(TRIM(O46))=0</formula>
    </cfRule>
  </conditionalFormatting>
  <conditionalFormatting sqref="S62:T62">
    <cfRule type="containsBlanks" dxfId="7" priority="80">
      <formula>LEN(TRIM(S62))=0</formula>
    </cfRule>
  </conditionalFormatting>
  <conditionalFormatting sqref="S68:T68">
    <cfRule type="containsBlanks" dxfId="6" priority="73">
      <formula>LEN(TRIM(S68))=0</formula>
    </cfRule>
  </conditionalFormatting>
  <conditionalFormatting sqref="S63:U63">
    <cfRule type="containsBlanks" dxfId="5" priority="78">
      <formula>LEN(TRIM(S63))=0</formula>
    </cfRule>
  </conditionalFormatting>
  <conditionalFormatting sqref="S76:U78">
    <cfRule type="containsBlanks" dxfId="4" priority="70">
      <formula>LEN(TRIM(S76))=0</formula>
    </cfRule>
  </conditionalFormatting>
  <conditionalFormatting sqref="S65:Z67">
    <cfRule type="containsBlanks" dxfId="3" priority="75">
      <formula>LEN(TRIM(S65))=0</formula>
    </cfRule>
  </conditionalFormatting>
  <conditionalFormatting sqref="U41">
    <cfRule type="containsBlanks" dxfId="2" priority="119">
      <formula>LEN(TRIM(U41))=0</formula>
    </cfRule>
  </conditionalFormatting>
  <conditionalFormatting sqref="V46:V78">
    <cfRule type="containsBlanks" dxfId="1" priority="95">
      <formula>LEN(TRIM(V46))=0</formula>
    </cfRule>
  </conditionalFormatting>
  <conditionalFormatting sqref="Z87">
    <cfRule type="containsBlanks" dxfId="0" priority="284">
      <formula>LEN(TRIM(Z87))=0</formula>
    </cfRule>
  </conditionalFormatting>
  <dataValidations count="1">
    <dataValidation allowBlank="1" showInputMessage="1" showErrorMessage="1" sqref="J71:J75" xr:uid="{BDC6188E-2E4D-4B8E-9C93-A42FCDD9CA7D}"/>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622503-26DC-48FE-8E58-CEF3040DCA80}">
          <x14:formula1>
            <xm:f>Criterios!$A$2</xm:f>
          </x14:formula1>
          <xm:sqref>A89:A93 A12:A74 A85:A86 A94:A95</xm:sqref>
        </x14:dataValidation>
        <x14:dataValidation type="list" allowBlank="1" showInputMessage="1" showErrorMessage="1" xr:uid="{83958B1E-D591-4F1D-A609-DE0DCC6C4BF6}">
          <x14:formula1>
            <xm:f>Criterios!$AC$2:$AC$13</xm:f>
          </x14:formula1>
          <xm:sqref>J90:J92 J52:J57 J62:J70 J77 J43:J50 J80:J85 J87:J88</xm:sqref>
        </x14:dataValidation>
        <x14:dataValidation type="list" allowBlank="1" showInputMessage="1" showErrorMessage="1" xr:uid="{242C94AC-B5F8-40AA-9549-4A2CA0441EEF}">
          <x14:formula1>
            <xm:f>Criterios!$B$2</xm:f>
          </x14:formula1>
          <xm:sqref>B12:B93 B94:B95</xm:sqref>
        </x14:dataValidation>
        <x14:dataValidation type="list" allowBlank="1" showInputMessage="1" showErrorMessage="1" xr:uid="{2DC00462-76CA-495A-A367-75F01FEE9A48}">
          <x14:formula1>
            <xm:f>Criterios!$C$2</xm:f>
          </x14:formula1>
          <xm:sqref>C12:C93 C94:C95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142D9-62B6-4917-9455-85D9993B46B0}">
  <dimension ref="A1:AC102"/>
  <sheetViews>
    <sheetView workbookViewId="0">
      <selection activeCell="E19" sqref="E19"/>
    </sheetView>
  </sheetViews>
  <sheetFormatPr baseColWidth="10" defaultColWidth="23.81640625" defaultRowHeight="19.5" customHeight="1" x14ac:dyDescent="0.35"/>
  <cols>
    <col min="1" max="4" width="23.81640625" style="26"/>
    <col min="5" max="5" width="68.26953125" style="26" customWidth="1"/>
    <col min="6" max="8" width="23.81640625" style="26"/>
    <col min="9" max="10" width="23.81640625" style="27"/>
    <col min="11" max="11" width="23.81640625" style="26"/>
    <col min="12" max="12" width="29.7265625" style="26" customWidth="1"/>
    <col min="13" max="13" width="31.7265625" style="27" customWidth="1"/>
    <col min="14" max="14" width="23.81640625" style="27"/>
    <col min="15" max="16" width="23.81640625" style="26"/>
    <col min="17" max="17" width="23.81640625" style="27"/>
    <col min="18" max="20" width="23.81640625" style="26"/>
    <col min="21" max="21" width="23.81640625" style="27"/>
    <col min="22" max="22" width="23.81640625" style="26"/>
    <col min="23" max="23" width="23.81640625" style="27"/>
    <col min="24" max="26" width="23.81640625" style="26"/>
    <col min="27" max="27" width="37.453125" style="26" customWidth="1"/>
    <col min="28" max="28" width="40.26953125" style="26" customWidth="1"/>
    <col min="29" max="29" width="54.1796875" style="26" customWidth="1"/>
  </cols>
  <sheetData>
    <row r="1" spans="1:29" ht="19.5" customHeight="1" x14ac:dyDescent="0.35">
      <c r="A1" s="33" t="s">
        <v>17</v>
      </c>
      <c r="B1" s="34" t="s">
        <v>18</v>
      </c>
      <c r="C1" s="34" t="s">
        <v>19</v>
      </c>
      <c r="D1" s="34" t="s">
        <v>20</v>
      </c>
      <c r="E1" s="35" t="s">
        <v>21</v>
      </c>
      <c r="F1" s="33" t="s">
        <v>22</v>
      </c>
      <c r="G1" s="35" t="s">
        <v>23</v>
      </c>
      <c r="H1" s="29" t="s">
        <v>27</v>
      </c>
      <c r="I1" s="44" t="s">
        <v>28</v>
      </c>
      <c r="J1" s="44" t="s">
        <v>29</v>
      </c>
      <c r="K1" s="44" t="s">
        <v>31</v>
      </c>
      <c r="L1" s="47" t="s">
        <v>709</v>
      </c>
      <c r="M1" s="44" t="s">
        <v>33</v>
      </c>
      <c r="N1" s="47" t="s">
        <v>710</v>
      </c>
      <c r="O1" s="44" t="s">
        <v>35</v>
      </c>
      <c r="P1" s="45" t="s">
        <v>36</v>
      </c>
      <c r="Q1" s="44" t="s">
        <v>37</v>
      </c>
      <c r="R1" s="44" t="s">
        <v>38</v>
      </c>
      <c r="S1" s="48" t="s">
        <v>39</v>
      </c>
      <c r="T1" s="48" t="s">
        <v>40</v>
      </c>
      <c r="U1" s="29" t="s">
        <v>41</v>
      </c>
      <c r="V1" s="29" t="s">
        <v>42</v>
      </c>
      <c r="W1" s="29" t="s">
        <v>43</v>
      </c>
      <c r="X1" s="44" t="s">
        <v>711</v>
      </c>
      <c r="Y1" s="44" t="s">
        <v>712</v>
      </c>
      <c r="Z1" s="44" t="s">
        <v>51</v>
      </c>
      <c r="AA1" s="30" t="s">
        <v>24</v>
      </c>
      <c r="AB1" s="30" t="s">
        <v>25</v>
      </c>
      <c r="AC1" s="30" t="s">
        <v>713</v>
      </c>
    </row>
    <row r="2" spans="1:29" ht="19.5" customHeight="1" x14ac:dyDescent="0.35">
      <c r="A2" s="36" t="s">
        <v>52</v>
      </c>
      <c r="B2" s="26" t="s">
        <v>53</v>
      </c>
      <c r="C2" s="26" t="s">
        <v>54</v>
      </c>
      <c r="D2" s="26" t="s">
        <v>55</v>
      </c>
      <c r="E2" s="37" t="s">
        <v>56</v>
      </c>
      <c r="F2" s="36" t="s">
        <v>133</v>
      </c>
      <c r="G2" s="40" t="s">
        <v>134</v>
      </c>
      <c r="H2" s="27" t="s">
        <v>714</v>
      </c>
      <c r="I2" s="27" t="s">
        <v>62</v>
      </c>
      <c r="J2" s="27" t="s">
        <v>63</v>
      </c>
      <c r="K2" s="27" t="s">
        <v>64</v>
      </c>
      <c r="L2" s="27"/>
      <c r="M2" s="27" t="s">
        <v>66</v>
      </c>
      <c r="O2" s="24">
        <v>3299011</v>
      </c>
      <c r="P2" s="25" t="s">
        <v>289</v>
      </c>
      <c r="Q2" s="27" t="s">
        <v>715</v>
      </c>
      <c r="U2" s="24"/>
      <c r="V2" s="28"/>
      <c r="W2" s="24"/>
      <c r="AA2" s="26" t="s">
        <v>367</v>
      </c>
      <c r="AB2" s="26" t="s">
        <v>368</v>
      </c>
      <c r="AC2" s="26" t="s">
        <v>331</v>
      </c>
    </row>
    <row r="3" spans="1:29" ht="19.5" customHeight="1" x14ac:dyDescent="0.35">
      <c r="A3" s="36"/>
      <c r="D3" s="26" t="s">
        <v>74</v>
      </c>
      <c r="E3" s="37" t="s">
        <v>75</v>
      </c>
      <c r="F3" s="36" t="s">
        <v>170</v>
      </c>
      <c r="G3" s="41" t="s">
        <v>171</v>
      </c>
      <c r="H3" s="27" t="s">
        <v>400</v>
      </c>
      <c r="I3" s="27" t="s">
        <v>286</v>
      </c>
      <c r="J3" s="27" t="s">
        <v>287</v>
      </c>
      <c r="K3" s="27" t="s">
        <v>85</v>
      </c>
      <c r="L3" s="27"/>
      <c r="M3" s="27" t="s">
        <v>252</v>
      </c>
      <c r="O3" s="24">
        <v>3299068</v>
      </c>
      <c r="P3" s="25" t="s">
        <v>295</v>
      </c>
      <c r="Q3" s="27" t="s">
        <v>290</v>
      </c>
      <c r="U3" s="24"/>
      <c r="V3" s="28"/>
      <c r="W3" s="24"/>
      <c r="AA3" s="26" t="s">
        <v>59</v>
      </c>
      <c r="AB3" s="26" t="s">
        <v>716</v>
      </c>
      <c r="AC3" s="26" t="s">
        <v>61</v>
      </c>
    </row>
    <row r="4" spans="1:29" ht="19.5" customHeight="1" x14ac:dyDescent="0.35">
      <c r="A4" s="36"/>
      <c r="E4" s="37" t="s">
        <v>717</v>
      </c>
      <c r="F4" s="36" t="s">
        <v>57</v>
      </c>
      <c r="G4" s="40" t="s">
        <v>58</v>
      </c>
      <c r="H4" s="27" t="s">
        <v>324</v>
      </c>
      <c r="I4" s="27" t="s">
        <v>249</v>
      </c>
      <c r="J4" s="27" t="s">
        <v>250</v>
      </c>
      <c r="K4" s="31" t="s">
        <v>116</v>
      </c>
      <c r="L4" s="46"/>
      <c r="M4" s="27" t="s">
        <v>86</v>
      </c>
      <c r="O4" s="24">
        <v>3299069</v>
      </c>
      <c r="P4" s="25" t="s">
        <v>310</v>
      </c>
      <c r="Q4" s="27" t="s">
        <v>718</v>
      </c>
      <c r="U4" s="24"/>
      <c r="V4" s="28"/>
      <c r="W4" s="24"/>
      <c r="AA4" s="26" t="s">
        <v>110</v>
      </c>
      <c r="AB4" s="26" t="s">
        <v>60</v>
      </c>
      <c r="AC4" s="26" t="s">
        <v>378</v>
      </c>
    </row>
    <row r="5" spans="1:29" ht="19.5" customHeight="1" x14ac:dyDescent="0.35">
      <c r="A5" s="36"/>
      <c r="E5" s="37"/>
      <c r="F5" s="36" t="s">
        <v>122</v>
      </c>
      <c r="G5" s="41" t="s">
        <v>123</v>
      </c>
      <c r="H5" s="27" t="s">
        <v>248</v>
      </c>
      <c r="I5" s="27" t="s">
        <v>401</v>
      </c>
      <c r="J5" s="27" t="s">
        <v>402</v>
      </c>
      <c r="M5" s="27" t="s">
        <v>127</v>
      </c>
      <c r="O5" s="24">
        <v>3299052</v>
      </c>
      <c r="P5" s="25" t="s">
        <v>333</v>
      </c>
      <c r="Q5" s="27" t="s">
        <v>296</v>
      </c>
      <c r="U5" s="24"/>
      <c r="V5" s="28"/>
      <c r="W5" s="24"/>
      <c r="AA5" s="26" t="s">
        <v>719</v>
      </c>
      <c r="AB5" s="26" t="s">
        <v>720</v>
      </c>
      <c r="AC5" s="26" t="s">
        <v>369</v>
      </c>
    </row>
    <row r="6" spans="1:29" ht="19.5" customHeight="1" x14ac:dyDescent="0.35">
      <c r="A6" s="36"/>
      <c r="E6" s="37"/>
      <c r="F6" s="36" t="s">
        <v>102</v>
      </c>
      <c r="G6" s="40" t="s">
        <v>103</v>
      </c>
      <c r="H6" s="27" t="s">
        <v>721</v>
      </c>
      <c r="I6" s="27" t="s">
        <v>175</v>
      </c>
      <c r="J6" s="27" t="s">
        <v>176</v>
      </c>
      <c r="M6" s="32" t="s">
        <v>116</v>
      </c>
      <c r="O6" s="24">
        <v>3299016</v>
      </c>
      <c r="P6" s="25" t="s">
        <v>301</v>
      </c>
      <c r="Q6" s="27" t="s">
        <v>311</v>
      </c>
      <c r="U6" s="24"/>
      <c r="V6" s="28"/>
      <c r="W6" s="24"/>
      <c r="AA6" s="26" t="s">
        <v>158</v>
      </c>
      <c r="AB6" s="26" t="s">
        <v>392</v>
      </c>
      <c r="AC6" s="26" t="s">
        <v>382</v>
      </c>
    </row>
    <row r="7" spans="1:29" ht="19.5" customHeight="1" x14ac:dyDescent="0.35">
      <c r="A7" s="36"/>
      <c r="E7" s="37"/>
      <c r="F7" s="36" t="s">
        <v>76</v>
      </c>
      <c r="G7" s="40" t="s">
        <v>77</v>
      </c>
      <c r="H7" s="27" t="s">
        <v>163</v>
      </c>
      <c r="I7" s="27" t="s">
        <v>467</v>
      </c>
      <c r="J7" s="27" t="s">
        <v>468</v>
      </c>
      <c r="O7" s="24">
        <v>3299060</v>
      </c>
      <c r="P7" s="25" t="s">
        <v>67</v>
      </c>
      <c r="Q7" s="27" t="s">
        <v>325</v>
      </c>
      <c r="U7" s="24"/>
      <c r="V7" s="28"/>
      <c r="W7" s="24"/>
      <c r="AA7" s="26" t="s">
        <v>78</v>
      </c>
      <c r="AB7" s="26" t="s">
        <v>111</v>
      </c>
      <c r="AC7" s="26" t="s">
        <v>722</v>
      </c>
    </row>
    <row r="8" spans="1:29" ht="19.5" customHeight="1" x14ac:dyDescent="0.35">
      <c r="A8" s="36"/>
      <c r="E8" s="37"/>
      <c r="F8" s="36"/>
      <c r="G8" s="37"/>
      <c r="H8" s="27" t="s">
        <v>81</v>
      </c>
      <c r="I8" s="27" t="s">
        <v>124</v>
      </c>
      <c r="J8" s="27" t="s">
        <v>125</v>
      </c>
      <c r="O8" s="24">
        <v>3299065</v>
      </c>
      <c r="P8" s="25" t="s">
        <v>253</v>
      </c>
      <c r="Q8" s="27" t="s">
        <v>334</v>
      </c>
      <c r="U8" s="24"/>
      <c r="V8" s="28"/>
      <c r="W8" s="24"/>
      <c r="AA8" s="26" t="s">
        <v>440</v>
      </c>
      <c r="AB8" s="26" t="s">
        <v>307</v>
      </c>
      <c r="AC8" s="26" t="s">
        <v>723</v>
      </c>
    </row>
    <row r="9" spans="1:29" ht="19.5" customHeight="1" x14ac:dyDescent="0.35">
      <c r="A9" s="36"/>
      <c r="E9" s="37"/>
      <c r="F9" s="36"/>
      <c r="G9" s="37"/>
      <c r="H9" s="27" t="s">
        <v>270</v>
      </c>
      <c r="I9" s="27" t="s">
        <v>82</v>
      </c>
      <c r="J9" s="27" t="s">
        <v>83</v>
      </c>
      <c r="O9" s="24">
        <v>3204043</v>
      </c>
      <c r="P9" s="25" t="s">
        <v>146</v>
      </c>
      <c r="Q9" s="27" t="s">
        <v>724</v>
      </c>
      <c r="U9" s="24"/>
      <c r="V9" s="28"/>
      <c r="W9" s="24"/>
      <c r="AB9" s="26" t="s">
        <v>725</v>
      </c>
      <c r="AC9" s="26" t="s">
        <v>726</v>
      </c>
    </row>
    <row r="10" spans="1:29" ht="19.5" customHeight="1" x14ac:dyDescent="0.35">
      <c r="A10" s="36"/>
      <c r="E10" s="37"/>
      <c r="F10" s="36"/>
      <c r="G10" s="37"/>
      <c r="H10" s="27" t="s">
        <v>135</v>
      </c>
      <c r="I10" s="27" t="s">
        <v>271</v>
      </c>
      <c r="J10" s="27" t="s">
        <v>272</v>
      </c>
      <c r="O10" s="24">
        <v>3204048</v>
      </c>
      <c r="P10" s="25" t="s">
        <v>104</v>
      </c>
      <c r="Q10" s="27" t="s">
        <v>302</v>
      </c>
      <c r="U10" s="24"/>
      <c r="V10" s="28"/>
      <c r="W10" s="24"/>
      <c r="AB10" s="26" t="s">
        <v>727</v>
      </c>
      <c r="AC10" s="26" t="s">
        <v>308</v>
      </c>
    </row>
    <row r="11" spans="1:29" ht="19.5" customHeight="1" x14ac:dyDescent="0.35">
      <c r="A11" s="36"/>
      <c r="E11" s="37"/>
      <c r="F11" s="36"/>
      <c r="G11" s="37"/>
      <c r="H11" s="27" t="s">
        <v>217</v>
      </c>
      <c r="O11" s="24">
        <v>3204007</v>
      </c>
      <c r="P11" s="25" t="s">
        <v>636</v>
      </c>
      <c r="Q11" s="27" t="s">
        <v>728</v>
      </c>
      <c r="U11" s="24"/>
      <c r="V11" s="28"/>
      <c r="W11" s="24"/>
      <c r="AB11" s="26" t="s">
        <v>246</v>
      </c>
      <c r="AC11" s="26" t="s">
        <v>729</v>
      </c>
    </row>
    <row r="12" spans="1:29" ht="19.5" customHeight="1" thickBot="1" x14ac:dyDescent="0.4">
      <c r="A12" s="38"/>
      <c r="B12" s="42"/>
      <c r="C12" s="42"/>
      <c r="D12" s="42"/>
      <c r="E12" s="39"/>
      <c r="F12" s="38"/>
      <c r="G12" s="39"/>
      <c r="H12" s="27" t="s">
        <v>466</v>
      </c>
      <c r="O12" s="24">
        <v>3204009</v>
      </c>
      <c r="P12" s="25" t="s">
        <v>730</v>
      </c>
      <c r="Q12" s="27" t="s">
        <v>731</v>
      </c>
      <c r="U12" s="24"/>
      <c r="V12" s="28"/>
      <c r="W12" s="24"/>
      <c r="AB12" s="26" t="s">
        <v>732</v>
      </c>
      <c r="AC12" s="26" t="s">
        <v>448</v>
      </c>
    </row>
    <row r="13" spans="1:29" ht="19.5" customHeight="1" x14ac:dyDescent="0.35">
      <c r="A13" s="269" t="s">
        <v>733</v>
      </c>
      <c r="B13" s="269"/>
      <c r="C13" s="269"/>
      <c r="D13" s="269"/>
      <c r="E13" s="269"/>
      <c r="F13" s="269" t="s">
        <v>733</v>
      </c>
      <c r="G13" s="269"/>
      <c r="H13" s="27" t="s">
        <v>734</v>
      </c>
      <c r="O13" s="24">
        <v>3204014</v>
      </c>
      <c r="P13" s="25" t="s">
        <v>87</v>
      </c>
      <c r="Q13" s="27" t="s">
        <v>426</v>
      </c>
      <c r="U13" s="24"/>
      <c r="V13" s="28"/>
      <c r="W13" s="24"/>
      <c r="AB13" s="26" t="s">
        <v>735</v>
      </c>
      <c r="AC13" s="26" t="s">
        <v>736</v>
      </c>
    </row>
    <row r="14" spans="1:29" ht="19.5" customHeight="1" x14ac:dyDescent="0.35">
      <c r="H14" s="27" t="s">
        <v>309</v>
      </c>
      <c r="O14" s="24">
        <v>3204041</v>
      </c>
      <c r="P14" s="25" t="s">
        <v>179</v>
      </c>
      <c r="Q14" s="27" t="s">
        <v>68</v>
      </c>
      <c r="U14" s="24"/>
      <c r="V14" s="28"/>
      <c r="W14" s="24"/>
      <c r="AB14" s="26" t="s">
        <v>330</v>
      </c>
    </row>
    <row r="15" spans="1:29" ht="19.5" customHeight="1" x14ac:dyDescent="0.35">
      <c r="H15" s="27" t="s">
        <v>285</v>
      </c>
      <c r="O15" s="31" t="s">
        <v>65</v>
      </c>
      <c r="P15" s="31" t="s">
        <v>65</v>
      </c>
      <c r="Q15" s="27" t="s">
        <v>254</v>
      </c>
      <c r="U15" s="24"/>
      <c r="V15" s="28"/>
      <c r="W15" s="24"/>
      <c r="AB15" s="26" t="s">
        <v>159</v>
      </c>
    </row>
    <row r="16" spans="1:29" ht="19.5" customHeight="1" x14ac:dyDescent="0.35">
      <c r="H16" s="27" t="s">
        <v>737</v>
      </c>
      <c r="P16" s="25"/>
      <c r="Q16" s="27" t="s">
        <v>259</v>
      </c>
      <c r="U16" s="24"/>
      <c r="V16" s="28"/>
      <c r="W16" s="24"/>
      <c r="AB16" s="26" t="s">
        <v>447</v>
      </c>
    </row>
    <row r="17" spans="8:28" ht="19.5" customHeight="1" x14ac:dyDescent="0.35">
      <c r="H17" s="27" t="s">
        <v>393</v>
      </c>
      <c r="P17" s="25"/>
      <c r="Q17" s="27" t="s">
        <v>260</v>
      </c>
      <c r="U17" s="24"/>
      <c r="V17" s="28"/>
      <c r="W17" s="24"/>
      <c r="AB17" s="26" t="s">
        <v>79</v>
      </c>
    </row>
    <row r="18" spans="8:28" ht="19.5" customHeight="1" x14ac:dyDescent="0.35">
      <c r="H18" s="27" t="s">
        <v>370</v>
      </c>
      <c r="P18" s="25"/>
      <c r="Q18" s="27" t="s">
        <v>264</v>
      </c>
      <c r="U18" s="24"/>
      <c r="V18" s="28"/>
      <c r="W18" s="24"/>
      <c r="AB18" s="26" t="s">
        <v>441</v>
      </c>
    </row>
    <row r="19" spans="8:28" ht="19.5" customHeight="1" x14ac:dyDescent="0.35">
      <c r="H19" s="27" t="s">
        <v>738</v>
      </c>
      <c r="P19" s="25"/>
      <c r="Q19" s="27" t="s">
        <v>147</v>
      </c>
      <c r="U19" s="24"/>
      <c r="V19" s="28"/>
      <c r="W19" s="24"/>
      <c r="AB19"/>
    </row>
    <row r="20" spans="8:28" ht="19.5" customHeight="1" x14ac:dyDescent="0.35">
      <c r="H20" s="27" t="s">
        <v>332</v>
      </c>
      <c r="P20" s="25"/>
      <c r="Q20" s="27" t="s">
        <v>274</v>
      </c>
      <c r="U20" s="24"/>
      <c r="V20" s="28"/>
      <c r="W20" s="24"/>
      <c r="AB20"/>
    </row>
    <row r="21" spans="8:28" ht="19.5" customHeight="1" x14ac:dyDescent="0.35">
      <c r="H21" s="27" t="s">
        <v>739</v>
      </c>
      <c r="P21" s="25"/>
      <c r="Q21" s="27" t="s">
        <v>128</v>
      </c>
      <c r="U21" s="24"/>
      <c r="V21" s="28"/>
      <c r="W21" s="24"/>
    </row>
    <row r="22" spans="8:28" ht="19.5" customHeight="1" x14ac:dyDescent="0.35">
      <c r="H22" s="27" t="s">
        <v>740</v>
      </c>
      <c r="P22" s="25"/>
      <c r="Q22" s="27" t="s">
        <v>105</v>
      </c>
      <c r="U22" s="24"/>
      <c r="V22" s="28"/>
      <c r="W22" s="24"/>
    </row>
    <row r="23" spans="8:28" ht="19.5" customHeight="1" x14ac:dyDescent="0.35">
      <c r="H23" s="43" t="s">
        <v>741</v>
      </c>
      <c r="P23" s="25"/>
      <c r="Q23" s="27" t="s">
        <v>650</v>
      </c>
      <c r="U23" s="24"/>
      <c r="V23" s="28"/>
      <c r="W23" s="24"/>
    </row>
    <row r="24" spans="8:28" ht="19.5" customHeight="1" x14ac:dyDescent="0.35">
      <c r="P24" s="25"/>
      <c r="Q24" s="27" t="s">
        <v>637</v>
      </c>
      <c r="U24" s="24"/>
      <c r="V24" s="28"/>
      <c r="W24" s="24"/>
    </row>
    <row r="25" spans="8:28" ht="19.5" customHeight="1" x14ac:dyDescent="0.35">
      <c r="P25" s="25"/>
      <c r="Q25" s="27" t="s">
        <v>742</v>
      </c>
      <c r="U25" s="24"/>
      <c r="V25" s="28"/>
      <c r="W25" s="24"/>
    </row>
    <row r="26" spans="8:28" ht="19.5" customHeight="1" x14ac:dyDescent="0.35">
      <c r="P26" s="25"/>
      <c r="Q26" s="27" t="s">
        <v>743</v>
      </c>
      <c r="U26" s="24"/>
      <c r="V26" s="28"/>
      <c r="W26" s="24"/>
    </row>
    <row r="27" spans="8:28" ht="19.5" customHeight="1" x14ac:dyDescent="0.35">
      <c r="P27" s="25"/>
      <c r="Q27" s="27" t="s">
        <v>88</v>
      </c>
      <c r="U27" s="24"/>
      <c r="V27" s="28"/>
      <c r="W27" s="24"/>
    </row>
    <row r="28" spans="8:28" ht="19.5" customHeight="1" x14ac:dyDescent="0.35">
      <c r="P28" s="25"/>
      <c r="Q28" s="27" t="s">
        <v>744</v>
      </c>
      <c r="U28" s="24"/>
      <c r="V28" s="28"/>
      <c r="W28" s="24"/>
    </row>
    <row r="29" spans="8:28" ht="19.5" customHeight="1" x14ac:dyDescent="0.35">
      <c r="P29" s="25"/>
      <c r="Q29" s="27" t="s">
        <v>745</v>
      </c>
      <c r="U29" s="24"/>
      <c r="V29" s="28"/>
      <c r="W29" s="24"/>
    </row>
    <row r="30" spans="8:28" ht="19.5" customHeight="1" x14ac:dyDescent="0.35">
      <c r="P30" s="25"/>
      <c r="Q30" s="27" t="s">
        <v>180</v>
      </c>
      <c r="U30" s="24"/>
      <c r="V30" s="28"/>
      <c r="W30" s="24"/>
    </row>
    <row r="31" spans="8:28" ht="19.5" customHeight="1" x14ac:dyDescent="0.35">
      <c r="P31" s="25"/>
      <c r="Q31" s="27" t="s">
        <v>746</v>
      </c>
      <c r="U31" s="24"/>
      <c r="V31" s="28"/>
      <c r="W31" s="24"/>
    </row>
    <row r="32" spans="8:28" ht="19.5" customHeight="1" x14ac:dyDescent="0.35">
      <c r="P32" s="25"/>
      <c r="Q32" s="31" t="s">
        <v>65</v>
      </c>
      <c r="U32" s="24"/>
      <c r="V32" s="28"/>
      <c r="W32" s="24"/>
    </row>
    <row r="33" spans="16:29" ht="19.5" customHeight="1" x14ac:dyDescent="0.35">
      <c r="P33" s="25"/>
      <c r="U33" s="24"/>
      <c r="V33" s="28"/>
      <c r="W33" s="24"/>
    </row>
    <row r="34" spans="16:29" ht="19.5" customHeight="1" x14ac:dyDescent="0.35">
      <c r="P34" s="25"/>
      <c r="S34" s="270" t="s">
        <v>747</v>
      </c>
      <c r="T34" s="270"/>
      <c r="U34" s="24"/>
      <c r="V34" s="270" t="s">
        <v>747</v>
      </c>
      <c r="W34" s="270"/>
      <c r="AA34" s="43" t="s">
        <v>741</v>
      </c>
      <c r="AB34" s="43" t="s">
        <v>741</v>
      </c>
      <c r="AC34" s="43" t="s">
        <v>733</v>
      </c>
    </row>
    <row r="35" spans="16:29" ht="19.5" customHeight="1" x14ac:dyDescent="0.35">
      <c r="P35" s="25"/>
      <c r="U35" s="24"/>
      <c r="V35" s="28"/>
      <c r="W35" s="24"/>
    </row>
    <row r="36" spans="16:29" ht="19.5" customHeight="1" x14ac:dyDescent="0.35">
      <c r="P36" s="25"/>
      <c r="U36" s="24"/>
      <c r="V36" s="28"/>
      <c r="W36" s="24"/>
    </row>
    <row r="37" spans="16:29" ht="19.5" customHeight="1" x14ac:dyDescent="0.35">
      <c r="P37" s="25"/>
      <c r="U37" s="24"/>
      <c r="V37" s="28"/>
      <c r="W37" s="24"/>
    </row>
    <row r="38" spans="16:29" ht="19.5" customHeight="1" x14ac:dyDescent="0.35">
      <c r="P38" s="25"/>
      <c r="U38" s="24"/>
      <c r="V38" s="28"/>
      <c r="W38" s="24"/>
    </row>
    <row r="39" spans="16:29" ht="19.5" customHeight="1" x14ac:dyDescent="0.35">
      <c r="P39" s="25"/>
      <c r="U39" s="24"/>
      <c r="V39" s="28"/>
      <c r="W39" s="24"/>
    </row>
    <row r="40" spans="16:29" ht="19.5" customHeight="1" x14ac:dyDescent="0.35">
      <c r="P40" s="25"/>
      <c r="U40" s="24"/>
      <c r="V40" s="28"/>
      <c r="W40" s="24"/>
    </row>
    <row r="41" spans="16:29" ht="19.5" customHeight="1" x14ac:dyDescent="0.35">
      <c r="P41" s="25"/>
      <c r="U41" s="24"/>
      <c r="V41" s="28"/>
      <c r="W41" s="24"/>
    </row>
    <row r="42" spans="16:29" ht="19.5" customHeight="1" x14ac:dyDescent="0.35">
      <c r="P42" s="25"/>
      <c r="U42" s="24"/>
      <c r="V42" s="28"/>
      <c r="W42" s="24"/>
    </row>
    <row r="43" spans="16:29" ht="19.5" customHeight="1" x14ac:dyDescent="0.35">
      <c r="P43" s="25"/>
      <c r="U43" s="24"/>
      <c r="V43" s="28"/>
      <c r="W43" s="24"/>
    </row>
    <row r="44" spans="16:29" ht="19.5" customHeight="1" x14ac:dyDescent="0.35">
      <c r="P44" s="25"/>
      <c r="U44" s="24"/>
      <c r="V44" s="28"/>
      <c r="W44" s="24"/>
    </row>
    <row r="45" spans="16:29" ht="19.5" customHeight="1" x14ac:dyDescent="0.35">
      <c r="P45" s="25"/>
      <c r="U45" s="24"/>
      <c r="V45" s="28"/>
      <c r="W45" s="24"/>
    </row>
    <row r="46" spans="16:29" ht="19.5" customHeight="1" x14ac:dyDescent="0.35">
      <c r="P46" s="25"/>
      <c r="U46" s="24"/>
      <c r="V46" s="28"/>
      <c r="W46" s="24"/>
    </row>
    <row r="47" spans="16:29" ht="19.5" customHeight="1" x14ac:dyDescent="0.35">
      <c r="P47" s="25"/>
      <c r="U47" s="24"/>
      <c r="V47" s="28"/>
      <c r="W47" s="24"/>
    </row>
    <row r="48" spans="16:29" ht="19.5" customHeight="1" x14ac:dyDescent="0.35">
      <c r="P48" s="25"/>
      <c r="U48" s="24"/>
      <c r="V48" s="28"/>
      <c r="W48" s="24"/>
    </row>
    <row r="49" spans="16:23" ht="19.5" customHeight="1" x14ac:dyDescent="0.35">
      <c r="P49" s="25"/>
      <c r="U49" s="24"/>
      <c r="V49" s="28"/>
      <c r="W49" s="24"/>
    </row>
    <row r="50" spans="16:23" ht="19.5" customHeight="1" x14ac:dyDescent="0.35">
      <c r="P50" s="25"/>
      <c r="U50" s="24"/>
      <c r="V50" s="28"/>
      <c r="W50" s="24"/>
    </row>
    <row r="51" spans="16:23" ht="19.5" customHeight="1" x14ac:dyDescent="0.35">
      <c r="P51" s="25"/>
      <c r="U51" s="24"/>
      <c r="V51" s="28"/>
      <c r="W51" s="24"/>
    </row>
    <row r="52" spans="16:23" ht="19.5" customHeight="1" x14ac:dyDescent="0.35">
      <c r="P52" s="25"/>
      <c r="U52" s="24"/>
      <c r="V52" s="28"/>
      <c r="W52" s="24"/>
    </row>
    <row r="53" spans="16:23" ht="19.5" customHeight="1" x14ac:dyDescent="0.35">
      <c r="P53" s="25"/>
      <c r="U53" s="24"/>
      <c r="V53" s="28"/>
      <c r="W53" s="24"/>
    </row>
    <row r="54" spans="16:23" ht="19.5" customHeight="1" x14ac:dyDescent="0.35">
      <c r="P54" s="25"/>
      <c r="U54" s="24"/>
      <c r="V54" s="28"/>
      <c r="W54" s="24"/>
    </row>
    <row r="55" spans="16:23" ht="19.5" customHeight="1" x14ac:dyDescent="0.35">
      <c r="P55" s="25"/>
      <c r="U55" s="24"/>
      <c r="V55" s="28"/>
      <c r="W55" s="24"/>
    </row>
    <row r="56" spans="16:23" ht="19.5" customHeight="1" x14ac:dyDescent="0.35">
      <c r="P56" s="25"/>
      <c r="U56" s="24"/>
      <c r="V56" s="28"/>
      <c r="W56" s="24"/>
    </row>
    <row r="57" spans="16:23" ht="19.5" customHeight="1" x14ac:dyDescent="0.35">
      <c r="P57" s="25"/>
      <c r="U57" s="24"/>
      <c r="V57" s="28"/>
      <c r="W57" s="24"/>
    </row>
    <row r="58" spans="16:23" ht="19.5" customHeight="1" x14ac:dyDescent="0.35">
      <c r="P58" s="25"/>
      <c r="U58" s="24"/>
      <c r="V58" s="28"/>
      <c r="W58" s="24"/>
    </row>
    <row r="59" spans="16:23" ht="19.5" customHeight="1" x14ac:dyDescent="0.35">
      <c r="P59" s="25"/>
      <c r="U59" s="24"/>
      <c r="V59" s="28"/>
      <c r="W59" s="24"/>
    </row>
    <row r="60" spans="16:23" ht="19.5" customHeight="1" x14ac:dyDescent="0.35">
      <c r="P60" s="25"/>
      <c r="U60" s="24"/>
      <c r="V60" s="28"/>
      <c r="W60" s="24"/>
    </row>
    <row r="61" spans="16:23" ht="19.5" customHeight="1" x14ac:dyDescent="0.35">
      <c r="P61" s="25"/>
      <c r="U61" s="24"/>
      <c r="V61" s="28"/>
      <c r="W61" s="24"/>
    </row>
    <row r="62" spans="16:23" ht="19.5" customHeight="1" x14ac:dyDescent="0.35">
      <c r="P62" s="25"/>
      <c r="U62" s="24"/>
      <c r="V62" s="28"/>
      <c r="W62" s="24"/>
    </row>
    <row r="63" spans="16:23" ht="19.5" customHeight="1" x14ac:dyDescent="0.35">
      <c r="P63" s="25"/>
      <c r="U63" s="24"/>
      <c r="V63" s="28"/>
      <c r="W63" s="24"/>
    </row>
    <row r="64" spans="16:23" ht="19.5" customHeight="1" x14ac:dyDescent="0.35">
      <c r="P64" s="25"/>
      <c r="U64" s="24"/>
      <c r="V64" s="28"/>
      <c r="W64" s="24"/>
    </row>
    <row r="65" spans="16:23" ht="19.5" customHeight="1" x14ac:dyDescent="0.35">
      <c r="P65" s="25"/>
      <c r="U65" s="24"/>
      <c r="V65" s="28"/>
      <c r="W65" s="24"/>
    </row>
    <row r="66" spans="16:23" ht="19.5" customHeight="1" x14ac:dyDescent="0.35">
      <c r="P66" s="25"/>
      <c r="U66" s="24"/>
      <c r="V66" s="28"/>
      <c r="W66" s="24"/>
    </row>
    <row r="67" spans="16:23" ht="19.5" customHeight="1" x14ac:dyDescent="0.35">
      <c r="P67" s="25"/>
      <c r="U67" s="24"/>
      <c r="V67" s="28"/>
      <c r="W67" s="24"/>
    </row>
    <row r="68" spans="16:23" ht="19.5" customHeight="1" x14ac:dyDescent="0.35">
      <c r="P68" s="25"/>
      <c r="U68" s="24"/>
      <c r="V68" s="28"/>
      <c r="W68" s="24"/>
    </row>
    <row r="69" spans="16:23" ht="19.5" customHeight="1" x14ac:dyDescent="0.35">
      <c r="P69" s="25"/>
      <c r="U69" s="24"/>
      <c r="V69" s="28"/>
      <c r="W69" s="24"/>
    </row>
    <row r="70" spans="16:23" ht="19.5" customHeight="1" x14ac:dyDescent="0.35">
      <c r="P70" s="25"/>
      <c r="U70" s="24"/>
      <c r="V70" s="28"/>
      <c r="W70" s="24"/>
    </row>
    <row r="71" spans="16:23" ht="19.5" customHeight="1" x14ac:dyDescent="0.35">
      <c r="P71" s="25"/>
      <c r="U71" s="24"/>
      <c r="V71" s="28"/>
      <c r="W71" s="24"/>
    </row>
    <row r="72" spans="16:23" ht="19.5" customHeight="1" x14ac:dyDescent="0.35">
      <c r="P72" s="25"/>
      <c r="U72" s="24"/>
      <c r="V72" s="28"/>
      <c r="W72" s="24"/>
    </row>
    <row r="73" spans="16:23" ht="19.5" customHeight="1" x14ac:dyDescent="0.35">
      <c r="P73" s="25"/>
      <c r="U73" s="24"/>
      <c r="V73" s="28"/>
      <c r="W73" s="24"/>
    </row>
    <row r="74" spans="16:23" ht="19.5" customHeight="1" x14ac:dyDescent="0.35">
      <c r="P74" s="25"/>
      <c r="U74" s="24"/>
      <c r="V74" s="28"/>
      <c r="W74" s="24"/>
    </row>
    <row r="75" spans="16:23" ht="19.5" customHeight="1" x14ac:dyDescent="0.35">
      <c r="P75" s="25"/>
      <c r="U75" s="24"/>
      <c r="V75" s="28"/>
      <c r="W75" s="24"/>
    </row>
    <row r="76" spans="16:23" ht="19.5" customHeight="1" x14ac:dyDescent="0.35">
      <c r="P76" s="25"/>
      <c r="U76" s="24"/>
      <c r="V76" s="28"/>
      <c r="W76" s="24"/>
    </row>
    <row r="77" spans="16:23" ht="19.5" customHeight="1" x14ac:dyDescent="0.35">
      <c r="P77" s="25"/>
      <c r="U77" s="24"/>
      <c r="V77" s="28"/>
      <c r="W77" s="24"/>
    </row>
    <row r="78" spans="16:23" ht="19.5" customHeight="1" x14ac:dyDescent="0.35">
      <c r="P78" s="25"/>
      <c r="U78" s="24"/>
      <c r="V78" s="28"/>
      <c r="W78" s="24"/>
    </row>
    <row r="79" spans="16:23" ht="19.5" customHeight="1" x14ac:dyDescent="0.35">
      <c r="P79" s="25"/>
      <c r="U79" s="24"/>
      <c r="V79" s="28"/>
      <c r="W79" s="24"/>
    </row>
    <row r="80" spans="16:23" ht="19.5" customHeight="1" x14ac:dyDescent="0.35">
      <c r="P80" s="25"/>
      <c r="U80" s="24"/>
      <c r="V80" s="28"/>
      <c r="W80" s="24"/>
    </row>
    <row r="81" spans="16:23" ht="19.5" customHeight="1" x14ac:dyDescent="0.35">
      <c r="P81" s="25"/>
      <c r="U81" s="24"/>
      <c r="V81" s="28"/>
      <c r="W81" s="24"/>
    </row>
    <row r="82" spans="16:23" ht="19.5" customHeight="1" x14ac:dyDescent="0.35">
      <c r="P82" s="25"/>
      <c r="U82" s="24"/>
      <c r="V82" s="28"/>
      <c r="W82" s="24"/>
    </row>
    <row r="83" spans="16:23" ht="19.5" customHeight="1" x14ac:dyDescent="0.35">
      <c r="P83" s="25"/>
      <c r="U83" s="24"/>
      <c r="V83" s="28"/>
      <c r="W83" s="24"/>
    </row>
    <row r="84" spans="16:23" ht="19.5" customHeight="1" x14ac:dyDescent="0.35">
      <c r="P84" s="25"/>
      <c r="U84" s="24"/>
      <c r="V84" s="28"/>
      <c r="W84" s="24"/>
    </row>
    <row r="85" spans="16:23" ht="19.5" customHeight="1" x14ac:dyDescent="0.35">
      <c r="P85" s="25"/>
      <c r="U85" s="24"/>
      <c r="V85" s="28"/>
      <c r="W85" s="24"/>
    </row>
    <row r="86" spans="16:23" ht="19.5" customHeight="1" x14ac:dyDescent="0.35">
      <c r="P86" s="25"/>
      <c r="U86" s="24"/>
      <c r="V86" s="28"/>
      <c r="W86" s="24"/>
    </row>
    <row r="87" spans="16:23" ht="19.5" customHeight="1" x14ac:dyDescent="0.35">
      <c r="P87" s="25"/>
      <c r="U87" s="24"/>
      <c r="V87" s="28"/>
      <c r="W87" s="24"/>
    </row>
    <row r="88" spans="16:23" ht="19.5" customHeight="1" x14ac:dyDescent="0.35">
      <c r="P88" s="25"/>
      <c r="U88" s="24"/>
      <c r="V88" s="28"/>
      <c r="W88" s="24"/>
    </row>
    <row r="89" spans="16:23" ht="19.5" customHeight="1" x14ac:dyDescent="0.35">
      <c r="P89" s="25"/>
      <c r="U89" s="24"/>
      <c r="V89" s="28"/>
      <c r="W89" s="24"/>
    </row>
    <row r="90" spans="16:23" ht="19.5" customHeight="1" x14ac:dyDescent="0.35">
      <c r="P90" s="25"/>
      <c r="U90" s="24"/>
      <c r="V90" s="28"/>
      <c r="W90" s="24"/>
    </row>
    <row r="91" spans="16:23" ht="19.5" customHeight="1" x14ac:dyDescent="0.35">
      <c r="P91" s="25"/>
      <c r="U91" s="24"/>
      <c r="V91" s="28"/>
      <c r="W91" s="24"/>
    </row>
    <row r="92" spans="16:23" ht="19.5" customHeight="1" x14ac:dyDescent="0.35">
      <c r="P92" s="25"/>
      <c r="U92" s="24"/>
      <c r="V92" s="28"/>
      <c r="W92" s="24"/>
    </row>
    <row r="93" spans="16:23" ht="19.5" customHeight="1" x14ac:dyDescent="0.35">
      <c r="P93" s="25"/>
      <c r="U93" s="24"/>
      <c r="V93" s="28"/>
      <c r="W93" s="24"/>
    </row>
    <row r="94" spans="16:23" ht="19.5" customHeight="1" x14ac:dyDescent="0.35">
      <c r="P94" s="25"/>
      <c r="U94" s="24"/>
      <c r="V94" s="28"/>
      <c r="W94" s="24"/>
    </row>
    <row r="95" spans="16:23" ht="19.5" customHeight="1" x14ac:dyDescent="0.35">
      <c r="P95" s="25"/>
      <c r="U95" s="24"/>
      <c r="V95" s="28"/>
      <c r="W95" s="24"/>
    </row>
    <row r="96" spans="16:23" ht="19.5" customHeight="1" x14ac:dyDescent="0.35">
      <c r="P96" s="25"/>
      <c r="U96" s="24"/>
      <c r="V96" s="28"/>
      <c r="W96" s="24"/>
    </row>
    <row r="97" spans="16:23" ht="19.5" customHeight="1" x14ac:dyDescent="0.35">
      <c r="P97" s="25"/>
      <c r="U97" s="24"/>
      <c r="V97" s="28"/>
      <c r="W97" s="24"/>
    </row>
    <row r="98" spans="16:23" ht="19.5" customHeight="1" x14ac:dyDescent="0.35">
      <c r="P98" s="25"/>
      <c r="U98" s="24"/>
      <c r="V98" s="28"/>
      <c r="W98" s="24"/>
    </row>
    <row r="99" spans="16:23" ht="19.5" customHeight="1" x14ac:dyDescent="0.35">
      <c r="P99" s="25"/>
      <c r="U99" s="24"/>
      <c r="V99" s="28"/>
      <c r="W99" s="24"/>
    </row>
    <row r="100" spans="16:23" ht="19.5" customHeight="1" x14ac:dyDescent="0.35">
      <c r="P100" s="25"/>
      <c r="U100" s="24"/>
      <c r="V100" s="28"/>
      <c r="W100" s="24"/>
    </row>
    <row r="101" spans="16:23" ht="19.5" customHeight="1" x14ac:dyDescent="0.35">
      <c r="P101" s="25"/>
      <c r="U101" s="24"/>
      <c r="V101" s="28"/>
      <c r="W101" s="24"/>
    </row>
    <row r="102" spans="16:23" ht="19.5" customHeight="1" x14ac:dyDescent="0.35">
      <c r="U102" s="24"/>
    </row>
  </sheetData>
  <sheetProtection algorithmName="SHA-512" hashValue="C+bqMsIFqOqYvT2v5KVF8dqBRoPn5rSkwOM9JCB9NuBF/25Q4e+iZpFUXmXWvpK0TzujHu3P6EDptIp4poRGfQ==" saltValue="8RWocV73Ltog/1nWW7za9A==" spinCount="100000" sheet="1" objects="1" scenarios="1"/>
  <mergeCells count="4">
    <mergeCell ref="A13:E13"/>
    <mergeCell ref="F13:G13"/>
    <mergeCell ref="V34:W34"/>
    <mergeCell ref="S34:T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0"/>
  <sheetViews>
    <sheetView topLeftCell="A8" workbookViewId="0">
      <selection activeCell="E2" sqref="E2"/>
    </sheetView>
  </sheetViews>
  <sheetFormatPr baseColWidth="10" defaultColWidth="9.1796875" defaultRowHeight="14.5" x14ac:dyDescent="0.35"/>
  <cols>
    <col min="3" max="3" width="14.7265625" bestFit="1" customWidth="1"/>
    <col min="4" max="4" width="12" customWidth="1"/>
    <col min="9" max="9" width="13.7265625" customWidth="1"/>
    <col min="10" max="10" width="24.54296875" customWidth="1"/>
  </cols>
  <sheetData>
    <row r="2" spans="2:10" ht="95.25" customHeight="1" x14ac:dyDescent="0.35">
      <c r="B2" s="17" t="s">
        <v>178</v>
      </c>
      <c r="C2" s="18"/>
      <c r="D2" s="19"/>
      <c r="E2" s="20" t="s">
        <v>748</v>
      </c>
      <c r="F2" s="20"/>
      <c r="G2" s="20"/>
      <c r="H2" s="20"/>
      <c r="I2" s="21"/>
      <c r="J2" s="16" t="s">
        <v>749</v>
      </c>
    </row>
    <row r="3" spans="2:10" ht="39.75" customHeight="1" x14ac:dyDescent="0.35">
      <c r="B3" s="9" t="s">
        <v>750</v>
      </c>
      <c r="C3" s="10"/>
      <c r="D3" s="10"/>
      <c r="E3" s="11"/>
      <c r="F3" s="11"/>
      <c r="G3" s="11"/>
      <c r="H3" s="11"/>
      <c r="I3" s="11"/>
      <c r="J3" s="12"/>
    </row>
    <row r="4" spans="2:10" x14ac:dyDescent="0.35">
      <c r="B4" s="1" t="s">
        <v>751</v>
      </c>
      <c r="C4" s="2" t="s">
        <v>752</v>
      </c>
      <c r="D4" s="22" t="s">
        <v>753</v>
      </c>
      <c r="E4" s="22"/>
      <c r="F4" s="22"/>
      <c r="G4" s="22"/>
      <c r="H4" s="22"/>
      <c r="I4" s="22"/>
      <c r="J4" s="23"/>
    </row>
    <row r="5" spans="2:10" ht="31.5" customHeight="1" x14ac:dyDescent="0.35">
      <c r="B5" s="6">
        <v>1</v>
      </c>
      <c r="C5" s="7">
        <v>44717</v>
      </c>
      <c r="D5" s="14" t="s">
        <v>754</v>
      </c>
      <c r="E5" s="14"/>
      <c r="F5" s="14"/>
      <c r="G5" s="14"/>
      <c r="H5" s="14"/>
      <c r="I5" s="14"/>
      <c r="J5" s="15"/>
    </row>
    <row r="6" spans="2:10" ht="15" customHeight="1" x14ac:dyDescent="0.35">
      <c r="B6" s="6">
        <v>2</v>
      </c>
      <c r="C6" s="7">
        <v>44844</v>
      </c>
      <c r="D6" s="14" t="s">
        <v>755</v>
      </c>
      <c r="E6" s="14"/>
      <c r="F6" s="14"/>
      <c r="G6" s="14"/>
      <c r="H6" s="14"/>
      <c r="I6" s="14"/>
      <c r="J6" s="15"/>
    </row>
    <row r="7" spans="2:10" ht="15" customHeight="1" x14ac:dyDescent="0.35">
      <c r="B7" s="6">
        <v>3</v>
      </c>
      <c r="C7" s="7">
        <v>44900</v>
      </c>
      <c r="D7" s="14" t="s">
        <v>755</v>
      </c>
      <c r="E7" s="14"/>
      <c r="F7" s="14"/>
      <c r="G7" s="14"/>
      <c r="H7" s="14"/>
      <c r="I7" s="14"/>
      <c r="J7" s="15"/>
    </row>
    <row r="8" spans="2:10" ht="155.25" customHeight="1" x14ac:dyDescent="0.35">
      <c r="B8" s="6">
        <v>4</v>
      </c>
      <c r="C8" s="7">
        <v>45534</v>
      </c>
      <c r="D8" s="271" t="s">
        <v>756</v>
      </c>
      <c r="E8" s="272"/>
      <c r="F8" s="272"/>
      <c r="G8" s="272"/>
      <c r="H8" s="272"/>
      <c r="I8" s="272"/>
      <c r="J8" s="273"/>
    </row>
    <row r="9" spans="2:10" ht="110.25" customHeight="1" x14ac:dyDescent="0.35">
      <c r="B9" s="6">
        <v>5</v>
      </c>
      <c r="C9" s="7">
        <v>45567</v>
      </c>
      <c r="D9" s="271" t="s">
        <v>757</v>
      </c>
      <c r="E9" s="272"/>
      <c r="F9" s="272"/>
      <c r="G9" s="272"/>
      <c r="H9" s="272"/>
      <c r="I9" s="272"/>
      <c r="J9" s="273"/>
    </row>
    <row r="10" spans="2:10" ht="35.5" customHeight="1" x14ac:dyDescent="0.35">
      <c r="B10" s="6">
        <v>6</v>
      </c>
      <c r="C10" s="7">
        <v>45902</v>
      </c>
      <c r="D10" s="271" t="s">
        <v>758</v>
      </c>
      <c r="E10" s="272"/>
      <c r="F10" s="272"/>
      <c r="G10" s="272"/>
      <c r="H10" s="272"/>
      <c r="I10" s="272"/>
      <c r="J10" s="273"/>
    </row>
  </sheetData>
  <mergeCells count="3">
    <mergeCell ref="D8:J8"/>
    <mergeCell ref="D9:J9"/>
    <mergeCell ref="D10:J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6" ma:contentTypeDescription="Crear nuevo documento." ma:contentTypeScope="" ma:versionID="efcaa2fffc94b4a43024beb781b4a6d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e9dbd8ee16a425c45bb165f99263261"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0B6404-76A1-4067-AC80-8806F558A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GP-F001 (2)</vt:lpstr>
      <vt:lpstr>GP-F001 (3)</vt:lpstr>
      <vt:lpstr>GP-F001 FORMULACIÓN</vt:lpstr>
      <vt:lpstr>Criterios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 Catalina Martínez Castillo</cp:lastModifiedBy>
  <cp:revision/>
  <dcterms:created xsi:type="dcterms:W3CDTF">2024-02-06T20:09:32Z</dcterms:created>
  <dcterms:modified xsi:type="dcterms:W3CDTF">2025-12-31T13:46:20Z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