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patino 17 julio\Disco F\Control Interno MEPJ\2022\Auditorías\7.  Sgto PAAC\2° cuatrimeste 2022\"/>
    </mc:Choice>
  </mc:AlternateContent>
  <bookViews>
    <workbookView xWindow="0" yWindow="0" windowWidth="28800" windowHeight="12495" firstSheet="6" activeTab="8"/>
  </bookViews>
  <sheets>
    <sheet name="1 INSTRUCTIVO" sheetId="1" r:id="rId1"/>
    <sheet name="Hoja1" sheetId="2" state="hidden" r:id="rId2"/>
    <sheet name="2 CONTEXTO E IDENTIFICACIÓN" sheetId="3" r:id="rId3"/>
    <sheet name="3 PROBABIL E IMPACTO INHERENTE" sheetId="4" r:id="rId4"/>
    <sheet name="4 MAPA CALOR INHERENTE" sheetId="5" r:id="rId5"/>
    <sheet name="5 VALORACIÓN DEL CONTROL" sheetId="6" r:id="rId6"/>
    <sheet name="6 MAPA CALOR RESIDUAL" sheetId="7" r:id="rId7"/>
    <sheet name="7 MAPA CALOR INHEREN Y RESIDUAL" sheetId="8" r:id="rId8"/>
    <sheet name="8 MAPA RIESGOS" sheetId="9" r:id="rId9"/>
    <sheet name="9 RIESGO DEL PROCESO" sheetId="10" r:id="rId10"/>
    <sheet name="11 FORMULAS" sheetId="11" state="hidden" r:id="rId11"/>
  </sheets>
  <definedNames>
    <definedName name="_xlnm._FilterDatabase" localSheetId="0" hidden="1">'1 INSTRUCTIVO'!$B$85:$H$119</definedName>
    <definedName name="_xlnm._FilterDatabase" localSheetId="2" hidden="1">'2 CONTEXTO E IDENTIFICACIÓN'!$A$7:$AF$7</definedName>
    <definedName name="_xlnm._FilterDatabase" localSheetId="3" hidden="1">'3 PROBABIL E IMPACTO INHERENTE'!$A$8:$N$8</definedName>
    <definedName name="_xlnm._FilterDatabase" localSheetId="4" hidden="1">'4 MAPA CALOR INHERENTE'!$A$8:$AJ$8</definedName>
    <definedName name="_xlnm._FilterDatabase" localSheetId="5" hidden="1">'5 VALORACIÓN DEL CONTROL'!$A$7:$W$87</definedName>
    <definedName name="_xlnm._FilterDatabase" localSheetId="6" hidden="1">'6 MAPA CALOR RESIDUAL'!$A$8:$AL$8</definedName>
    <definedName name="_xlnm._FilterDatabase" localSheetId="7" hidden="1">'7 MAPA CALOR INHEREN Y RESIDUAL'!$A$9:$AL$9</definedName>
    <definedName name="_xlnm._FilterDatabase" localSheetId="8" hidden="1">'8 MAPA RIESGOS'!$A$8:$AW$8</definedName>
    <definedName name="Afectación_Económica">'3 PROBABIL E IMPACTO INHERENTE'!$X$9:$X$14</definedName>
    <definedName name="Definicion_tratamiento">#REF!</definedName>
    <definedName name="E_Relaciones_Laborales">'11 FORMULAS'!$C$12:$C$17</definedName>
    <definedName name="F_Usuarios_Productos_y_Prácticas_Organizacionales">'11 FORMULAS'!$C$18:$C$23</definedName>
    <definedName name="G_Daños_Activos_Físicos">'11 FORMULAS'!$C$24:$C$26</definedName>
    <definedName name="Plan_accion">#REF!</definedName>
    <definedName name="Plan_acción">#REF!</definedName>
    <definedName name="Plan_de_acción">#REF!</definedName>
    <definedName name="Reducir_mitigar_Transferir_Evitar">'8 MAPA RIESGOS'!$AI$16:$AI$18</definedName>
    <definedName name="Reputacional">'3 PROBABIL E IMPACTO INHERENTE'!$Y$9:$Y$14</definedName>
    <definedName name="Requiere_Plan_de_Acción">'8 MAPA RIESGOS'!$AI$16:$AI$18</definedName>
    <definedName name="Tipo">'11 FORMULAS'!$A$4:$A$11</definedName>
  </definedNames>
  <calcPr calcId="162913"/>
  <extLst>
    <ext uri="GoogleSheetsCustomDataVersion1">
      <go:sheetsCustomData xmlns:go="http://customooxmlschemas.google.com/" r:id="rId15" roundtripDataSignature="AMtx7mjOQAMtNMAH7i7koalVnEFEap2Acw=="/>
    </ext>
  </extLst>
</workbook>
</file>

<file path=xl/calcChain.xml><?xml version="1.0" encoding="utf-8"?>
<calcChain xmlns="http://schemas.openxmlformats.org/spreadsheetml/2006/main">
  <c r="B12" i="6" l="1"/>
  <c r="A1" i="10"/>
  <c r="A28" i="9"/>
  <c r="A27" i="9"/>
  <c r="A26" i="9"/>
  <c r="A25" i="9"/>
  <c r="A24" i="9"/>
  <c r="A23" i="9"/>
  <c r="A22" i="9"/>
  <c r="A21" i="9"/>
  <c r="A20" i="9"/>
  <c r="A19" i="9"/>
  <c r="E18" i="9"/>
  <c r="A18" i="9"/>
  <c r="A17" i="9"/>
  <c r="A16" i="9"/>
  <c r="A15" i="9"/>
  <c r="A14" i="9"/>
  <c r="A13" i="9"/>
  <c r="A12" i="9"/>
  <c r="A11" i="9"/>
  <c r="A10" i="9"/>
  <c r="A9" i="9"/>
  <c r="S4" i="9"/>
  <c r="J4" i="10" s="1"/>
  <c r="P4" i="9"/>
  <c r="C4" i="9"/>
  <c r="B4" i="10" s="1"/>
  <c r="A1" i="9"/>
  <c r="A5" i="8"/>
  <c r="C5" i="9" s="1"/>
  <c r="B5" i="10" s="1"/>
  <c r="N3" i="8"/>
  <c r="S3" i="9" s="1"/>
  <c r="J3" i="10" s="1"/>
  <c r="N2" i="8"/>
  <c r="S2" i="9" s="1"/>
  <c r="J2" i="10" s="1"/>
  <c r="A1" i="8"/>
  <c r="A28" i="7"/>
  <c r="A27" i="7"/>
  <c r="A26" i="7"/>
  <c r="A25" i="7"/>
  <c r="A24" i="7"/>
  <c r="A23" i="7"/>
  <c r="A22" i="7"/>
  <c r="A21" i="7"/>
  <c r="A20" i="7"/>
  <c r="A19" i="7"/>
  <c r="A18" i="7"/>
  <c r="A17" i="7"/>
  <c r="B16" i="7"/>
  <c r="A16" i="7"/>
  <c r="A15" i="7"/>
  <c r="A14" i="7"/>
  <c r="A13" i="7"/>
  <c r="B12" i="7"/>
  <c r="A12" i="7"/>
  <c r="A11" i="7"/>
  <c r="A10" i="7"/>
  <c r="A9" i="7"/>
  <c r="D5" i="7"/>
  <c r="B5" i="8" s="1"/>
  <c r="D5" i="9" s="1"/>
  <c r="C5" i="10" s="1"/>
  <c r="C5" i="7"/>
  <c r="N4" i="7"/>
  <c r="N4" i="8" s="1"/>
  <c r="D4" i="7"/>
  <c r="B4" i="8" s="1"/>
  <c r="D4" i="9" s="1"/>
  <c r="C4" i="10" s="1"/>
  <c r="C4" i="7"/>
  <c r="A4" i="8" s="1"/>
  <c r="N3" i="7"/>
  <c r="N2" i="7"/>
  <c r="N1" i="7"/>
  <c r="N1" i="8" s="1"/>
  <c r="S1" i="9" s="1"/>
  <c r="J1" i="10" s="1"/>
  <c r="A1" i="7"/>
  <c r="R87" i="6"/>
  <c r="N87" i="6"/>
  <c r="L87" i="6"/>
  <c r="K87" i="6"/>
  <c r="I87" i="6"/>
  <c r="N86" i="6"/>
  <c r="R86" i="6" s="1"/>
  <c r="L86" i="6"/>
  <c r="K86" i="6"/>
  <c r="I86" i="6"/>
  <c r="N85" i="6"/>
  <c r="L85" i="6"/>
  <c r="K85" i="6"/>
  <c r="I85" i="6"/>
  <c r="N84" i="6"/>
  <c r="L84" i="6"/>
  <c r="K84" i="6"/>
  <c r="R84" i="6" s="1"/>
  <c r="I84" i="6"/>
  <c r="B84" i="6"/>
  <c r="A84" i="6"/>
  <c r="R83" i="6"/>
  <c r="N83" i="6"/>
  <c r="L83" i="6"/>
  <c r="K83" i="6"/>
  <c r="I83" i="6"/>
  <c r="N82" i="6"/>
  <c r="R82" i="6" s="1"/>
  <c r="L82" i="6"/>
  <c r="K82" i="6"/>
  <c r="I82" i="6"/>
  <c r="N81" i="6"/>
  <c r="L81" i="6"/>
  <c r="K81" i="6"/>
  <c r="R81" i="6" s="1"/>
  <c r="I81" i="6"/>
  <c r="N80" i="6"/>
  <c r="R80" i="6" s="1"/>
  <c r="L80" i="6"/>
  <c r="K80" i="6"/>
  <c r="I80" i="6"/>
  <c r="A80" i="6"/>
  <c r="N79" i="6"/>
  <c r="L79" i="6"/>
  <c r="K79" i="6"/>
  <c r="R79" i="6" s="1"/>
  <c r="I79" i="6"/>
  <c r="R78" i="6"/>
  <c r="N78" i="6"/>
  <c r="L78" i="6"/>
  <c r="K78" i="6"/>
  <c r="I78" i="6"/>
  <c r="N77" i="6"/>
  <c r="R77" i="6" s="1"/>
  <c r="L77" i="6"/>
  <c r="K77" i="6"/>
  <c r="I77" i="6"/>
  <c r="N76" i="6"/>
  <c r="L76" i="6"/>
  <c r="K76" i="6"/>
  <c r="R76" i="6" s="1"/>
  <c r="I76" i="6"/>
  <c r="A76" i="6"/>
  <c r="N75" i="6"/>
  <c r="R75" i="6" s="1"/>
  <c r="L75" i="6"/>
  <c r="K75" i="6"/>
  <c r="I75" i="6"/>
  <c r="N74" i="6"/>
  <c r="R74" i="6" s="1"/>
  <c r="L74" i="6"/>
  <c r="K74" i="6"/>
  <c r="I74" i="6"/>
  <c r="N73" i="6"/>
  <c r="L73" i="6"/>
  <c r="K73" i="6"/>
  <c r="R73" i="6" s="1"/>
  <c r="I73" i="6"/>
  <c r="N72" i="6"/>
  <c r="R72" i="6" s="1"/>
  <c r="L72" i="6"/>
  <c r="K72" i="6"/>
  <c r="I72" i="6"/>
  <c r="A72" i="6"/>
  <c r="N71" i="6"/>
  <c r="L71" i="6"/>
  <c r="K71" i="6"/>
  <c r="R71" i="6" s="1"/>
  <c r="I71" i="6"/>
  <c r="R70" i="6"/>
  <c r="N70" i="6"/>
  <c r="L70" i="6"/>
  <c r="K70" i="6"/>
  <c r="I70" i="6"/>
  <c r="R69" i="6"/>
  <c r="N69" i="6"/>
  <c r="L69" i="6"/>
  <c r="K69" i="6"/>
  <c r="I69" i="6"/>
  <c r="R68" i="6"/>
  <c r="N68" i="6"/>
  <c r="L68" i="6"/>
  <c r="K68" i="6"/>
  <c r="I68" i="6"/>
  <c r="B68" i="6"/>
  <c r="A68" i="6"/>
  <c r="N67" i="6"/>
  <c r="R67" i="6" s="1"/>
  <c r="L67" i="6"/>
  <c r="K67" i="6"/>
  <c r="I67" i="6"/>
  <c r="N66" i="6"/>
  <c r="L66" i="6"/>
  <c r="K66" i="6"/>
  <c r="R66" i="6" s="1"/>
  <c r="I66" i="6"/>
  <c r="R65" i="6"/>
  <c r="N65" i="6"/>
  <c r="L65" i="6"/>
  <c r="K65" i="6"/>
  <c r="I65" i="6"/>
  <c r="N64" i="6"/>
  <c r="L64" i="6"/>
  <c r="S64" i="6" s="1"/>
  <c r="K64" i="6"/>
  <c r="R64" i="6" s="1"/>
  <c r="I64" i="6"/>
  <c r="C64" i="6"/>
  <c r="B64" i="6"/>
  <c r="A64" i="6"/>
  <c r="R63" i="6"/>
  <c r="N63" i="6"/>
  <c r="L63" i="6"/>
  <c r="K63" i="6"/>
  <c r="I63" i="6"/>
  <c r="N62" i="6"/>
  <c r="R62" i="6" s="1"/>
  <c r="L62" i="6"/>
  <c r="K62" i="6"/>
  <c r="I62" i="6"/>
  <c r="R61" i="6"/>
  <c r="N61" i="6"/>
  <c r="L61" i="6"/>
  <c r="K61" i="6"/>
  <c r="I61" i="6"/>
  <c r="R60" i="6"/>
  <c r="N60" i="6"/>
  <c r="L60" i="6"/>
  <c r="K60" i="6"/>
  <c r="I60" i="6"/>
  <c r="A60" i="6"/>
  <c r="N59" i="6"/>
  <c r="R59" i="6" s="1"/>
  <c r="L59" i="6"/>
  <c r="K59" i="6"/>
  <c r="I59" i="6"/>
  <c r="N58" i="6"/>
  <c r="L58" i="6"/>
  <c r="K58" i="6"/>
  <c r="I58" i="6"/>
  <c r="R57" i="6"/>
  <c r="N57" i="6"/>
  <c r="L57" i="6"/>
  <c r="K57" i="6"/>
  <c r="I57" i="6"/>
  <c r="N56" i="6"/>
  <c r="L56" i="6"/>
  <c r="K56" i="6"/>
  <c r="I56" i="6"/>
  <c r="D56" i="6"/>
  <c r="T56" i="6" s="1"/>
  <c r="T57" i="6" s="1"/>
  <c r="T58" i="6" s="1"/>
  <c r="A56" i="6"/>
  <c r="R55" i="6"/>
  <c r="N55" i="6"/>
  <c r="L55" i="6"/>
  <c r="K55" i="6"/>
  <c r="I55" i="6"/>
  <c r="N54" i="6"/>
  <c r="R54" i="6" s="1"/>
  <c r="L54" i="6"/>
  <c r="K54" i="6"/>
  <c r="I54" i="6"/>
  <c r="R53" i="6"/>
  <c r="N53" i="6"/>
  <c r="L53" i="6"/>
  <c r="K53" i="6"/>
  <c r="I53" i="6"/>
  <c r="R52" i="6"/>
  <c r="N52" i="6"/>
  <c r="L52" i="6"/>
  <c r="K52" i="6"/>
  <c r="I52" i="6"/>
  <c r="B52" i="6"/>
  <c r="A52" i="6"/>
  <c r="N51" i="6"/>
  <c r="R51" i="6" s="1"/>
  <c r="L51" i="6"/>
  <c r="K51" i="6"/>
  <c r="I51" i="6"/>
  <c r="N50" i="6"/>
  <c r="L50" i="6"/>
  <c r="K50" i="6"/>
  <c r="R50" i="6" s="1"/>
  <c r="I50" i="6"/>
  <c r="R49" i="6"/>
  <c r="N49" i="6"/>
  <c r="L49" i="6"/>
  <c r="K49" i="6"/>
  <c r="I49" i="6"/>
  <c r="N48" i="6"/>
  <c r="L48" i="6"/>
  <c r="S48" i="6" s="1"/>
  <c r="K48" i="6"/>
  <c r="R48" i="6" s="1"/>
  <c r="I48" i="6"/>
  <c r="C48" i="6"/>
  <c r="A48" i="6"/>
  <c r="R47" i="6"/>
  <c r="N47" i="6"/>
  <c r="L47" i="6"/>
  <c r="K47" i="6"/>
  <c r="I47" i="6"/>
  <c r="N46" i="6"/>
  <c r="R46" i="6" s="1"/>
  <c r="L46" i="6"/>
  <c r="K46" i="6"/>
  <c r="I46" i="6"/>
  <c r="R45" i="6"/>
  <c r="N45" i="6"/>
  <c r="L45" i="6"/>
  <c r="K45" i="6"/>
  <c r="I45" i="6"/>
  <c r="R44" i="6"/>
  <c r="N44" i="6"/>
  <c r="L44" i="6"/>
  <c r="K44" i="6"/>
  <c r="I44" i="6"/>
  <c r="B44" i="6"/>
  <c r="A44" i="6"/>
  <c r="N43" i="6"/>
  <c r="R43" i="6" s="1"/>
  <c r="L43" i="6"/>
  <c r="K43" i="6"/>
  <c r="I43" i="6"/>
  <c r="N42" i="6"/>
  <c r="L42" i="6"/>
  <c r="K42" i="6"/>
  <c r="I42" i="6"/>
  <c r="R41" i="6"/>
  <c r="N41" i="6"/>
  <c r="L41" i="6"/>
  <c r="K41" i="6"/>
  <c r="I41" i="6"/>
  <c r="N40" i="6"/>
  <c r="L40" i="6"/>
  <c r="K40" i="6"/>
  <c r="I40" i="6"/>
  <c r="B40" i="6"/>
  <c r="A40" i="6"/>
  <c r="R39" i="6"/>
  <c r="N39" i="6"/>
  <c r="L39" i="6"/>
  <c r="K39" i="6"/>
  <c r="I39" i="6"/>
  <c r="N38" i="6"/>
  <c r="R38" i="6" s="1"/>
  <c r="L38" i="6"/>
  <c r="K38" i="6"/>
  <c r="I38" i="6"/>
  <c r="R37" i="6"/>
  <c r="N37" i="6"/>
  <c r="L37" i="6"/>
  <c r="K37" i="6"/>
  <c r="I37" i="6"/>
  <c r="R36" i="6"/>
  <c r="N36" i="6"/>
  <c r="L36" i="6"/>
  <c r="K36" i="6"/>
  <c r="I36" i="6"/>
  <c r="B36" i="6"/>
  <c r="A36" i="6"/>
  <c r="N35" i="6"/>
  <c r="R35" i="6" s="1"/>
  <c r="L35" i="6"/>
  <c r="K35" i="6"/>
  <c r="I35" i="6"/>
  <c r="N34" i="6"/>
  <c r="L34" i="6"/>
  <c r="K34" i="6"/>
  <c r="R34" i="6" s="1"/>
  <c r="I34" i="6"/>
  <c r="R33" i="6"/>
  <c r="N33" i="6"/>
  <c r="L33" i="6"/>
  <c r="K33" i="6"/>
  <c r="I33" i="6"/>
  <c r="N32" i="6"/>
  <c r="L32" i="6"/>
  <c r="K32" i="6"/>
  <c r="R32" i="6" s="1"/>
  <c r="I32" i="6"/>
  <c r="B32" i="6"/>
  <c r="A32" i="6"/>
  <c r="R31" i="6"/>
  <c r="N31" i="6"/>
  <c r="L31" i="6"/>
  <c r="K31" i="6"/>
  <c r="I31" i="6"/>
  <c r="N30" i="6"/>
  <c r="R30" i="6" s="1"/>
  <c r="L30" i="6"/>
  <c r="K30" i="6"/>
  <c r="I30" i="6"/>
  <c r="R29" i="6"/>
  <c r="N29" i="6"/>
  <c r="L29" i="6"/>
  <c r="K29" i="6"/>
  <c r="I29" i="6"/>
  <c r="R28" i="6"/>
  <c r="N28" i="6"/>
  <c r="L28" i="6"/>
  <c r="K28" i="6"/>
  <c r="I28" i="6"/>
  <c r="B28" i="6"/>
  <c r="A28" i="6"/>
  <c r="N27" i="6"/>
  <c r="R27" i="6" s="1"/>
  <c r="L27" i="6"/>
  <c r="K27" i="6"/>
  <c r="I27" i="6"/>
  <c r="N26" i="6"/>
  <c r="L26" i="6"/>
  <c r="K26" i="6"/>
  <c r="I26" i="6"/>
  <c r="R25" i="6"/>
  <c r="N25" i="6"/>
  <c r="L25" i="6"/>
  <c r="K25" i="6"/>
  <c r="I25" i="6"/>
  <c r="N24" i="6"/>
  <c r="L24" i="6"/>
  <c r="K24" i="6"/>
  <c r="I24" i="6"/>
  <c r="A24" i="6"/>
  <c r="R23" i="6"/>
  <c r="N23" i="6"/>
  <c r="L23" i="6"/>
  <c r="K23" i="6"/>
  <c r="I23" i="6"/>
  <c r="N22" i="6"/>
  <c r="R22" i="6" s="1"/>
  <c r="L22" i="6"/>
  <c r="K22" i="6"/>
  <c r="I22" i="6"/>
  <c r="R21" i="6"/>
  <c r="N21" i="6"/>
  <c r="L21" i="6"/>
  <c r="K21" i="6"/>
  <c r="I21" i="6"/>
  <c r="R20" i="6"/>
  <c r="N20" i="6"/>
  <c r="L20" i="6"/>
  <c r="K20" i="6"/>
  <c r="I20" i="6"/>
  <c r="B20" i="6"/>
  <c r="A20" i="6"/>
  <c r="N19" i="6"/>
  <c r="R19" i="6" s="1"/>
  <c r="L19" i="6"/>
  <c r="K19" i="6"/>
  <c r="I19" i="6"/>
  <c r="N18" i="6"/>
  <c r="L18" i="6"/>
  <c r="K18" i="6"/>
  <c r="R18" i="6" s="1"/>
  <c r="I18" i="6"/>
  <c r="R17" i="6"/>
  <c r="N17" i="6"/>
  <c r="L17" i="6"/>
  <c r="K17" i="6"/>
  <c r="I17" i="6"/>
  <c r="N16" i="6"/>
  <c r="L16" i="6"/>
  <c r="K16" i="6"/>
  <c r="R16" i="6" s="1"/>
  <c r="I16" i="6"/>
  <c r="B16" i="6"/>
  <c r="A16" i="6"/>
  <c r="R15" i="6"/>
  <c r="N15" i="6"/>
  <c r="L15" i="6"/>
  <c r="K15" i="6"/>
  <c r="I15" i="6"/>
  <c r="N14" i="6"/>
  <c r="R14" i="6" s="1"/>
  <c r="L14" i="6"/>
  <c r="K14" i="6"/>
  <c r="I14" i="6"/>
  <c r="R13" i="6"/>
  <c r="N13" i="6"/>
  <c r="L13" i="6"/>
  <c r="K13" i="6"/>
  <c r="I13" i="6"/>
  <c r="R12" i="6"/>
  <c r="N12" i="6"/>
  <c r="L12" i="6"/>
  <c r="K12" i="6"/>
  <c r="I12" i="6"/>
  <c r="A12" i="6"/>
  <c r="N11" i="6"/>
  <c r="R11" i="6" s="1"/>
  <c r="L11" i="6"/>
  <c r="K11" i="6"/>
  <c r="I11" i="6"/>
  <c r="N10" i="6"/>
  <c r="L10" i="6"/>
  <c r="K10" i="6"/>
  <c r="I10" i="6"/>
  <c r="R9" i="6"/>
  <c r="N9" i="6"/>
  <c r="L9" i="6"/>
  <c r="K9" i="6"/>
  <c r="I9" i="6"/>
  <c r="N8" i="6"/>
  <c r="L8" i="6"/>
  <c r="K8" i="6"/>
  <c r="I8" i="6"/>
  <c r="A8" i="6"/>
  <c r="U4" i="6"/>
  <c r="P3" i="6"/>
  <c r="Q4" i="9" s="1"/>
  <c r="N3" i="6"/>
  <c r="O4" i="9" s="1"/>
  <c r="M3" i="6"/>
  <c r="N4" i="9" s="1"/>
  <c r="U2" i="6"/>
  <c r="U1" i="6"/>
  <c r="A1" i="6"/>
  <c r="C28" i="5"/>
  <c r="E28" i="9" s="1"/>
  <c r="A28" i="5"/>
  <c r="A27" i="5"/>
  <c r="E26" i="5"/>
  <c r="G26" i="9" s="1"/>
  <c r="A26" i="5"/>
  <c r="B25" i="5"/>
  <c r="A25" i="5"/>
  <c r="A24" i="5"/>
  <c r="B23" i="5"/>
  <c r="A23" i="5"/>
  <c r="E22" i="5"/>
  <c r="G22" i="9" s="1"/>
  <c r="A22" i="5"/>
  <c r="B21" i="5"/>
  <c r="A21" i="5"/>
  <c r="A20" i="5"/>
  <c r="A19" i="5"/>
  <c r="E18" i="5"/>
  <c r="G18" i="9" s="1"/>
  <c r="A18" i="5"/>
  <c r="B17" i="5"/>
  <c r="A17" i="5"/>
  <c r="C16" i="5"/>
  <c r="E16" i="9" s="1"/>
  <c r="A16" i="5"/>
  <c r="A15" i="5"/>
  <c r="A14" i="5"/>
  <c r="A13" i="5"/>
  <c r="C12" i="5"/>
  <c r="E12" i="9" s="1"/>
  <c r="A12" i="5"/>
  <c r="A11" i="5"/>
  <c r="C10" i="5"/>
  <c r="E10" i="9" s="1"/>
  <c r="A10" i="5"/>
  <c r="A9" i="5"/>
  <c r="L4" i="5"/>
  <c r="B4" i="5"/>
  <c r="E3" i="6" s="1"/>
  <c r="L3" i="5"/>
  <c r="U3" i="6" s="1"/>
  <c r="L2" i="5"/>
  <c r="L1" i="5"/>
  <c r="A1" i="5"/>
  <c r="L28" i="4"/>
  <c r="K28" i="4"/>
  <c r="I28" i="4"/>
  <c r="H28" i="4"/>
  <c r="M28" i="4" s="1"/>
  <c r="F28" i="4"/>
  <c r="E28" i="4"/>
  <c r="D28" i="4"/>
  <c r="A28" i="4"/>
  <c r="L27" i="4"/>
  <c r="K27" i="4"/>
  <c r="I27" i="4"/>
  <c r="H27" i="4"/>
  <c r="M27" i="4" s="1"/>
  <c r="D27" i="4"/>
  <c r="B27" i="4"/>
  <c r="A27" i="4"/>
  <c r="L26" i="4"/>
  <c r="K26" i="4"/>
  <c r="I26" i="4"/>
  <c r="H26" i="4"/>
  <c r="M26" i="4" s="1"/>
  <c r="F26" i="4"/>
  <c r="C26" i="5" s="1"/>
  <c r="E26" i="9" s="1"/>
  <c r="E26" i="4"/>
  <c r="C76" i="6" s="1"/>
  <c r="S76" i="6" s="1"/>
  <c r="S77" i="6" s="1"/>
  <c r="S78" i="6" s="1"/>
  <c r="S79" i="6" s="1"/>
  <c r="D26" i="4"/>
  <c r="A26" i="4"/>
  <c r="L25" i="4"/>
  <c r="K25" i="4"/>
  <c r="I25" i="4"/>
  <c r="H25" i="4"/>
  <c r="M25" i="4" s="1"/>
  <c r="D25" i="4"/>
  <c r="F25" i="4" s="1"/>
  <c r="C25" i="5" s="1"/>
  <c r="A25" i="4"/>
  <c r="L24" i="4"/>
  <c r="K24" i="4"/>
  <c r="I24" i="4"/>
  <c r="H24" i="4"/>
  <c r="M24" i="4" s="1"/>
  <c r="D24" i="4"/>
  <c r="F24" i="4" s="1"/>
  <c r="C24" i="5" s="1"/>
  <c r="B24" i="4"/>
  <c r="A24" i="4"/>
  <c r="L23" i="4"/>
  <c r="K23" i="4"/>
  <c r="I23" i="4"/>
  <c r="H23" i="4"/>
  <c r="M23" i="4" s="1"/>
  <c r="D23" i="4"/>
  <c r="E23" i="4" s="1"/>
  <c r="C23" i="9" s="1"/>
  <c r="B23" i="4"/>
  <c r="A23" i="4"/>
  <c r="L22" i="4"/>
  <c r="K22" i="4"/>
  <c r="I22" i="4"/>
  <c r="H22" i="4"/>
  <c r="M22" i="4" s="1"/>
  <c r="F22" i="4"/>
  <c r="C22" i="5" s="1"/>
  <c r="E22" i="9" s="1"/>
  <c r="E22" i="4"/>
  <c r="D22" i="4"/>
  <c r="A22" i="4"/>
  <c r="L21" i="4"/>
  <c r="K21" i="4"/>
  <c r="I21" i="4"/>
  <c r="H21" i="4"/>
  <c r="M21" i="4" s="1"/>
  <c r="D21" i="9" s="1"/>
  <c r="F21" i="4"/>
  <c r="C21" i="5" s="1"/>
  <c r="D21" i="4"/>
  <c r="E21" i="4" s="1"/>
  <c r="A21" i="4"/>
  <c r="L20" i="4"/>
  <c r="K20" i="4"/>
  <c r="I20" i="4"/>
  <c r="H20" i="4"/>
  <c r="M20" i="4" s="1"/>
  <c r="D20" i="4"/>
  <c r="F20" i="4" s="1"/>
  <c r="C20" i="5" s="1"/>
  <c r="B20" i="4"/>
  <c r="A20" i="4"/>
  <c r="L19" i="4"/>
  <c r="K19" i="4"/>
  <c r="I19" i="4"/>
  <c r="H19" i="4"/>
  <c r="M19" i="4" s="1"/>
  <c r="F19" i="4"/>
  <c r="C19" i="5" s="1"/>
  <c r="E19" i="9" s="1"/>
  <c r="D19" i="4"/>
  <c r="E19" i="4" s="1"/>
  <c r="C19" i="9" s="1"/>
  <c r="A19" i="4"/>
  <c r="L18" i="4"/>
  <c r="K18" i="4"/>
  <c r="I18" i="4"/>
  <c r="H18" i="4"/>
  <c r="M18" i="4" s="1"/>
  <c r="F18" i="4"/>
  <c r="C18" i="5" s="1"/>
  <c r="E18" i="4"/>
  <c r="D18" i="4"/>
  <c r="B18" i="4"/>
  <c r="A18" i="4"/>
  <c r="L17" i="4"/>
  <c r="K17" i="4"/>
  <c r="I17" i="4"/>
  <c r="H17" i="4"/>
  <c r="F17" i="4"/>
  <c r="C17" i="5" s="1"/>
  <c r="E17" i="4"/>
  <c r="C17" i="9" s="1"/>
  <c r="D17" i="4"/>
  <c r="A17" i="4"/>
  <c r="L16" i="4"/>
  <c r="K16" i="4"/>
  <c r="I16" i="4"/>
  <c r="H16" i="4"/>
  <c r="M16" i="4" s="1"/>
  <c r="D16" i="4"/>
  <c r="F16" i="4" s="1"/>
  <c r="B16" i="4"/>
  <c r="A16" i="4"/>
  <c r="L15" i="4"/>
  <c r="K15" i="4"/>
  <c r="I15" i="4"/>
  <c r="H15" i="4"/>
  <c r="M15" i="4" s="1"/>
  <c r="D15" i="4"/>
  <c r="E15" i="4" s="1"/>
  <c r="C15" i="9" s="1"/>
  <c r="A15" i="4"/>
  <c r="L14" i="4"/>
  <c r="K14" i="4"/>
  <c r="I14" i="4"/>
  <c r="H14" i="4"/>
  <c r="M14" i="4" s="1"/>
  <c r="F14" i="4"/>
  <c r="C14" i="5" s="1"/>
  <c r="E14" i="9" s="1"/>
  <c r="E14" i="4"/>
  <c r="D14" i="4"/>
  <c r="B14" i="4"/>
  <c r="A14" i="4"/>
  <c r="L13" i="4"/>
  <c r="K13" i="4"/>
  <c r="I13" i="4"/>
  <c r="H13" i="4"/>
  <c r="D13" i="4"/>
  <c r="F13" i="4" s="1"/>
  <c r="C13" i="5" s="1"/>
  <c r="A13" i="4"/>
  <c r="L12" i="4"/>
  <c r="K12" i="4"/>
  <c r="I12" i="4"/>
  <c r="H12" i="4"/>
  <c r="M12" i="4" s="1"/>
  <c r="E12" i="4"/>
  <c r="D12" i="4"/>
  <c r="F12" i="4" s="1"/>
  <c r="B12" i="4"/>
  <c r="A12" i="4"/>
  <c r="L11" i="4"/>
  <c r="K11" i="4"/>
  <c r="I11" i="4"/>
  <c r="H11" i="4"/>
  <c r="M11" i="4" s="1"/>
  <c r="D11" i="4"/>
  <c r="E11" i="4" s="1"/>
  <c r="C11" i="9" s="1"/>
  <c r="B11" i="4"/>
  <c r="A11" i="4"/>
  <c r="L10" i="4"/>
  <c r="K10" i="4"/>
  <c r="I10" i="4"/>
  <c r="H10" i="4"/>
  <c r="M10" i="4" s="1"/>
  <c r="F10" i="4"/>
  <c r="E10" i="4"/>
  <c r="D10" i="4"/>
  <c r="A10" i="4"/>
  <c r="L9" i="4"/>
  <c r="K9" i="4"/>
  <c r="I9" i="4"/>
  <c r="H9" i="4"/>
  <c r="M9" i="4" s="1"/>
  <c r="D9" i="9" s="1"/>
  <c r="D9" i="4"/>
  <c r="F9" i="4" s="1"/>
  <c r="C9" i="5" s="1"/>
  <c r="A9" i="4"/>
  <c r="B5" i="4"/>
  <c r="B5" i="5" s="1"/>
  <c r="E4" i="6" s="1"/>
  <c r="A5" i="4"/>
  <c r="A5" i="5" s="1"/>
  <c r="D4" i="6" s="1"/>
  <c r="M4" i="4"/>
  <c r="J4" i="4"/>
  <c r="H4" i="4"/>
  <c r="G4" i="4"/>
  <c r="B4" i="4"/>
  <c r="A4" i="4"/>
  <c r="A4" i="5" s="1"/>
  <c r="D3" i="6" s="1"/>
  <c r="M3" i="4"/>
  <c r="M2" i="4"/>
  <c r="M1" i="4"/>
  <c r="A1" i="4"/>
  <c r="K28" i="3"/>
  <c r="L28" i="3" s="1"/>
  <c r="F28" i="3"/>
  <c r="L27" i="3"/>
  <c r="K27" i="3"/>
  <c r="F27" i="3"/>
  <c r="K26" i="3"/>
  <c r="L26" i="3" s="1"/>
  <c r="F26" i="3"/>
  <c r="L25" i="3"/>
  <c r="K25" i="3"/>
  <c r="F25" i="3"/>
  <c r="L24" i="3"/>
  <c r="K24" i="3"/>
  <c r="F24" i="3"/>
  <c r="K23" i="3"/>
  <c r="L23" i="3" s="1"/>
  <c r="F23" i="3"/>
  <c r="K22" i="3"/>
  <c r="L22" i="3" s="1"/>
  <c r="F22" i="3"/>
  <c r="L21" i="3"/>
  <c r="K21" i="3"/>
  <c r="F21" i="3"/>
  <c r="K20" i="3"/>
  <c r="L20" i="3" s="1"/>
  <c r="F20" i="3"/>
  <c r="K19" i="3"/>
  <c r="L19" i="3" s="1"/>
  <c r="F19" i="3"/>
  <c r="B19" i="4" s="1"/>
  <c r="K18" i="3"/>
  <c r="L18" i="3" s="1"/>
  <c r="F18" i="3"/>
  <c r="L17" i="3"/>
  <c r="K17" i="3"/>
  <c r="F17" i="3"/>
  <c r="K16" i="3"/>
  <c r="L16" i="3" s="1"/>
  <c r="F16" i="3"/>
  <c r="K15" i="3"/>
  <c r="L15" i="3" s="1"/>
  <c r="F15" i="3"/>
  <c r="B15" i="7" s="1"/>
  <c r="K14" i="3"/>
  <c r="L14" i="3" s="1"/>
  <c r="F14" i="3"/>
  <c r="L13" i="3"/>
  <c r="K13" i="3"/>
  <c r="F13" i="3"/>
  <c r="B24" i="6" s="1"/>
  <c r="K12" i="3"/>
  <c r="L12" i="3" s="1"/>
  <c r="F12" i="3"/>
  <c r="B12" i="9" s="1"/>
  <c r="L11" i="3"/>
  <c r="K11" i="3"/>
  <c r="F11" i="3"/>
  <c r="K10" i="3"/>
  <c r="L10" i="3" s="1"/>
  <c r="F10" i="3"/>
  <c r="L9" i="3"/>
  <c r="K9" i="3"/>
  <c r="F9" i="3"/>
  <c r="D19" i="9" l="1"/>
  <c r="D48" i="6"/>
  <c r="N19" i="4"/>
  <c r="D19" i="5" s="1"/>
  <c r="F19" i="9" s="1"/>
  <c r="C21" i="9"/>
  <c r="C56" i="6"/>
  <c r="D24" i="9"/>
  <c r="D68" i="6"/>
  <c r="N24" i="4"/>
  <c r="D24" i="5" s="1"/>
  <c r="F24" i="9" s="1"/>
  <c r="D10" i="9"/>
  <c r="D12" i="6"/>
  <c r="T12" i="6" s="1"/>
  <c r="T13" i="6" s="1"/>
  <c r="T14" i="6" s="1"/>
  <c r="T15" i="6" s="1"/>
  <c r="N10" i="4"/>
  <c r="D10" i="5" s="1"/>
  <c r="F10" i="9" s="1"/>
  <c r="D15" i="9"/>
  <c r="N15" i="4"/>
  <c r="D15" i="5" s="1"/>
  <c r="F15" i="9" s="1"/>
  <c r="D32" i="6"/>
  <c r="T32" i="6" s="1"/>
  <c r="T33" i="6" s="1"/>
  <c r="T34" i="6" s="1"/>
  <c r="T35" i="6" s="1"/>
  <c r="E25" i="9"/>
  <c r="E25" i="5"/>
  <c r="G25" i="9" s="1"/>
  <c r="D14" i="9"/>
  <c r="D28" i="6"/>
  <c r="T28" i="6" s="1"/>
  <c r="T29" i="6" s="1"/>
  <c r="T30" i="6" s="1"/>
  <c r="T31" i="6" s="1"/>
  <c r="N14" i="4"/>
  <c r="D14" i="5" s="1"/>
  <c r="F14" i="9" s="1"/>
  <c r="D20" i="9"/>
  <c r="D52" i="6"/>
  <c r="N20" i="4"/>
  <c r="D20" i="5" s="1"/>
  <c r="F20" i="9" s="1"/>
  <c r="E24" i="9"/>
  <c r="E24" i="5"/>
  <c r="G24" i="9" s="1"/>
  <c r="E9" i="9"/>
  <c r="D11" i="9"/>
  <c r="D16" i="6"/>
  <c r="N11" i="4"/>
  <c r="D11" i="5" s="1"/>
  <c r="F11" i="9" s="1"/>
  <c r="D12" i="9"/>
  <c r="D20" i="6"/>
  <c r="N12" i="4"/>
  <c r="D12" i="5" s="1"/>
  <c r="F12" i="9" s="1"/>
  <c r="D16" i="9"/>
  <c r="D36" i="6"/>
  <c r="N16" i="4"/>
  <c r="D16" i="5" s="1"/>
  <c r="F16" i="9" s="1"/>
  <c r="H26" i="9"/>
  <c r="J26" i="9" s="1"/>
  <c r="L26" i="9" s="1"/>
  <c r="N26" i="9" s="1"/>
  <c r="M26" i="9" s="1"/>
  <c r="P26" i="9" s="1"/>
  <c r="C26" i="7"/>
  <c r="E26" i="7" s="1"/>
  <c r="G26" i="7" s="1"/>
  <c r="U76" i="6"/>
  <c r="E13" i="9"/>
  <c r="E13" i="5"/>
  <c r="G13" i="9" s="1"/>
  <c r="D18" i="9"/>
  <c r="D44" i="6"/>
  <c r="N18" i="4"/>
  <c r="D18" i="5" s="1"/>
  <c r="F18" i="9" s="1"/>
  <c r="D23" i="9"/>
  <c r="D64" i="6"/>
  <c r="T64" i="6" s="1"/>
  <c r="T65" i="6" s="1"/>
  <c r="T66" i="6" s="1"/>
  <c r="T67" i="6" s="1"/>
  <c r="N23" i="4"/>
  <c r="D23" i="5" s="1"/>
  <c r="F23" i="9" s="1"/>
  <c r="D80" i="6"/>
  <c r="N27" i="4"/>
  <c r="D27" i="5" s="1"/>
  <c r="F27" i="9" s="1"/>
  <c r="D27" i="9"/>
  <c r="E20" i="9"/>
  <c r="E20" i="5"/>
  <c r="G20" i="9" s="1"/>
  <c r="D22" i="9"/>
  <c r="D60" i="6"/>
  <c r="T60" i="6" s="1"/>
  <c r="T61" i="6" s="1"/>
  <c r="T62" i="6" s="1"/>
  <c r="T63" i="6" s="1"/>
  <c r="N22" i="4"/>
  <c r="D22" i="5" s="1"/>
  <c r="F22" i="9" s="1"/>
  <c r="D26" i="9"/>
  <c r="D76" i="6"/>
  <c r="N26" i="4"/>
  <c r="D26" i="5" s="1"/>
  <c r="F26" i="9" s="1"/>
  <c r="B10" i="9"/>
  <c r="B10" i="7"/>
  <c r="N9" i="4"/>
  <c r="D9" i="5" s="1"/>
  <c r="F9" i="9" s="1"/>
  <c r="D25" i="9"/>
  <c r="D72" i="6"/>
  <c r="T72" i="6" s="1"/>
  <c r="N25" i="4"/>
  <c r="D25" i="5" s="1"/>
  <c r="F25" i="9" s="1"/>
  <c r="D8" i="6"/>
  <c r="T8" i="6" s="1"/>
  <c r="T9" i="6" s="1"/>
  <c r="T10" i="6" s="1"/>
  <c r="T11" i="6" s="1"/>
  <c r="T44" i="6"/>
  <c r="T45" i="6" s="1"/>
  <c r="T46" i="6" s="1"/>
  <c r="T47" i="6" s="1"/>
  <c r="T55" i="6"/>
  <c r="T84" i="6"/>
  <c r="T85" i="6" s="1"/>
  <c r="T86" i="6" s="1"/>
  <c r="T87" i="6" s="1"/>
  <c r="B9" i="9"/>
  <c r="B9" i="5"/>
  <c r="B9" i="7"/>
  <c r="B9" i="4"/>
  <c r="B22" i="7"/>
  <c r="B22" i="9"/>
  <c r="B25" i="7"/>
  <c r="B72" i="6"/>
  <c r="B25" i="9"/>
  <c r="B25" i="4"/>
  <c r="E13" i="4"/>
  <c r="F15" i="4"/>
  <c r="C15" i="5" s="1"/>
  <c r="E17" i="9"/>
  <c r="E17" i="5"/>
  <c r="G17" i="9" s="1"/>
  <c r="N21" i="4"/>
  <c r="D21" i="5" s="1"/>
  <c r="F21" i="9" s="1"/>
  <c r="C22" i="9"/>
  <c r="C60" i="6"/>
  <c r="S60" i="6" s="1"/>
  <c r="E24" i="4"/>
  <c r="F27" i="4"/>
  <c r="C27" i="5" s="1"/>
  <c r="E27" i="4"/>
  <c r="E12" i="5"/>
  <c r="G12" i="9" s="1"/>
  <c r="C16" i="6"/>
  <c r="S16" i="6" s="1"/>
  <c r="S17" i="6" s="1"/>
  <c r="S18" i="6" s="1"/>
  <c r="S19" i="6" s="1"/>
  <c r="C32" i="6"/>
  <c r="S32" i="6" s="1"/>
  <c r="S33" i="6" s="1"/>
  <c r="S34" i="6" s="1"/>
  <c r="S35" i="6" s="1"/>
  <c r="S59" i="6"/>
  <c r="B60" i="6"/>
  <c r="T73" i="6"/>
  <c r="T74" i="6" s="1"/>
  <c r="B15" i="9"/>
  <c r="B18" i="9"/>
  <c r="B18" i="7"/>
  <c r="B21" i="7"/>
  <c r="B21" i="9"/>
  <c r="B21" i="4"/>
  <c r="B10" i="4"/>
  <c r="F11" i="4"/>
  <c r="C11" i="5" s="1"/>
  <c r="M17" i="4"/>
  <c r="E25" i="4"/>
  <c r="C28" i="9"/>
  <c r="C84" i="6"/>
  <c r="S84" i="6" s="1"/>
  <c r="S85" i="6" s="1"/>
  <c r="E28" i="5"/>
  <c r="G28" i="9" s="1"/>
  <c r="B8" i="6"/>
  <c r="R10" i="6"/>
  <c r="T20" i="6"/>
  <c r="T21" i="6" s="1"/>
  <c r="R24" i="6"/>
  <c r="R26" i="6"/>
  <c r="T36" i="6"/>
  <c r="T37" i="6" s="1"/>
  <c r="T38" i="6" s="1"/>
  <c r="T39" i="6" s="1"/>
  <c r="B56" i="6"/>
  <c r="R58" i="6"/>
  <c r="B13" i="9"/>
  <c r="B13" i="5"/>
  <c r="B13" i="7"/>
  <c r="B13" i="4"/>
  <c r="B19" i="9"/>
  <c r="B19" i="7"/>
  <c r="B26" i="9"/>
  <c r="B26" i="7"/>
  <c r="B76" i="6"/>
  <c r="C12" i="6"/>
  <c r="S12" i="6" s="1"/>
  <c r="S13" i="6" s="1"/>
  <c r="S14" i="6" s="1"/>
  <c r="S15" i="6" s="1"/>
  <c r="C10" i="9"/>
  <c r="C12" i="9"/>
  <c r="C20" i="6"/>
  <c r="S20" i="6" s="1"/>
  <c r="S21" i="6" s="1"/>
  <c r="S22" i="6" s="1"/>
  <c r="S23" i="6" s="1"/>
  <c r="E21" i="9"/>
  <c r="E21" i="5"/>
  <c r="G21" i="9" s="1"/>
  <c r="D28" i="9"/>
  <c r="D84" i="6"/>
  <c r="N28" i="4"/>
  <c r="D28" i="5" s="1"/>
  <c r="F28" i="9" s="1"/>
  <c r="E14" i="5"/>
  <c r="G14" i="9" s="1"/>
  <c r="B48" i="6"/>
  <c r="C26" i="9"/>
  <c r="S57" i="6"/>
  <c r="S58" i="6" s="1"/>
  <c r="T76" i="6"/>
  <c r="T77" i="6" s="1"/>
  <c r="T78" i="6" s="1"/>
  <c r="T79" i="6" s="1"/>
  <c r="B11" i="9"/>
  <c r="B11" i="7"/>
  <c r="B11" i="5"/>
  <c r="B27" i="9"/>
  <c r="B27" i="7"/>
  <c r="B80" i="6"/>
  <c r="E9" i="4"/>
  <c r="C18" i="9"/>
  <c r="C44" i="6"/>
  <c r="S44" i="6" s="1"/>
  <c r="S45" i="6" s="1"/>
  <c r="S46" i="6" s="1"/>
  <c r="S47" i="6" s="1"/>
  <c r="E20" i="4"/>
  <c r="B26" i="4"/>
  <c r="B15" i="5"/>
  <c r="E16" i="5"/>
  <c r="G16" i="9" s="1"/>
  <c r="B19" i="5"/>
  <c r="B27" i="5"/>
  <c r="R8" i="6"/>
  <c r="R40" i="6"/>
  <c r="R42" i="6"/>
  <c r="T52" i="6"/>
  <c r="T53" i="6" s="1"/>
  <c r="R56" i="6"/>
  <c r="T68" i="6"/>
  <c r="T69" i="6" s="1"/>
  <c r="T70" i="6" s="1"/>
  <c r="T71" i="6" s="1"/>
  <c r="T80" i="6"/>
  <c r="T81" i="6" s="1"/>
  <c r="T82" i="6" s="1"/>
  <c r="T83" i="6" s="1"/>
  <c r="S86" i="6"/>
  <c r="S87" i="6" s="1"/>
  <c r="B14" i="9"/>
  <c r="B14" i="7"/>
  <c r="B17" i="7"/>
  <c r="B17" i="9"/>
  <c r="B17" i="4"/>
  <c r="B23" i="7"/>
  <c r="B23" i="9"/>
  <c r="M13" i="4"/>
  <c r="C14" i="9"/>
  <c r="C28" i="6"/>
  <c r="S28" i="6" s="1"/>
  <c r="B15" i="4"/>
  <c r="E16" i="4"/>
  <c r="B22" i="4"/>
  <c r="F23" i="4"/>
  <c r="C23" i="5" s="1"/>
  <c r="B10" i="5"/>
  <c r="B14" i="5"/>
  <c r="B18" i="5"/>
  <c r="E19" i="5"/>
  <c r="G19" i="9" s="1"/>
  <c r="B22" i="5"/>
  <c r="B26" i="5"/>
  <c r="T16" i="6"/>
  <c r="T17" i="6" s="1"/>
  <c r="T18" i="6" s="1"/>
  <c r="T19" i="6" s="1"/>
  <c r="T22" i="6"/>
  <c r="T23" i="6" s="1"/>
  <c r="S29" i="6"/>
  <c r="S30" i="6" s="1"/>
  <c r="S31" i="6" s="1"/>
  <c r="C40" i="6"/>
  <c r="S40" i="6"/>
  <c r="S41" i="6" s="1"/>
  <c r="S42" i="6" s="1"/>
  <c r="S43" i="6" s="1"/>
  <c r="T48" i="6"/>
  <c r="T49" i="6" s="1"/>
  <c r="T50" i="6" s="1"/>
  <c r="T51" i="6" s="1"/>
  <c r="S49" i="6"/>
  <c r="S50" i="6" s="1"/>
  <c r="S51" i="6"/>
  <c r="T54" i="6"/>
  <c r="S56" i="6"/>
  <c r="T59" i="6"/>
  <c r="S61" i="6"/>
  <c r="S62" i="6" s="1"/>
  <c r="S63" i="6" s="1"/>
  <c r="S65" i="6"/>
  <c r="S66" i="6" s="1"/>
  <c r="S67" i="6"/>
  <c r="B16" i="9"/>
  <c r="B16" i="5"/>
  <c r="B20" i="9"/>
  <c r="B20" i="7"/>
  <c r="B20" i="5"/>
  <c r="B24" i="9"/>
  <c r="B24" i="7"/>
  <c r="B24" i="5"/>
  <c r="B28" i="9"/>
  <c r="B28" i="7"/>
  <c r="B28" i="5"/>
  <c r="B28" i="4"/>
  <c r="B12" i="5"/>
  <c r="T75" i="6"/>
  <c r="R85" i="6"/>
  <c r="I27" i="9" l="1"/>
  <c r="K27" i="9" s="1"/>
  <c r="D27" i="7"/>
  <c r="F27" i="7" s="1"/>
  <c r="V80" i="6"/>
  <c r="I16" i="9"/>
  <c r="K16" i="9" s="1"/>
  <c r="D16" i="7"/>
  <c r="F16" i="7" s="1"/>
  <c r="V36" i="6"/>
  <c r="I24" i="9"/>
  <c r="K24" i="9" s="1"/>
  <c r="D24" i="7"/>
  <c r="F24" i="7" s="1"/>
  <c r="V68" i="6"/>
  <c r="H18" i="9"/>
  <c r="J18" i="9" s="1"/>
  <c r="L18" i="9" s="1"/>
  <c r="N18" i="9" s="1"/>
  <c r="M18" i="9" s="1"/>
  <c r="P18" i="9" s="1"/>
  <c r="C18" i="7"/>
  <c r="E18" i="7" s="1"/>
  <c r="G18" i="7" s="1"/>
  <c r="U44" i="6"/>
  <c r="I28" i="9"/>
  <c r="K28" i="9" s="1"/>
  <c r="D28" i="7"/>
  <c r="F28" i="7" s="1"/>
  <c r="V84" i="6"/>
  <c r="I15" i="9"/>
  <c r="K15" i="9" s="1"/>
  <c r="D15" i="7"/>
  <c r="F15" i="7" s="1"/>
  <c r="V32" i="6"/>
  <c r="C11" i="7"/>
  <c r="E11" i="7" s="1"/>
  <c r="H11" i="9"/>
  <c r="J11" i="9" s="1"/>
  <c r="L11" i="9" s="1"/>
  <c r="N11" i="9" s="1"/>
  <c r="M11" i="9" s="1"/>
  <c r="P11" i="9" s="1"/>
  <c r="U16" i="6"/>
  <c r="V44" i="6"/>
  <c r="I18" i="9"/>
  <c r="K18" i="9" s="1"/>
  <c r="D18" i="7"/>
  <c r="F18" i="7" s="1"/>
  <c r="I22" i="9"/>
  <c r="K22" i="9" s="1"/>
  <c r="V60" i="6"/>
  <c r="D22" i="7"/>
  <c r="F22" i="7" s="1"/>
  <c r="I23" i="9"/>
  <c r="K23" i="9" s="1"/>
  <c r="D23" i="7"/>
  <c r="F23" i="7" s="1"/>
  <c r="V64" i="6"/>
  <c r="H10" i="9"/>
  <c r="J10" i="9" s="1"/>
  <c r="L10" i="9" s="1"/>
  <c r="N10" i="9" s="1"/>
  <c r="M10" i="9" s="1"/>
  <c r="P10" i="9" s="1"/>
  <c r="C10" i="7"/>
  <c r="E10" i="7" s="1"/>
  <c r="G10" i="7" s="1"/>
  <c r="U12" i="6"/>
  <c r="D9" i="7"/>
  <c r="V8" i="6"/>
  <c r="D12" i="7"/>
  <c r="F12" i="7" s="1"/>
  <c r="V20" i="6"/>
  <c r="I12" i="9"/>
  <c r="K12" i="9" s="1"/>
  <c r="H12" i="9"/>
  <c r="J12" i="9" s="1"/>
  <c r="L12" i="9" s="1"/>
  <c r="N12" i="9" s="1"/>
  <c r="M12" i="9" s="1"/>
  <c r="P12" i="9" s="1"/>
  <c r="C12" i="7"/>
  <c r="E12" i="7" s="1"/>
  <c r="G12" i="7" s="1"/>
  <c r="U20" i="6"/>
  <c r="I14" i="9"/>
  <c r="K14" i="9" s="1"/>
  <c r="D14" i="7"/>
  <c r="F14" i="7" s="1"/>
  <c r="V28" i="6"/>
  <c r="I10" i="9"/>
  <c r="K10" i="9" s="1"/>
  <c r="D10" i="7"/>
  <c r="F10" i="7" s="1"/>
  <c r="V12" i="6"/>
  <c r="C17" i="7"/>
  <c r="E17" i="7" s="1"/>
  <c r="G17" i="7" s="1"/>
  <c r="H17" i="9"/>
  <c r="J17" i="9" s="1"/>
  <c r="L17" i="9" s="1"/>
  <c r="N17" i="9" s="1"/>
  <c r="M17" i="9" s="1"/>
  <c r="P17" i="9" s="1"/>
  <c r="U40" i="6"/>
  <c r="I26" i="9"/>
  <c r="K26" i="9" s="1"/>
  <c r="V76" i="6"/>
  <c r="D26" i="7"/>
  <c r="F26" i="7" s="1"/>
  <c r="H15" i="9"/>
  <c r="J15" i="9" s="1"/>
  <c r="L15" i="9" s="1"/>
  <c r="N15" i="9" s="1"/>
  <c r="M15" i="9" s="1"/>
  <c r="P15" i="9" s="1"/>
  <c r="C15" i="7"/>
  <c r="E15" i="7" s="1"/>
  <c r="G15" i="7" s="1"/>
  <c r="U32" i="6"/>
  <c r="C19" i="7"/>
  <c r="E19" i="7" s="1"/>
  <c r="G19" i="7" s="1"/>
  <c r="H19" i="9"/>
  <c r="J19" i="9" s="1"/>
  <c r="L19" i="9" s="1"/>
  <c r="N19" i="9" s="1"/>
  <c r="M19" i="9" s="1"/>
  <c r="P19" i="9" s="1"/>
  <c r="U48" i="6"/>
  <c r="C20" i="9"/>
  <c r="C52" i="6"/>
  <c r="S52" i="6" s="1"/>
  <c r="S53" i="6" s="1"/>
  <c r="S54" i="6" s="1"/>
  <c r="S55" i="6" s="1"/>
  <c r="C27" i="9"/>
  <c r="C80" i="6"/>
  <c r="S80" i="6" s="1"/>
  <c r="S81" i="6" s="1"/>
  <c r="S82" i="6" s="1"/>
  <c r="S83" i="6" s="1"/>
  <c r="D20" i="7"/>
  <c r="F20" i="7" s="1"/>
  <c r="I20" i="9"/>
  <c r="K20" i="9" s="1"/>
  <c r="V52" i="6"/>
  <c r="C16" i="9"/>
  <c r="C36" i="6"/>
  <c r="S36" i="6" s="1"/>
  <c r="S37" i="6" s="1"/>
  <c r="S38" i="6" s="1"/>
  <c r="S39" i="6" s="1"/>
  <c r="C25" i="9"/>
  <c r="C72" i="6"/>
  <c r="S72" i="6" s="1"/>
  <c r="S73" i="6" s="1"/>
  <c r="S74" i="6" s="1"/>
  <c r="S75" i="6" s="1"/>
  <c r="I19" i="9"/>
  <c r="K19" i="9" s="1"/>
  <c r="D19" i="7"/>
  <c r="F19" i="7" s="1"/>
  <c r="V48" i="6"/>
  <c r="C68" i="6"/>
  <c r="S68" i="6" s="1"/>
  <c r="S69" i="6" s="1"/>
  <c r="S70" i="6" s="1"/>
  <c r="S71" i="6" s="1"/>
  <c r="C24" i="9"/>
  <c r="V72" i="6"/>
  <c r="D25" i="7"/>
  <c r="F25" i="7" s="1"/>
  <c r="I25" i="9"/>
  <c r="K25" i="9" s="1"/>
  <c r="H22" i="9"/>
  <c r="J22" i="9" s="1"/>
  <c r="L22" i="9" s="1"/>
  <c r="N22" i="9" s="1"/>
  <c r="M22" i="9" s="1"/>
  <c r="P22" i="9" s="1"/>
  <c r="C22" i="7"/>
  <c r="E22" i="7" s="1"/>
  <c r="G22" i="7" s="1"/>
  <c r="U60" i="6"/>
  <c r="H21" i="9"/>
  <c r="J21" i="9" s="1"/>
  <c r="L21" i="9" s="1"/>
  <c r="N21" i="9" s="1"/>
  <c r="M21" i="9" s="1"/>
  <c r="P21" i="9" s="1"/>
  <c r="C21" i="7"/>
  <c r="E21" i="7" s="1"/>
  <c r="G21" i="7" s="1"/>
  <c r="U56" i="6"/>
  <c r="E15" i="9"/>
  <c r="E15" i="5"/>
  <c r="G15" i="9" s="1"/>
  <c r="H23" i="9"/>
  <c r="J23" i="9" s="1"/>
  <c r="L23" i="9" s="1"/>
  <c r="N23" i="9" s="1"/>
  <c r="M23" i="9" s="1"/>
  <c r="P23" i="9" s="1"/>
  <c r="C23" i="7"/>
  <c r="E23" i="7" s="1"/>
  <c r="G23" i="7" s="1"/>
  <c r="U64" i="6"/>
  <c r="I21" i="9"/>
  <c r="K21" i="9" s="1"/>
  <c r="V56" i="6"/>
  <c r="D21" i="7"/>
  <c r="F21" i="7" s="1"/>
  <c r="I11" i="9"/>
  <c r="K11" i="9" s="1"/>
  <c r="V16" i="6"/>
  <c r="D11" i="7"/>
  <c r="F11" i="7" s="1"/>
  <c r="D13" i="9"/>
  <c r="N13" i="4"/>
  <c r="D13" i="5" s="1"/>
  <c r="F13" i="9" s="1"/>
  <c r="D24" i="6"/>
  <c r="T24" i="6" s="1"/>
  <c r="T25" i="6" s="1"/>
  <c r="T26" i="6" s="1"/>
  <c r="T27" i="6" s="1"/>
  <c r="E27" i="9"/>
  <c r="E27" i="5"/>
  <c r="G27" i="9" s="1"/>
  <c r="C13" i="9"/>
  <c r="C24" i="6"/>
  <c r="S24" i="6" s="1"/>
  <c r="S25" i="6" s="1"/>
  <c r="S26" i="6" s="1"/>
  <c r="S27" i="6" s="1"/>
  <c r="E9" i="5"/>
  <c r="G9" i="9" s="1"/>
  <c r="H28" i="9"/>
  <c r="J28" i="9" s="1"/>
  <c r="L28" i="9" s="1"/>
  <c r="N28" i="9" s="1"/>
  <c r="M28" i="9" s="1"/>
  <c r="P28" i="9" s="1"/>
  <c r="U84" i="6"/>
  <c r="C28" i="7"/>
  <c r="E28" i="7" s="1"/>
  <c r="G28" i="7" s="1"/>
  <c r="D17" i="9"/>
  <c r="D40" i="6"/>
  <c r="T40" i="6" s="1"/>
  <c r="T41" i="6" s="1"/>
  <c r="T42" i="6" s="1"/>
  <c r="T43" i="6" s="1"/>
  <c r="N17" i="4"/>
  <c r="D17" i="5" s="1"/>
  <c r="F17" i="9" s="1"/>
  <c r="H14" i="9"/>
  <c r="J14" i="9" s="1"/>
  <c r="L14" i="9" s="1"/>
  <c r="N14" i="9" s="1"/>
  <c r="M14" i="9" s="1"/>
  <c r="P14" i="9" s="1"/>
  <c r="C14" i="7"/>
  <c r="E14" i="7" s="1"/>
  <c r="G14" i="7" s="1"/>
  <c r="U28" i="6"/>
  <c r="E23" i="9"/>
  <c r="E23" i="5"/>
  <c r="G23" i="9" s="1"/>
  <c r="C9" i="9"/>
  <c r="C8" i="6"/>
  <c r="S8" i="6" s="1"/>
  <c r="S9" i="6" s="1"/>
  <c r="S10" i="6" s="1"/>
  <c r="S11" i="6" s="1"/>
  <c r="E11" i="9"/>
  <c r="E11" i="5"/>
  <c r="G11" i="9" s="1"/>
  <c r="E10" i="5"/>
  <c r="G10" i="9" s="1"/>
  <c r="J13" i="5"/>
  <c r="D14" i="8" s="1"/>
  <c r="K12" i="5"/>
  <c r="E13" i="8" s="1"/>
  <c r="I12" i="5" l="1"/>
  <c r="C13" i="8" s="1"/>
  <c r="B17" i="10"/>
  <c r="B16" i="10"/>
  <c r="B15" i="10"/>
  <c r="B14" i="10"/>
  <c r="I9" i="5"/>
  <c r="C10" i="8" s="1"/>
  <c r="C16" i="7"/>
  <c r="E16" i="7" s="1"/>
  <c r="G16" i="7" s="1"/>
  <c r="U36" i="6"/>
  <c r="H16" i="9"/>
  <c r="J16" i="9" s="1"/>
  <c r="L16" i="9" s="1"/>
  <c r="N16" i="9" s="1"/>
  <c r="M16" i="9" s="1"/>
  <c r="P16" i="9" s="1"/>
  <c r="M9" i="5"/>
  <c r="G10" i="8" s="1"/>
  <c r="K11" i="5"/>
  <c r="E12" i="8" s="1"/>
  <c r="C9" i="7"/>
  <c r="U8" i="6"/>
  <c r="I17" i="9"/>
  <c r="K17" i="9" s="1"/>
  <c r="V40" i="6"/>
  <c r="D17" i="7"/>
  <c r="F17" i="7" s="1"/>
  <c r="C13" i="7"/>
  <c r="E13" i="7" s="1"/>
  <c r="G13" i="7" s="1"/>
  <c r="H13" i="9"/>
  <c r="J13" i="9" s="1"/>
  <c r="L13" i="9" s="1"/>
  <c r="N13" i="9" s="1"/>
  <c r="M13" i="9" s="1"/>
  <c r="P13" i="9" s="1"/>
  <c r="U24" i="6"/>
  <c r="I13" i="9"/>
  <c r="K13" i="9" s="1"/>
  <c r="D13" i="7"/>
  <c r="F13" i="7" s="1"/>
  <c r="V24" i="6"/>
  <c r="K10" i="5"/>
  <c r="E11" i="8" s="1"/>
  <c r="L13" i="5"/>
  <c r="F14" i="8" s="1"/>
  <c r="C27" i="7"/>
  <c r="E27" i="7" s="1"/>
  <c r="G27" i="7" s="1"/>
  <c r="H27" i="9"/>
  <c r="J27" i="9" s="1"/>
  <c r="L27" i="9" s="1"/>
  <c r="N27" i="9" s="1"/>
  <c r="M27" i="9" s="1"/>
  <c r="P27" i="9" s="1"/>
  <c r="U80" i="6"/>
  <c r="M13" i="5"/>
  <c r="G14" i="8" s="1"/>
  <c r="J10" i="5"/>
  <c r="D11" i="8" s="1"/>
  <c r="J9" i="5"/>
  <c r="D10" i="8" s="1"/>
  <c r="H24" i="9"/>
  <c r="J24" i="9" s="1"/>
  <c r="L24" i="9" s="1"/>
  <c r="N24" i="9" s="1"/>
  <c r="M24" i="9" s="1"/>
  <c r="P24" i="9" s="1"/>
  <c r="C24" i="7"/>
  <c r="E24" i="7" s="1"/>
  <c r="G24" i="7" s="1"/>
  <c r="U68" i="6"/>
  <c r="I11" i="5"/>
  <c r="C12" i="8" s="1"/>
  <c r="C25" i="7"/>
  <c r="E25" i="7" s="1"/>
  <c r="G25" i="7" s="1"/>
  <c r="H25" i="9"/>
  <c r="J25" i="9" s="1"/>
  <c r="L25" i="9" s="1"/>
  <c r="N25" i="9" s="1"/>
  <c r="M25" i="9" s="1"/>
  <c r="P25" i="9" s="1"/>
  <c r="U72" i="6"/>
  <c r="I13" i="5"/>
  <c r="C14" i="8" s="1"/>
  <c r="F9" i="7"/>
  <c r="K9" i="9" s="1"/>
  <c r="I9" i="9"/>
  <c r="L9" i="5"/>
  <c r="F10" i="8" s="1"/>
  <c r="L12" i="5"/>
  <c r="F13" i="8" s="1"/>
  <c r="I10" i="5"/>
  <c r="C11" i="8" s="1"/>
  <c r="M12" i="5"/>
  <c r="G13" i="8" s="1"/>
  <c r="G11" i="7"/>
  <c r="J11" i="5"/>
  <c r="D12" i="8" s="1"/>
  <c r="L10" i="5"/>
  <c r="F11" i="8" s="1"/>
  <c r="K13" i="5"/>
  <c r="E14" i="8" s="1"/>
  <c r="M10" i="5"/>
  <c r="G11" i="8" s="1"/>
  <c r="M11" i="5"/>
  <c r="G12" i="8" s="1"/>
  <c r="K9" i="5"/>
  <c r="E10" i="8" s="1"/>
  <c r="L11" i="5"/>
  <c r="F12" i="8" s="1"/>
  <c r="J12" i="5"/>
  <c r="D13" i="8" s="1"/>
  <c r="H20" i="9"/>
  <c r="J20" i="9" s="1"/>
  <c r="L20" i="9" s="1"/>
  <c r="N20" i="9" s="1"/>
  <c r="M20" i="9" s="1"/>
  <c r="P20" i="9" s="1"/>
  <c r="C20" i="7"/>
  <c r="E20" i="7" s="1"/>
  <c r="G20" i="7" s="1"/>
  <c r="U52" i="6"/>
  <c r="E9" i="7" l="1"/>
  <c r="H9" i="9"/>
  <c r="B18" i="10"/>
  <c r="C18" i="10" s="1"/>
  <c r="C16" i="10" l="1"/>
  <c r="B21" i="10"/>
  <c r="C15" i="10"/>
  <c r="C14" i="10"/>
  <c r="C17" i="10"/>
  <c r="N13" i="7"/>
  <c r="N14" i="8" s="1"/>
  <c r="N12" i="7"/>
  <c r="N13" i="8" s="1"/>
  <c r="N11" i="7"/>
  <c r="N12" i="8" s="1"/>
  <c r="N10" i="7"/>
  <c r="N11" i="8" s="1"/>
  <c r="N9" i="7"/>
  <c r="N10" i="8" s="1"/>
  <c r="G9" i="7"/>
  <c r="L9" i="9" s="1"/>
  <c r="J9" i="9"/>
  <c r="M13" i="7"/>
  <c r="M14" i="8" s="1"/>
  <c r="O12" i="7"/>
  <c r="O13" i="8" s="1"/>
  <c r="K11" i="7"/>
  <c r="K12" i="8" s="1"/>
  <c r="L10" i="7"/>
  <c r="L11" i="8" s="1"/>
  <c r="M9" i="7"/>
  <c r="M10" i="8" s="1"/>
  <c r="L13" i="7"/>
  <c r="L14" i="8" s="1"/>
  <c r="M12" i="7"/>
  <c r="M13" i="8" s="1"/>
  <c r="O11" i="7"/>
  <c r="O12" i="8" s="1"/>
  <c r="K10" i="7"/>
  <c r="K11" i="8" s="1"/>
  <c r="L9" i="7"/>
  <c r="L10" i="8" s="1"/>
  <c r="L11" i="7"/>
  <c r="L12" i="8" s="1"/>
  <c r="O10" i="7"/>
  <c r="O11" i="8" s="1"/>
  <c r="O13" i="7"/>
  <c r="O14" i="8" s="1"/>
  <c r="M10" i="7"/>
  <c r="M11" i="8" s="1"/>
  <c r="O9" i="7"/>
  <c r="O10" i="8" s="1"/>
  <c r="L12" i="7"/>
  <c r="L13" i="8" s="1"/>
  <c r="M11" i="7"/>
  <c r="M12" i="8" s="1"/>
  <c r="K13" i="7"/>
  <c r="K14" i="8" s="1"/>
  <c r="K12" i="7"/>
  <c r="K13" i="8" s="1"/>
  <c r="K9" i="7"/>
  <c r="K10" i="8" s="1"/>
  <c r="D16" i="10" l="1"/>
  <c r="D14" i="10"/>
  <c r="N9" i="9"/>
  <c r="M9" i="9" s="1"/>
  <c r="P9" i="9" s="1"/>
  <c r="D17" i="10"/>
  <c r="D15" i="10"/>
  <c r="D18" i="10" l="1"/>
  <c r="E18" i="10" s="1"/>
  <c r="E16" i="10" l="1"/>
  <c r="D21" i="10"/>
  <c r="E14" i="10"/>
  <c r="E15" i="10"/>
  <c r="E17" i="10"/>
</calcChain>
</file>

<file path=xl/sharedStrings.xml><?xml version="1.0" encoding="utf-8"?>
<sst xmlns="http://schemas.openxmlformats.org/spreadsheetml/2006/main" count="810" uniqueCount="330">
  <si>
    <t>Matriz Mapa de Riesgos</t>
  </si>
  <si>
    <r>
      <rPr>
        <sz val="10"/>
        <color theme="1"/>
        <rFont val="Arial Narrow"/>
      </rP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</si>
  <si>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</si>
  <si>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adelantar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</si>
  <si>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</si>
  <si>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</si>
  <si>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</si>
  <si>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</si>
  <si>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rPr>
        <b/>
        <u/>
        <sz val="11"/>
        <color theme="1"/>
        <rFont val="Arial Narrow"/>
      </rPr>
      <t>1 INSTRUCTIVO:</t>
    </r>
    <r>
      <rPr>
        <u/>
        <sz val="11"/>
        <color theme="1"/>
        <rFont val="Arial Narrow"/>
      </rPr>
      <t xml:space="preserve"> Identifica el contenido del archivo y su funcionalidad</t>
    </r>
  </si>
  <si>
    <r>
      <rPr>
        <b/>
        <u/>
        <sz val="11"/>
        <color theme="1"/>
        <rFont val="Arial Narrow"/>
      </rPr>
      <t>2 CONTEXTO E IDENTIFICACIÓN:</t>
    </r>
    <r>
      <rPr>
        <u/>
        <sz val="11"/>
        <color theme="1"/>
        <rFont val="Arial Narrow"/>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</si>
  <si>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</si>
  <si>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</si>
  <si>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</si>
  <si>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</si>
  <si>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</si>
  <si>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</si>
  <si>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</si>
  <si>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</si>
  <si>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 del Al:</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</si>
  <si>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</si>
  <si>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</si>
  <si>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</si>
  <si>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</si>
  <si>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</si>
  <si>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</si>
  <si>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rPr>
        <sz val="9"/>
        <color theme="1"/>
        <rFont val="Arial Narrow"/>
      </rPr>
      <t xml:space="preserve">Circunstancias bajo las cuales se presenta el riesgo, es la situación más evidente frente al riesgo, redacte de la forma más concreta posible.
(Iniciar con la palabra </t>
    </r>
    <r>
      <rPr>
        <b/>
        <sz val="9"/>
        <color theme="1"/>
        <rFont val="Arial Narrow"/>
      </rPr>
      <t>por</t>
    </r>
    <r>
      <rPr>
        <sz val="9"/>
        <color theme="1"/>
        <rFont val="Arial Narrow"/>
      </rPr>
      <t>)</t>
    </r>
  </si>
  <si>
    <t>¿PORQUÉ?
CAUSA RAÍZ</t>
  </si>
  <si>
    <r>
      <rPr>
        <sz val="9"/>
        <color theme="1"/>
        <rFont val="Arial Narrow"/>
      </rPr>
      <t xml:space="preserve">Causa  principal  o básica, corresponde a las razones por la cuales se puede presentar  el riesgo, redacte de la forma más concreta posible.
(Iniciar </t>
    </r>
    <r>
      <rPr>
        <b/>
        <sz val="9"/>
        <color theme="1"/>
        <rFont val="Arial Narrow"/>
      </rPr>
      <t>con debido a</t>
    </r>
    <r>
      <rPr>
        <sz val="9"/>
        <color theme="1"/>
        <rFont val="Arial Narrow"/>
      </rPr>
      <t>)</t>
    </r>
  </si>
  <si>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</si>
  <si>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r>
      <rPr>
        <sz val="9"/>
        <color theme="1"/>
        <rFont val="Arial Narrow"/>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</si>
  <si>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</si>
  <si>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</si>
  <si>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</si>
  <si>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color theme="1"/>
        <rFont val="Arial Narrow"/>
      </rPr>
      <t>Si en TIPO seleccioneó las opiciones:</t>
    </r>
    <r>
      <rPr>
        <sz val="9"/>
        <color theme="1"/>
        <rFont val="Arial Narrow"/>
      </rPr>
      <t xml:space="preserve">
E_Relaciones_Laborales
F_Usuarios_Productos_y_Prácticas_Organizacionales
G_Daños_Activos_Físicos
</t>
    </r>
    <r>
      <rPr>
        <b/>
        <sz val="9"/>
        <color theme="1"/>
        <rFont val="Arial Narrow"/>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</si>
  <si>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</si>
  <si>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</si>
  <si>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</si>
  <si>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</si>
  <si>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rPr>
        <sz val="9"/>
        <color theme="1"/>
        <rFont val="Arial Narrow"/>
      </rP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color theme="1"/>
        <rFont val="Arial Narrow"/>
      </rPr>
      <t>La matriz calcula automáticamente:</t>
    </r>
    <r>
      <rPr>
        <sz val="9"/>
        <color theme="1"/>
        <rFont val="Arial Narrow"/>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</si>
  <si>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</si>
  <si>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</si>
  <si>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</si>
  <si>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</si>
  <si>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</si>
  <si>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</si>
  <si>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rPr>
        <b/>
        <u/>
        <sz val="11"/>
        <color theme="1"/>
        <rFont val="Arial Narrow"/>
      </rPr>
      <t>4 MAPA CALOR INHERENTE:</t>
    </r>
    <r>
      <rPr>
        <u/>
        <sz val="11"/>
        <color theme="1"/>
        <rFont val="Arial Narrow"/>
      </rPr>
      <t xml:space="preserve"> Representación gráfica de la ubicación de cada riesgo inherente en el mapa de calor (En esta hoja no se ingresan datos)</t>
    </r>
  </si>
  <si>
    <r>
      <rPr>
        <b/>
        <u/>
        <sz val="11"/>
        <color theme="1"/>
        <rFont val="Arial Narrow"/>
      </rPr>
      <t>5 VALORACIÓN DEL CONTROL:</t>
    </r>
    <r>
      <rPr>
        <u/>
        <sz val="11"/>
        <color theme="1"/>
        <rFont val="Arial Narrow"/>
      </rPr>
      <t xml:space="preserve"> Se realiza la descripción y atributos del control, calcula automáticamente el Valor Total del Control, Probabilidad residual e Impacto Residual</t>
    </r>
  </si>
  <si>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</si>
  <si>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</si>
  <si>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</si>
  <si>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</si>
  <si>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</si>
  <si>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</si>
  <si>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</si>
  <si>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</si>
  <si>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</si>
  <si>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</si>
  <si>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</si>
  <si>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</si>
  <si>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</si>
  <si>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</si>
  <si>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</si>
  <si>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</si>
  <si>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</si>
  <si>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</si>
  <si>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</si>
  <si>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rPr>
        <b/>
        <u/>
        <sz val="11"/>
        <color theme="1"/>
        <rFont val="Arial Narrow"/>
      </rPr>
      <t>6 MAPA CALOR RESIDUAL:</t>
    </r>
    <r>
      <rPr>
        <u/>
        <sz val="11"/>
        <color theme="1"/>
        <rFont val="Arial Narrow"/>
      </rPr>
      <t xml:space="preserve"> Representación gráfica de la ubicación de cada riesgo residual en el mapa de calor (En esta hoja no se ingresan datos)</t>
    </r>
  </si>
  <si>
    <r>
      <rPr>
        <b/>
        <u/>
        <sz val="11"/>
        <color theme="1"/>
        <rFont val="Arial Narrow"/>
      </rPr>
      <t>7 MAPA CALOR INHEREN Y RESIDUAL:</t>
    </r>
    <r>
      <rPr>
        <u/>
        <sz val="11"/>
        <color theme="1"/>
        <rFont val="Arial Narrow"/>
      </rPr>
      <t xml:space="preserve"> Comparación gráfica de la ubicación de cada riesgo inherente y residual en el mapa de calor (En esta hoja no se ingresan dados)</t>
    </r>
  </si>
  <si>
    <r>
      <rPr>
        <b/>
        <u/>
        <sz val="11"/>
        <color theme="1"/>
        <rFont val="Arial Narrow"/>
      </rPr>
      <t>8 MAPA RIESGOS:</t>
    </r>
    <r>
      <rPr>
        <u/>
        <sz val="11"/>
        <color theme="1"/>
        <rFont val="Arial Narrow"/>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</si>
  <si>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</si>
  <si>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</si>
  <si>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</si>
  <si>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</si>
  <si>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</si>
  <si>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</si>
  <si>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</si>
  <si>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</si>
  <si>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Seguimientos por parte del Líder del Proceso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</si>
  <si>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</si>
  <si>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</si>
  <si>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</si>
  <si>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</si>
  <si>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</si>
  <si>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t>Estado</t>
  </si>
  <si>
    <t>Utilice la lista de despligue que se encuentra parametrizada, le aparecerán las opciones:
Sin Iniciar, En proceso, Cerrado,
la selección en este caso dependerá de las acciones del plan que se hayan establecido en cada caso.</t>
  </si>
  <si>
    <r>
      <rPr>
        <b/>
        <u/>
        <sz val="11"/>
        <color theme="1"/>
        <rFont val="Arial Narrow"/>
      </rPr>
      <t>9 RIESGO DEL PROCESO:</t>
    </r>
    <r>
      <rPr>
        <u/>
        <sz val="11"/>
        <color theme="1"/>
        <rFont val="Arial Narrow"/>
      </rPr>
      <t xml:space="preserve"> Calcula el nivel de riesgo del proceso (En esta hoja no se ingresan datos)</t>
    </r>
  </si>
  <si>
    <r>
      <rPr>
        <b/>
        <u/>
        <sz val="11"/>
        <color theme="1"/>
        <rFont val="Arial Narrow"/>
      </rPr>
      <t>10 CONTROL DE CAMBIOS:</t>
    </r>
    <r>
      <rPr>
        <u/>
        <sz val="11"/>
        <color theme="1"/>
        <rFont val="Arial Narrow"/>
      </rPr>
      <t xml:space="preserve"> En ella se debe registrar los cambios al formato y al contenido del mismo</t>
    </r>
  </si>
  <si>
    <r>
      <rPr>
        <b/>
        <u/>
        <sz val="11"/>
        <color theme="1"/>
        <rFont val="Arial Narrow"/>
      </rPr>
      <t>11 FORMULAS:</t>
    </r>
    <r>
      <rPr>
        <u/>
        <sz val="11"/>
        <color theme="1"/>
        <rFont val="Arial Narrow"/>
      </rPr>
      <t xml:space="preserve"> La información que contiene se utiliza para realizar operaciones en las demás hojas (En esta hoja no se ingresan datos)</t>
    </r>
  </si>
  <si>
    <t>Lista de datos de la matriz:</t>
  </si>
  <si>
    <t>Hoja</t>
  </si>
  <si>
    <r>
      <rPr>
        <sz val="9"/>
        <color theme="1"/>
        <rFont val="Arial Narrow"/>
      </rPr>
      <t xml:space="preserve">Circunstancias bajo las cuales se presenta el riesgo, es la situación más evidente frente al riesgo, redacte de la forma más concreta posible.
(Iniciar con la palabra </t>
    </r>
    <r>
      <rPr>
        <b/>
        <sz val="9"/>
        <color theme="1"/>
        <rFont val="Arial Narrow"/>
      </rPr>
      <t>por</t>
    </r>
    <r>
      <rPr>
        <sz val="9"/>
        <color theme="1"/>
        <rFont val="Arial Narrow"/>
      </rPr>
      <t>)</t>
    </r>
  </si>
  <si>
    <r>
      <rPr>
        <sz val="9"/>
        <color theme="1"/>
        <rFont val="Arial Narrow"/>
      </rPr>
      <t xml:space="preserve">Causa  principal  o básica, corresponde a las razones por la cuales se puede presentar  el riesgo, redacte de la forma más concreta posible.
(Iniciar </t>
    </r>
    <r>
      <rPr>
        <b/>
        <sz val="9"/>
        <color theme="1"/>
        <rFont val="Arial Narrow"/>
      </rPr>
      <t>con debido a</t>
    </r>
    <r>
      <rPr>
        <sz val="9"/>
        <color theme="1"/>
        <rFont val="Arial Narrow"/>
      </rPr>
      <t>)</t>
    </r>
  </si>
  <si>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1"/>
        <rFont val="Arial Narrow"/>
      </rPr>
      <t>POSIBILIDAD DE + Impacto para la entidad (Qué) + Causa Inmediata (Cómo) + Causa Raíz (Por qué)</t>
    </r>
    <r>
      <rPr>
        <sz val="9"/>
        <color theme="1"/>
        <rFont val="Arial Narrow"/>
      </rPr>
      <t xml:space="preserve"> 
(Se genera automáticamente)</t>
    </r>
  </si>
  <si>
    <r>
      <rPr>
        <b/>
        <sz val="9"/>
        <color theme="1"/>
        <rFont val="Arial Narrow"/>
      </rPr>
      <t>Si en TIPO seleccioneó las opiciones:</t>
    </r>
    <r>
      <rPr>
        <sz val="9"/>
        <color theme="1"/>
        <rFont val="Arial Narrow"/>
      </rPr>
      <t xml:space="preserve">
E_Relaciones_Laborales
F_Usuarios_Productos_y_Prácticas_Organizacionales
G_Daños_Activos_Físicos
</t>
    </r>
    <r>
      <rPr>
        <b/>
        <sz val="9"/>
        <color theme="1"/>
        <rFont val="Arial Narrow"/>
      </rPr>
      <t>Debe definir la fuente generadora de la lista desplegable</t>
    </r>
  </si>
  <si>
    <r>
      <rPr>
        <sz val="9"/>
        <color theme="1"/>
        <rFont val="Arial Narrow"/>
      </rP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color theme="1"/>
        <rFont val="Arial Narrow"/>
      </rPr>
      <t>La matriz calcula automáticamente:</t>
    </r>
    <r>
      <rPr>
        <sz val="9"/>
        <color theme="1"/>
        <rFont val="Arial Narrow"/>
      </rPr>
      <t xml:space="preserve">
Frecuencia de la Actividad
% Probabilidad
Nivel Probabilidad
</t>
    </r>
  </si>
  <si>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theme="1"/>
        <rFont val="Arial Narrow"/>
      </rPr>
      <t>Responsable de ejecutar el control + Acción + Complemento</t>
    </r>
  </si>
  <si>
    <t>Archivo creado por:</t>
  </si>
  <si>
    <t>Gobernación del Meta - 
Secretaría Administrativa - 
Gerencia de Desarrollo Organizacional</t>
  </si>
  <si>
    <t>PROCESOS</t>
  </si>
  <si>
    <t>GESTIÓN DE LA PLANEACIÓN</t>
  </si>
  <si>
    <t>GESTIÓN DEL SGI</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</si>
  <si>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</si>
  <si>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</si>
  <si>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</si>
  <si>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</si>
  <si>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</si>
  <si>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 (Acreditación, Laboratorio, Meteorología Aeronautica, Pronóstico y Redes)</t>
  </si>
  <si>
    <t>GESTION A LA ATENCIÓN AL CIUDADANO</t>
  </si>
  <si>
    <t>GESTIÓN DE SERVICIOS ADMINISTRATIVOS</t>
  </si>
  <si>
    <t>GESTIÓN DE ALMACÉN E INVENTARIOS</t>
  </si>
  <si>
    <t>GESTIÓN JURIDICA Y CONTRACTUAL</t>
  </si>
  <si>
    <t>GESTIÓN DEL DESARROLLO DEL TALENTO HUMANO</t>
  </si>
  <si>
    <t>GESTIÓN FINANCIERA</t>
  </si>
  <si>
    <t>GESTIÓN DOCUMENTAL</t>
  </si>
  <si>
    <t>GESTIÓN DE CONTROL DISCIPLINARIO INTERNO</t>
  </si>
  <si>
    <t>EVALUACIÓN Y EL MEJORAMIENTO CONTINUO</t>
  </si>
  <si>
    <t xml:space="preserve">MAPA DE RIESGOS </t>
  </si>
  <si>
    <r>
      <rPr>
        <b/>
        <sz val="11"/>
        <color theme="1"/>
        <rFont val="Arial Narrow"/>
      </rPr>
      <t xml:space="preserve">CODIGO: </t>
    </r>
    <r>
      <rPr>
        <sz val="11"/>
        <color theme="1"/>
        <rFont val="Arial Narrow"/>
      </rPr>
      <t>E-SGI-F006</t>
    </r>
  </si>
  <si>
    <t xml:space="preserve">         IDENTIFICACIÓN</t>
  </si>
  <si>
    <t>VERSION: 8</t>
  </si>
  <si>
    <t>PROCESO:</t>
  </si>
  <si>
    <r>
      <rPr>
        <b/>
        <sz val="11"/>
        <color theme="1"/>
        <rFont val="Arial Narrow"/>
      </rPr>
      <t xml:space="preserve">FECHA: </t>
    </r>
    <r>
      <rPr>
        <sz val="11"/>
        <color theme="1"/>
        <rFont val="Arial Narrow"/>
      </rPr>
      <t>22/02/2022</t>
    </r>
  </si>
  <si>
    <t>GRUPO DE TRABAJO</t>
  </si>
  <si>
    <r>
      <rPr>
        <b/>
        <sz val="11"/>
        <color theme="1"/>
        <rFont val="Arial Narrow"/>
      </rPr>
      <t xml:space="preserve">PAGINA </t>
    </r>
    <r>
      <rPr>
        <sz val="11"/>
        <color theme="1"/>
        <rFont val="Arial Narrow"/>
      </rPr>
      <t>1 de 1</t>
    </r>
  </si>
  <si>
    <t>OBJETIVO DEL PROCESO:</t>
  </si>
  <si>
    <t>Evaluar de forma autónoma, objetiva e independiente el funcionamiento del Sistema de Control Interno del IDEAM para verificar el cumplimiento de los objetivos y metas, a través de la realización de auditorías, seguimientos y verificación de controles a las diferentes áreas, procesos, planes, programas y/o proyectos y la minimización de los riesgos, formulando recomendaciones para contribuir al mejoramiento continuo y al fortalecimiento institucional</t>
  </si>
  <si>
    <t>Vigencia del:</t>
  </si>
  <si>
    <t>Al</t>
  </si>
  <si>
    <t>No. de Riesgo
(Mismo consecutivo para toda la entidad)</t>
  </si>
  <si>
    <r>
      <rPr>
        <b/>
        <sz val="11"/>
        <color theme="1"/>
        <rFont val="Arial"/>
      </rPr>
      <t>¿CÓMO?
CAUSA INMEDIATA 
(</t>
    </r>
    <r>
      <rPr>
        <sz val="11"/>
        <color theme="1"/>
        <rFont val="Arial"/>
      </rPr>
      <t xml:space="preserve">Iniciar con la palabra 
</t>
    </r>
    <r>
      <rPr>
        <b/>
        <sz val="11"/>
        <color theme="1"/>
        <rFont val="Arial"/>
      </rPr>
      <t>por)</t>
    </r>
  </si>
  <si>
    <r>
      <rPr>
        <b/>
        <sz val="11"/>
        <color theme="1"/>
        <rFont val="Arial"/>
      </rPr>
      <t>¿PORQUÉ?
CAUSA RAÍZ
(</t>
    </r>
    <r>
      <rPr>
        <sz val="11"/>
        <color theme="1"/>
        <rFont val="Arial"/>
      </rPr>
      <t xml:space="preserve">Iniciar con 
</t>
    </r>
    <r>
      <rPr>
        <b/>
        <sz val="11"/>
        <color theme="1"/>
        <rFont val="Arial"/>
      </rPr>
      <t>debido a)</t>
    </r>
  </si>
  <si>
    <t>FACTOR DEL RIESGO</t>
  </si>
  <si>
    <t>TIPO</t>
  </si>
  <si>
    <t>SELECCIONE FUENTE GENERADORA DEL EVENTO PARA TIPO E,F,G</t>
  </si>
  <si>
    <t>VALIDACIÓN FUENTE GENERADORA DEL EVENTO PARA TIPO A,B,C,D</t>
  </si>
  <si>
    <t>Posibilidad de pérdida Reputacional</t>
  </si>
  <si>
    <t>por el uso indebido de la información utilizada por el auditor</t>
  </si>
  <si>
    <t>debido a intereses personales o favorecimiento de terceros</t>
  </si>
  <si>
    <t>F_Usuarios_Productos_y_Prácticas_Organizacionales</t>
  </si>
  <si>
    <t>Talento_Humano</t>
  </si>
  <si>
    <t xml:space="preserve">por fallas en el proceso de emisión de informes con recomendaciones y/o hallazgos formulados de manera subjetiva o inequivoca </t>
  </si>
  <si>
    <t>debido a la falta de conocimiento, idoneidad y formación profesional del auditor</t>
  </si>
  <si>
    <t>por perdidas de información esencial para el desarrollo y funcionamiento de los procesos internos de la oficina</t>
  </si>
  <si>
    <t>debido a la inadecuada manipulación y control de la información por parte de los funcionarios y contratistas de la Oficina de Control Interno</t>
  </si>
  <si>
    <t>Posibilidad de pérdida Reputacional y Económica</t>
  </si>
  <si>
    <t>por recibir o solicitar cualquier dádiva o beneficio a nombre propio o de terceros</t>
  </si>
  <si>
    <t xml:space="preserve">debido al interés del auditado en ocultar o modificar  hallazgos, observaciones y debilidades identificadas en los procesos de auditoría </t>
  </si>
  <si>
    <t>PROBABILIDAD DE IMPACTO INHERENTE</t>
  </si>
  <si>
    <t>PROBABILIDAD INHERENTE</t>
  </si>
  <si>
    <t>IMPACTO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</si>
  <si>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</si>
  <si>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</si>
  <si>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</si>
  <si>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</si>
  <si>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</si>
  <si>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</si>
  <si>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</si>
  <si>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</si>
  <si>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</si>
  <si>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</si>
  <si>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</si>
  <si>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</si>
  <si>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</si>
  <si>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</si>
  <si>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</si>
  <si>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</si>
  <si>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</si>
  <si>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Menor a 10 SMLMV</t>
  </si>
  <si>
    <t>El riesgo afecta la imagen de la entidad internamente, de conocimiento general nivel interno, de junta directiva y accionistas y/o de proveedores.</t>
  </si>
  <si>
    <t>Muy Baja</t>
  </si>
  <si>
    <t>La actividad que conlleva el riesgo se ejecuta como máximos 2 veces por año</t>
  </si>
  <si>
    <t>Leve</t>
  </si>
  <si>
    <t>El riesgo afecta la imagen de algún área de la organización.</t>
  </si>
  <si>
    <t>N/A</t>
  </si>
  <si>
    <t>Baja</t>
  </si>
  <si>
    <t>La actividad que conlleva el riesgo se ejecuta de 3 a 24 veces por año</t>
  </si>
  <si>
    <t>Menor</t>
  </si>
  <si>
    <t>Entre 10 y 50 SMLMV</t>
  </si>
  <si>
    <t>El riesgo afecta la imagen de la entidad con algunos usuarios de relevancia frente al logro de los objetivos.</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</si>
  <si>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</si>
  <si>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</si>
  <si>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</si>
  <si>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</si>
  <si>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</si>
  <si>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</si>
  <si>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</si>
  <si>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</si>
  <si>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</si>
  <si>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</si>
  <si>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</si>
  <si>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</si>
  <si>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</si>
  <si>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</si>
  <si>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MAPA DE CALOR INHERENTE</t>
  </si>
  <si>
    <t>CALIFICACIÓN RIESGO INHERENTE</t>
  </si>
  <si>
    <t>MAPA DE CALOR RIESGO INHERENTE</t>
  </si>
  <si>
    <t>Impacto</t>
  </si>
  <si>
    <t>No. DEL RIESGO</t>
  </si>
  <si>
    <t>RIESGO</t>
  </si>
  <si>
    <t>Alto</t>
  </si>
  <si>
    <t>Extremo</t>
  </si>
  <si>
    <t>Bajo</t>
  </si>
  <si>
    <t>NIVELES DE RIESGO</t>
  </si>
  <si>
    <t>VALORACIÓN DE CONTROLES</t>
  </si>
  <si>
    <t xml:space="preserve">Peso del Control + Peso de la implementación </t>
  </si>
  <si>
    <t>% Probabilidad Riesgo Inherente-(% Probabilidad Riesgo Inherente*Valor Total del Control)</t>
  </si>
  <si>
    <t>NIVEL</t>
  </si>
  <si>
    <t>Atributos del control</t>
  </si>
  <si>
    <t>% MIN</t>
  </si>
  <si>
    <t>% MAX</t>
  </si>
  <si>
    <t>% Probabilidad Riesgo Inherente</t>
  </si>
  <si>
    <t>% Impacto Riesgo Inherente</t>
  </si>
  <si>
    <t>No. Control</t>
  </si>
  <si>
    <t>Eficiencia</t>
  </si>
  <si>
    <t>Responsable
(Cargo y/o Aplicativo)</t>
  </si>
  <si>
    <t>Acción
(Inicia con un verbo)</t>
  </si>
  <si>
    <t>Complemento (Periodicidad - Observaciones o Desviaciones)</t>
  </si>
  <si>
    <t>Descripción del control</t>
  </si>
  <si>
    <t>Documentación</t>
  </si>
  <si>
    <t>Frecuencia</t>
  </si>
  <si>
    <t>Evidencia</t>
  </si>
  <si>
    <t>Probabilidad residual Final</t>
  </si>
  <si>
    <t>Impacto Residual Final</t>
  </si>
  <si>
    <t>El Jefe de la Oficina de Control Interno</t>
  </si>
  <si>
    <t>capacita</t>
  </si>
  <si>
    <t>Preventivo</t>
  </si>
  <si>
    <t>Manual</t>
  </si>
  <si>
    <t>Documentado</t>
  </si>
  <si>
    <t>Continua</t>
  </si>
  <si>
    <t>Con Registro</t>
  </si>
  <si>
    <t xml:space="preserve">socializa </t>
  </si>
  <si>
    <t>evalua</t>
  </si>
  <si>
    <t>Detectivo</t>
  </si>
  <si>
    <t>valida</t>
  </si>
  <si>
    <t>aprueba</t>
  </si>
  <si>
    <t>establece</t>
  </si>
  <si>
    <t>y prepara a los nuevos y antiguos auditores internos, sobre el manejo de la información del repositorio documental de la Oficina de Control Interno</t>
  </si>
  <si>
    <t>desarrolla</t>
  </si>
  <si>
    <t>realiza</t>
  </si>
  <si>
    <t>MAPA DE CALOR RESIDUAL</t>
  </si>
  <si>
    <t>MAPA DE CALOR RIESGO RESIDUAL</t>
  </si>
  <si>
    <t>CALIFICACIÓN RIESGO RESIDUAL</t>
  </si>
  <si>
    <t>Probabilidad Residual</t>
  </si>
  <si>
    <t>Severidad 
(Nivel de Riesgo)</t>
  </si>
  <si>
    <t>MAPA DE CALOR INHERENTE VS RESIDUAL</t>
  </si>
  <si>
    <t>Plan de Acción</t>
  </si>
  <si>
    <t>Analisis OAP</t>
  </si>
  <si>
    <t>Verificación OCI</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</si>
  <si>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</si>
  <si>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</si>
  <si>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</si>
  <si>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</si>
  <si>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</si>
  <si>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</si>
  <si>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</si>
  <si>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Responsable 
(Cargo)</t>
  </si>
  <si>
    <t>Fecha de Inicio</t>
  </si>
  <si>
    <t>Fecha de Finalización</t>
  </si>
  <si>
    <t>Seguimiento 3 ... (Fecha y avance)</t>
  </si>
  <si>
    <t>Verificación por parte de segunda línea de defensa o quien haga sus veces 
(Fecha y Descripción)</t>
  </si>
  <si>
    <t>Verificación por parte de la Oficina de Control Interno o quien haga sus veces 
(Fecha y Descripción)</t>
  </si>
  <si>
    <t xml:space="preserve">La Oficina de Control Interno realizo jornadas de capacitación los dias 27 y 28 de enero, para los nuevos y antiguos funcionarios y contratistas, en materia del correcto desarrollo del proceso de auditoría, estructura organica del instituto, mapa de procesos, Ley de transparencia, el código de integridad, tips de auditoria, procedimientos, protocolos y el manual código de ética del auditor interno.                </t>
  </si>
  <si>
    <t xml:space="preserve">El Jefe de la Oficina de Control Interno remite correos electrónicos con la validación de los hallazgos y recomendaciones. Igualmente se cuenta con la trazabilidad de correos, donde la Jefe de la oficina de la aprobación y firma a los informes de auditoria final, realizados por los auditores internos. Por ultimo, se desarrollan reuniones periodicas con el equipo de trabajo realizadas el primero de febrero, 24 y 07 de marzo, además, se toman capacitaciones como la realizada por el Departamento Administrativo de la Función Publica el pasado 25 de marzo, con el proposito de mejorar el desempeño, conocimiento y la idoneidad del auditor interno.                                      </t>
  </si>
  <si>
    <t>Reducir_Mitigar</t>
  </si>
  <si>
    <t>Realizar capacitación a los funcionarios y contratistas de la Oficina de Control Interno sobre el manejo del repositorio documental, asi mismo, se realizarán controles de seguimiento a los respositorios de los auditores de forma cuatrimestral y al finalizar la vigencia.</t>
  </si>
  <si>
    <t>Jefe de la Ofinica de Control Interno</t>
  </si>
  <si>
    <t xml:space="preserve">Se han llevado acabo diferentes jornadas de entrenamiento y capacitación como las realizadas el 11, 14 y 24  de marzo en cuanto al manejo del sistema de gestión documental Orfeo, correo electronico, Suite Vision y el manejo del repositorio "M" en Drive. De igual manera se realizan seguimientos y controles personalizados al repositorio "M" de cada auditor interno, para esta vigencia se adjunta como evidencia las listas de asistencia de las jornadas y las actas de reunion para la revisión periodica del repositorio en Drive, realizadas a los contratistas Cesar Cardona, Yesid Ochoa y Yobani Martin, los dias 23, 25 y 28 de marzo respectivamente.                                   </t>
  </si>
  <si>
    <t>Reducir_mitigar_Transferir_Evitar</t>
  </si>
  <si>
    <t>Requiere Plan de Acción</t>
  </si>
  <si>
    <t>Redicir_Transferir</t>
  </si>
  <si>
    <t>Evitar</t>
  </si>
  <si>
    <t>Aceptar</t>
  </si>
  <si>
    <t>No requiere Plan de Acción</t>
  </si>
  <si>
    <t>RIESGOS DEL PROCESO - VALORACIÓN</t>
  </si>
  <si>
    <t>RIESGO INHERENTE Y RESIDUAL DEL PROCESO</t>
  </si>
  <si>
    <r>
      <rPr>
        <b/>
        <sz val="11"/>
        <color theme="1"/>
        <rFont val="Calibri"/>
      </rPr>
      <t>Explicaciones Para realizar la ponderación de Riesgos.</t>
    </r>
    <r>
      <rPr>
        <sz val="11"/>
        <color theme="1"/>
        <rFont val="Calibri"/>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</si>
  <si>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</si>
  <si>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</si>
  <si>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rPr>
        <sz val="11"/>
        <color theme="1"/>
        <rFont val="Calibri"/>
      </rP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rPr>
      <t xml:space="preserve">Nota: </t>
    </r>
    <r>
      <rPr>
        <sz val="11"/>
        <color theme="1"/>
        <rFont val="Calibri"/>
      </rPr>
      <t>Adapatado de Instituto de Auditores Internos</t>
    </r>
    <r>
      <rPr>
        <b/>
        <sz val="11"/>
        <color theme="1"/>
        <rFont val="Calibri"/>
      </rPr>
      <t xml:space="preserve"> COSO ERM </t>
    </r>
    <r>
      <rPr>
        <sz val="11"/>
        <color theme="1"/>
        <rFont val="Calibri"/>
      </rPr>
      <t>Agosto 2014</t>
    </r>
  </si>
  <si>
    <t>RIESGO INHERENTE DEL PROCESO</t>
  </si>
  <si>
    <t>RIESGO RESIDUAL DEL PROCESO</t>
  </si>
  <si>
    <t>Sumatoria de riesgos Extremos</t>
  </si>
  <si>
    <t>Sumatoria de riesgos altos</t>
  </si>
  <si>
    <t>Sumatoria de riesgos moderados</t>
  </si>
  <si>
    <t>Sumatoria de Riesgos bajos</t>
  </si>
  <si>
    <t>Total</t>
  </si>
  <si>
    <t>Esta hoja se utiliza para realizar cálculos en las demás, en ella no se ingresan datos</t>
  </si>
  <si>
    <t>NO REQUIERE CLAVE PARA DESBLOQUEAR LAS HOJAS</t>
  </si>
  <si>
    <t>Atributos Informativos</t>
  </si>
  <si>
    <t>¿QUÉ? IMPACTO</t>
  </si>
  <si>
    <t>Afecta</t>
  </si>
  <si>
    <t>Reducir</t>
  </si>
  <si>
    <t>Posibilidad de pérdida Económica</t>
  </si>
  <si>
    <t>Sin Iniciar</t>
  </si>
  <si>
    <t>A_Ejecución_y_Administración_de_procesos</t>
  </si>
  <si>
    <t>Procesos</t>
  </si>
  <si>
    <t>Automático</t>
  </si>
  <si>
    <t>Mitigar</t>
  </si>
  <si>
    <t>En proceso</t>
  </si>
  <si>
    <t>B_Fraude_Externo</t>
  </si>
  <si>
    <t>Sin Documentar</t>
  </si>
  <si>
    <t>Aleatoria</t>
  </si>
  <si>
    <t>Sin Registro</t>
  </si>
  <si>
    <t>Transferir</t>
  </si>
  <si>
    <t>Posibilidad de pérdida Económica y Reputacional</t>
  </si>
  <si>
    <t>Cerrado</t>
  </si>
  <si>
    <t>C_Fraude_Interno</t>
  </si>
  <si>
    <t>Evento_Externo</t>
  </si>
  <si>
    <t>Correctivo</t>
  </si>
  <si>
    <t>D_Fallas_Tecnológicas</t>
  </si>
  <si>
    <t>E_Relaciones_Laborales</t>
  </si>
  <si>
    <t>G_Daños_Activos_Físicos</t>
  </si>
  <si>
    <t>Tecnologías</t>
  </si>
  <si>
    <t>Infraestructura</t>
  </si>
  <si>
    <t>los valores, comportamientos  y nivel de transparencia de los auditores internos en los procesos de auditoría de la Oficina de Control Interno.</t>
  </si>
  <si>
    <t>a los auditores internos sobre la obligación del cumplimiento del Manual Código de Ética en los procesos de auditoría.</t>
  </si>
  <si>
    <t>a los funcionarios y contratistas de la oficina, el Código de Integridad y las politicas de Buen Gobirerno del IDEAM.</t>
  </si>
  <si>
    <t>El líder del proceso auditado</t>
  </si>
  <si>
    <t>los hallazgos y recomendaciones formuladas por el auditor como mejora continua contenidas en el informe de auditoría.</t>
  </si>
  <si>
    <t>el informe de auditoría remitido previamente por el auditor interno.</t>
  </si>
  <si>
    <t>los requisitos mínimos del perfil académico y de experiencia necesaria para contratar auditores internos idoneos para la ejecución de auditorias de gestión.</t>
  </si>
  <si>
    <t>una campaña anticorrupción con el propósito de promover una cultura de prevención frente al fraude y la corrupción dentro de la oficina y el Instituto.</t>
  </si>
  <si>
    <t>y socializa a los auditores internos sobre los delitos contra la Administración Publica y la importancia del cumplimiento del Manual Código de Ética y el Código de Integridad en los procesos de auditoría.</t>
  </si>
  <si>
    <t>jornadas de sensibilización tanto para el equipo de auditores, como al de auditados, de manera periódica, en la reunión de apertura que se desarrolla para todas las auditorías internas de gestión.</t>
  </si>
  <si>
    <t>Seguimiento 2 (Agosto 2022)</t>
  </si>
  <si>
    <t>Se actualizó el Manual C-EM-M001 CÓDIGO DE ÉTICA en la página oficial y Sistema de Gestión Integrado (SGI) del Instituto, donde se incluyeron nuevos apartados y capítulos como misión y visión, valores institucionales, beneficios del código de ética y sanciones por incumplimiento. Adicionalmente, el grupo de funcionarios y contratistas de la Oficina de Control Interno llevó acabo reuniones de equipo los días 04 de abril, 16 y 17 de mayo, 06 de junio, 5 y 14 de julio, donde se desarrollaron temas referentes al cumplimiento del Código de Ética, presentación de normas recientes y el debido proceso en el ejercicio de la auditoría; igualmente, se desarrolló el seguimiento y consolidado de los resultados del Formato C-EM-F009 EVALUACIÓN DE AUDITORES INTERNOS, con el propósito de conocer la opinión y evaluación del líder del proceso auditado, frente al desarrollo de la auditoría y los aspectos propios del auditor, verificando el debido proceso y desarrollo de la auditoría, valores, comportamientos y niveles de transparencia en la totalidad del proceso. Se agregan entonces las actas de reuniones mencionandas anteriormente, el consolidado de evaluación de auditores y el manual del código de ética actualizado.</t>
  </si>
  <si>
    <t>Los supervisores encargados de la Oficina de Control Interno, realizaron el seguimiento y control personalizado al Sistema de Gestión Documental Drive, específicamente al repositorio "M" de los contratistas Oswaldo Cruz, Pedro Fabián Acosta, Yesid Ochoa y Juan Sebastián Leal, los días 13 de junio, 16 de junio y 19 de julio , 22 de junio y 23 de julio, respectivamente. Se adjuntan las actas de revisión de supervisión enunciadas.</t>
  </si>
  <si>
    <t>Seguimiento 1 (Abril 2022)</t>
  </si>
  <si>
    <t>El equipo de trabajo de la Oficina de Control Interno realizó entrega de informes de auditorías de Áreas Operativas, auditorías basadas en Riesgos e Informes de Ley a través del correo institucional al Jefe de la Oficina de Control Interno con el fin de ser revisados y corregidos según el caso para poder realizar la debida publicación. Siendo así, el Jefe de la Oficina de Control Interno, periodicamente realiza seguimientos para la validación de hallazgos, recomendaciones y la posterior aprobación de los respectivos informes de auditorías; se adjuntan los correos en la carpeta de "verificación informes auditorías" los cuales evidencian las revisiones y observaciones frente a los seguimientos. Así mismo, se realizó capacitación del modelo de líneas de defensa y la herramienta del mapa de aseguramiento  en el Comité Sectorial. De igual manera, se presentan los estudios previos del equipo de la Oficina de Control Interno como requisitos para conocer el perfil académico y de experencia necesaria para el contrato de auditores internos para el desarrollo de auditorías de gestión.</t>
  </si>
  <si>
    <t>La Oficina de Control Interno desde sus funciones, en el marco del proceso de Evaluación y Mejoramiento Continuo, desarrolló una campaña anticorrupción acompañada de incentivos, boletines y técnicas participativas, junto a jornadas de sensibilización y capacitación en temas transversales como el sistema de control interno, administración de riesgos, prevención del fraude, medición del desempeño, rendición de cuentas, prácticas éticas, políticas anticorrupción y planes de mejoramiento, como algunas de las temáticas primordiales; se adjuntan evidencias de los registros fotográficos capturados en las jornadas de sesibilización y capacitación de las áreas operativas y aeropuertos. Así mismo, se desarrolló el seguimiento y consolidado de los resultados del Formato C-EM-F009 EVALUACIÓN DE AUDITORES INTERNOS, con el propósito de conocer la opinión y evaluación del líder del proceso auditado, frente al desarrollo de la auditoría y los aspectos propios del auditor, verificando el debido proceso y desarrollo de la auditoría, valores, comportamientos y niveles de transparencia en la totalidad del proceso acompañado de los reportes de conflictos de intereses. De igual manera se realizó la publicación de boletines "NotiOci" correspondiente a los meses marzo - abril y mayo -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</si>
</sst>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2">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sz val="9"/>
      <color theme="1"/>
      <name val="Arial Narrow"/>
    </font>
    <font>
      <sz val="9"/>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u/>
      <sz val="11"/>
      <color theme="1"/>
      <name val="Arial Narrow"/>
    </font>
    <font>
      <b/>
      <sz val="11"/>
      <color theme="1"/>
      <name val="Arial Narrow"/>
    </font>
    <font>
      <b/>
      <u/>
      <sz val="11"/>
      <color theme="1"/>
      <name val="Arial Narrow"/>
    </font>
    <font>
      <b/>
      <sz val="10"/>
      <color theme="1"/>
      <name val="Arial Narrow"/>
    </font>
    <font>
      <b/>
      <sz val="11"/>
      <color theme="1"/>
      <name val="Calibri"/>
    </font>
    <font>
      <sz val="11"/>
      <color theme="1"/>
      <name val="Arial"/>
    </font>
    <font>
      <b/>
      <sz val="16"/>
      <color theme="1"/>
      <name val="Arial"/>
    </font>
    <font>
      <sz val="10"/>
      <color theme="1"/>
      <name val="Tahoma"/>
    </font>
    <font>
      <b/>
      <sz val="11"/>
      <color theme="1"/>
      <name val="Arial"/>
    </font>
    <font>
      <b/>
      <sz val="11"/>
      <color theme="1"/>
      <name val="Tahoma"/>
    </font>
    <font>
      <sz val="11"/>
      <color theme="1"/>
      <name val="Tahoma"/>
    </font>
    <font>
      <sz val="12"/>
      <color theme="1"/>
      <name val="Arial"/>
    </font>
    <font>
      <sz val="12"/>
      <color theme="1"/>
      <name val="Tahoma"/>
    </font>
    <font>
      <sz val="14"/>
      <color theme="1"/>
      <name val="Arial"/>
    </font>
    <font>
      <sz val="10"/>
      <color theme="1"/>
      <name val="Arial"/>
    </font>
    <font>
      <b/>
      <sz val="12"/>
      <color theme="1"/>
      <name val="Arial"/>
    </font>
    <font>
      <b/>
      <sz val="12"/>
      <color theme="1"/>
      <name val="Tahoma"/>
    </font>
    <font>
      <b/>
      <sz val="10"/>
      <color theme="1"/>
      <name val="Arial"/>
    </font>
    <font>
      <b/>
      <sz val="10"/>
      <color theme="1"/>
      <name val="Tahoma"/>
    </font>
    <font>
      <b/>
      <sz val="9"/>
      <color theme="1"/>
      <name val="Arial"/>
    </font>
    <font>
      <sz val="8"/>
      <color theme="1"/>
      <name val="Arial"/>
    </font>
    <font>
      <b/>
      <sz val="12"/>
      <color theme="1"/>
      <name val="Calibri"/>
    </font>
    <font>
      <sz val="10"/>
      <color rgb="FFFF0000"/>
      <name val="Arial"/>
    </font>
    <font>
      <b/>
      <sz val="10"/>
      <color rgb="FF000000"/>
      <name val="Arial"/>
    </font>
    <font>
      <sz val="10"/>
      <color rgb="FF000000"/>
      <name val="Arial"/>
    </font>
    <font>
      <b/>
      <sz val="10"/>
      <color rgb="FF7030A0"/>
      <name val="Arial"/>
    </font>
    <font>
      <sz val="10"/>
      <color rgb="FF7030A0"/>
      <name val="Arial"/>
    </font>
    <font>
      <b/>
      <sz val="14"/>
      <color theme="1"/>
      <name val="Arial"/>
    </font>
    <font>
      <b/>
      <sz val="12"/>
      <color rgb="FFFF0000"/>
      <name val="Tahoma"/>
    </font>
    <font>
      <b/>
      <sz val="8"/>
      <color theme="1"/>
      <name val="Tahoma"/>
    </font>
    <font>
      <sz val="9"/>
      <color theme="1"/>
      <name val="Arial"/>
    </font>
    <font>
      <sz val="9"/>
      <color theme="1"/>
      <name val="Tahoma"/>
    </font>
    <font>
      <sz val="12"/>
      <color theme="1"/>
      <name val="Calibri"/>
    </font>
    <font>
      <b/>
      <sz val="8"/>
      <color theme="1"/>
      <name val="Arial"/>
    </font>
    <font>
      <sz val="8"/>
      <color rgb="FF000000"/>
      <name val="Arial"/>
    </font>
    <font>
      <b/>
      <sz val="18"/>
      <color rgb="FF000000"/>
      <name val="Arial"/>
    </font>
    <font>
      <b/>
      <sz val="16"/>
      <color rgb="FF000000"/>
      <name val="Arial"/>
    </font>
    <font>
      <b/>
      <sz val="18"/>
      <color theme="1"/>
      <name val="Arial"/>
    </font>
    <font>
      <sz val="8"/>
      <color rgb="FFFF0000"/>
      <name val="Arial"/>
    </font>
    <font>
      <sz val="16"/>
      <color theme="1"/>
      <name val="Calibri"/>
    </font>
    <font>
      <sz val="10"/>
      <color rgb="FF202124"/>
      <name val="Arial"/>
    </font>
    <font>
      <b/>
      <sz val="10"/>
      <color rgb="FFE36C09"/>
      <name val="Arial Narrow"/>
    </font>
    <font>
      <b/>
      <sz val="11"/>
      <color rgb="FFE36C09"/>
      <name val="Arial Narrow"/>
    </font>
    <font>
      <u/>
      <sz val="11"/>
      <color theme="1"/>
      <name val="Arial Narrow"/>
    </font>
    <font>
      <b/>
      <sz val="9"/>
      <color rgb="FFE36C09"/>
      <name val="Arial Narrow"/>
    </font>
    <font>
      <sz val="10"/>
      <color theme="1"/>
      <name val="Arial"/>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DE9D9"/>
        <bgColor rgb="FFFDE9D9"/>
      </patternFill>
    </fill>
    <fill>
      <patternFill patternType="solid">
        <fgColor rgb="FF00B0F0"/>
        <bgColor rgb="FF00B0F0"/>
      </patternFill>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FF6600"/>
        <bgColor rgb="FFFF6600"/>
      </patternFill>
    </fill>
    <fill>
      <patternFill patternType="solid">
        <fgColor rgb="FFFFFF66"/>
        <bgColor rgb="FFFFFF66"/>
      </patternFill>
    </fill>
    <fill>
      <patternFill patternType="solid">
        <fgColor rgb="FFDBE5F1"/>
        <bgColor rgb="FFDBE5F1"/>
      </patternFill>
    </fill>
    <fill>
      <patternFill patternType="solid">
        <fgColor rgb="FFEAF1DD"/>
        <bgColor rgb="FFEAF1DD"/>
      </patternFill>
    </fill>
    <fill>
      <patternFill patternType="solid">
        <fgColor theme="9" tint="0.79998168889431442"/>
        <bgColor indexed="64"/>
      </patternFill>
    </fill>
  </fills>
  <borders count="115">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double">
        <color rgb="FF000000"/>
      </top>
      <bottom/>
      <diagonal/>
    </border>
    <border>
      <left/>
      <right/>
      <top style="thin">
        <color rgb="FF000000"/>
      </top>
      <bottom style="hair">
        <color rgb="FF000000"/>
      </bottom>
      <diagonal/>
    </border>
    <border>
      <left/>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526">
    <xf numFmtId="0" fontId="0" fillId="0" borderId="0" xfId="0" applyFont="1" applyAlignment="1"/>
    <xf numFmtId="0" fontId="1" fillId="2" borderId="1" xfId="0" applyFont="1" applyFill="1" applyBorder="1" applyAlignment="1">
      <alignment wrapText="1"/>
    </xf>
    <xf numFmtId="0" fontId="4" fillId="2" borderId="5" xfId="0" applyFont="1" applyFill="1" applyBorder="1" applyAlignment="1">
      <alignment wrapText="1"/>
    </xf>
    <xf numFmtId="0" fontId="4" fillId="2" borderId="6" xfId="0" applyFont="1" applyFill="1" applyBorder="1" applyAlignment="1">
      <alignment wrapText="1"/>
    </xf>
    <xf numFmtId="0" fontId="4" fillId="2" borderId="7" xfId="0" applyFont="1" applyFill="1" applyBorder="1" applyAlignment="1">
      <alignment wrapText="1"/>
    </xf>
    <xf numFmtId="0" fontId="6" fillId="2" borderId="1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1" fillId="0" borderId="0" xfId="0" applyFont="1" applyAlignment="1">
      <alignment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8"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1" fillId="2" borderId="19" xfId="0" applyFont="1" applyFill="1" applyBorder="1" applyAlignment="1">
      <alignment horizontal="left" vertical="top" wrapText="1"/>
    </xf>
    <xf numFmtId="0" fontId="12" fillId="2" borderId="1" xfId="0" applyFont="1" applyFill="1" applyBorder="1" applyAlignment="1">
      <alignment horizontal="left" vertical="top" wrapText="1"/>
    </xf>
    <xf numFmtId="0" fontId="13" fillId="2" borderId="20" xfId="0" applyFont="1" applyFill="1" applyBorder="1" applyAlignment="1">
      <alignment horizontal="left" vertical="top" wrapText="1"/>
    </xf>
    <xf numFmtId="0" fontId="4" fillId="2" borderId="19" xfId="0" applyFont="1" applyFill="1" applyBorder="1" applyAlignment="1">
      <alignment wrapText="1"/>
    </xf>
    <xf numFmtId="0" fontId="4" fillId="2" borderId="1" xfId="0" applyFont="1" applyFill="1" applyBorder="1" applyAlignment="1">
      <alignment wrapText="1"/>
    </xf>
    <xf numFmtId="0" fontId="4" fillId="2" borderId="20" xfId="0" applyFont="1" applyFill="1" applyBorder="1" applyAlignment="1">
      <alignment wrapText="1"/>
    </xf>
    <xf numFmtId="0" fontId="14" fillId="2" borderId="6" xfId="0" applyFont="1" applyFill="1" applyBorder="1" applyAlignment="1">
      <alignment horizontal="left" vertical="top" wrapText="1" readingOrder="1"/>
    </xf>
    <xf numFmtId="0" fontId="15" fillId="2" borderId="6" xfId="0" applyFont="1" applyFill="1" applyBorder="1" applyAlignment="1">
      <alignment horizontal="left" vertical="center" wrapText="1"/>
    </xf>
    <xf numFmtId="0" fontId="16" fillId="2" borderId="19" xfId="0" applyFont="1" applyFill="1" applyBorder="1" applyAlignment="1">
      <alignment vertical="top" wrapText="1"/>
    </xf>
    <xf numFmtId="0" fontId="17" fillId="2" borderId="1" xfId="0" applyFont="1" applyFill="1" applyBorder="1" applyAlignment="1">
      <alignment vertical="top" wrapText="1"/>
    </xf>
    <xf numFmtId="0" fontId="18" fillId="2" borderId="20" xfId="0" applyFont="1" applyFill="1" applyBorder="1" applyAlignment="1">
      <alignment vertical="top" wrapText="1"/>
    </xf>
    <xf numFmtId="0" fontId="20" fillId="2" borderId="5" xfId="0" applyFont="1" applyFill="1" applyBorder="1" applyAlignment="1">
      <alignment vertical="top" wrapText="1"/>
    </xf>
    <xf numFmtId="0" fontId="21" fillId="2" borderId="6" xfId="0" applyFont="1" applyFill="1" applyBorder="1" applyAlignment="1">
      <alignment vertical="top" wrapText="1"/>
    </xf>
    <xf numFmtId="0" fontId="22" fillId="2" borderId="7" xfId="0" applyFont="1" applyFill="1" applyBorder="1" applyAlignment="1">
      <alignment vertical="top" wrapText="1"/>
    </xf>
    <xf numFmtId="0" fontId="24" fillId="2" borderId="42" xfId="0" applyFont="1" applyFill="1" applyBorder="1" applyAlignment="1">
      <alignment horizontal="left" vertical="top" wrapText="1"/>
    </xf>
    <xf numFmtId="0" fontId="25" fillId="2" borderId="43" xfId="0" applyFont="1" applyFill="1" applyBorder="1" applyAlignment="1">
      <alignment horizontal="left" vertical="top" wrapText="1"/>
    </xf>
    <xf numFmtId="0" fontId="26" fillId="2" borderId="44"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2" borderId="20" xfId="0" applyFont="1" applyFill="1" applyBorder="1" applyAlignment="1">
      <alignment horizontal="left" vertical="top" wrapText="1"/>
    </xf>
    <xf numFmtId="0" fontId="28" fillId="2" borderId="19" xfId="0" quotePrefix="1" applyFont="1" applyFill="1" applyBorder="1" applyAlignment="1">
      <alignment horizontal="left" vertical="top" wrapText="1"/>
    </xf>
    <xf numFmtId="0" fontId="2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9" fillId="5" borderId="45" xfId="0" applyFont="1" applyFill="1" applyBorder="1" applyAlignment="1">
      <alignment horizontal="center" wrapText="1"/>
    </xf>
    <xf numFmtId="0" fontId="1" fillId="2" borderId="1" xfId="0" applyFont="1" applyFill="1" applyBorder="1"/>
    <xf numFmtId="0" fontId="29" fillId="2" borderId="45" xfId="0" applyFont="1" applyFill="1" applyBorder="1" applyAlignment="1">
      <alignment horizontal="center" vertical="center"/>
    </xf>
    <xf numFmtId="0" fontId="4" fillId="2" borderId="1" xfId="0" applyFont="1" applyFill="1" applyBorder="1"/>
    <xf numFmtId="0" fontId="4" fillId="2" borderId="20" xfId="0" applyFont="1" applyFill="1" applyBorder="1"/>
    <xf numFmtId="0" fontId="29" fillId="2" borderId="45"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4" fillId="2" borderId="53" xfId="0" applyFont="1" applyFill="1" applyBorder="1" applyAlignment="1">
      <alignment wrapText="1"/>
    </xf>
    <xf numFmtId="0" fontId="4" fillId="2" borderId="54" xfId="0" applyFont="1" applyFill="1" applyBorder="1" applyAlignment="1">
      <alignment wrapText="1"/>
    </xf>
    <xf numFmtId="0" fontId="4" fillId="2" borderId="55" xfId="0" applyFont="1" applyFill="1" applyBorder="1" applyAlignment="1">
      <alignment wrapText="1"/>
    </xf>
    <xf numFmtId="0" fontId="30" fillId="2" borderId="56" xfId="0" applyFont="1" applyFill="1" applyBorder="1" applyAlignment="1">
      <alignment wrapText="1"/>
    </xf>
    <xf numFmtId="0" fontId="31" fillId="0" borderId="0" xfId="0" applyFont="1" applyAlignment="1">
      <alignment horizontal="center" vertical="center"/>
    </xf>
    <xf numFmtId="0" fontId="1" fillId="0" borderId="59" xfId="0" applyFont="1" applyBorder="1" applyAlignment="1">
      <alignment horizontal="left" vertical="center" wrapText="1"/>
    </xf>
    <xf numFmtId="0" fontId="27" fillId="6" borderId="61" xfId="0" applyFont="1" applyFill="1" applyBorder="1" applyAlignment="1">
      <alignment vertical="center" wrapText="1"/>
    </xf>
    <xf numFmtId="0" fontId="33" fillId="6" borderId="1" xfId="0" applyFont="1" applyFill="1" applyBorder="1"/>
    <xf numFmtId="0" fontId="1" fillId="0" borderId="0" xfId="0" applyFont="1"/>
    <xf numFmtId="49" fontId="34" fillId="0" borderId="0" xfId="0" applyNumberFormat="1" applyFont="1" applyAlignment="1">
      <alignment horizontal="left" vertical="center" wrapText="1"/>
    </xf>
    <xf numFmtId="0" fontId="1" fillId="0" borderId="0" xfId="0" applyFont="1" applyAlignment="1">
      <alignment horizontal="left" vertical="top"/>
    </xf>
    <xf numFmtId="0" fontId="34" fillId="0" borderId="0" xfId="0" applyFont="1" applyAlignment="1">
      <alignment vertical="center" wrapText="1"/>
    </xf>
    <xf numFmtId="0" fontId="34" fillId="0" borderId="11" xfId="0" applyFont="1" applyBorder="1" applyAlignment="1">
      <alignment vertical="center" wrapText="1"/>
    </xf>
    <xf numFmtId="0" fontId="36" fillId="0" borderId="0" xfId="0" applyFont="1" applyAlignment="1">
      <alignment vertical="center" wrapText="1"/>
    </xf>
    <xf numFmtId="0" fontId="34" fillId="0" borderId="61" xfId="0" applyFont="1" applyBorder="1" applyAlignment="1">
      <alignment vertical="center" wrapText="1"/>
    </xf>
    <xf numFmtId="0" fontId="33" fillId="6" borderId="1" xfId="0" applyFont="1" applyFill="1" applyBorder="1" applyAlignment="1">
      <alignment horizontal="left" vertical="top"/>
    </xf>
    <xf numFmtId="0" fontId="34" fillId="0" borderId="61" xfId="0" applyFont="1" applyBorder="1" applyAlignment="1">
      <alignment horizontal="center" vertical="center" wrapText="1"/>
    </xf>
    <xf numFmtId="164" fontId="31" fillId="0" borderId="61" xfId="0" applyNumberFormat="1" applyFont="1" applyBorder="1" applyAlignment="1">
      <alignment horizontal="center" vertical="center" wrapText="1"/>
    </xf>
    <xf numFmtId="0" fontId="33" fillId="6" borderId="1" xfId="0" applyFont="1" applyFill="1" applyBorder="1" applyAlignment="1">
      <alignment vertical="center"/>
    </xf>
    <xf numFmtId="0" fontId="31" fillId="0" borderId="0" xfId="0" applyFont="1" applyAlignment="1">
      <alignment horizontal="left" vertical="center" wrapText="1"/>
    </xf>
    <xf numFmtId="0" fontId="34" fillId="0" borderId="0" xfId="0" applyFont="1" applyAlignment="1">
      <alignment horizontal="right" vertical="center" wrapText="1"/>
    </xf>
    <xf numFmtId="164" fontId="31" fillId="0" borderId="0" xfId="0" applyNumberFormat="1" applyFont="1" applyAlignment="1">
      <alignment horizontal="left" vertical="top" wrapText="1"/>
    </xf>
    <xf numFmtId="0" fontId="34" fillId="0" borderId="0" xfId="0" applyFont="1" applyAlignment="1">
      <alignment horizontal="center" vertical="center" wrapText="1"/>
    </xf>
    <xf numFmtId="164" fontId="31" fillId="0" borderId="0" xfId="0" applyNumberFormat="1" applyFont="1" applyAlignment="1">
      <alignment horizontal="center" vertical="center" wrapText="1"/>
    </xf>
    <xf numFmtId="0" fontId="34" fillId="0" borderId="64"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11" xfId="0" applyFont="1" applyBorder="1" applyAlignment="1">
      <alignment horizontal="center" vertical="center" wrapText="1"/>
    </xf>
    <xf numFmtId="0" fontId="31" fillId="4" borderId="61" xfId="0" applyFont="1" applyFill="1" applyBorder="1" applyAlignment="1">
      <alignment horizontal="center" vertical="center" wrapText="1"/>
    </xf>
    <xf numFmtId="0" fontId="31" fillId="4" borderId="61" xfId="0" applyFont="1" applyFill="1" applyBorder="1" applyAlignment="1">
      <alignment horizontal="left" vertical="center" wrapText="1"/>
    </xf>
    <xf numFmtId="0" fontId="36" fillId="0" borderId="61" xfId="0" applyFont="1" applyBorder="1" applyAlignment="1">
      <alignment horizontal="left" vertical="center" wrapText="1"/>
    </xf>
    <xf numFmtId="0" fontId="36" fillId="0" borderId="0" xfId="0" applyFont="1" applyAlignment="1">
      <alignment horizontal="left" vertical="top" wrapText="1"/>
    </xf>
    <xf numFmtId="0" fontId="31" fillId="4" borderId="61" xfId="0" applyFont="1" applyFill="1" applyBorder="1" applyAlignment="1">
      <alignment horizontal="left" vertical="center" wrapText="1"/>
    </xf>
    <xf numFmtId="0" fontId="31" fillId="0" borderId="57" xfId="0" applyFont="1" applyBorder="1" applyAlignment="1">
      <alignment horizontal="left" vertical="top" wrapText="1"/>
    </xf>
    <xf numFmtId="0" fontId="38" fillId="0" borderId="0" xfId="0" applyFont="1" applyAlignment="1">
      <alignment vertical="center" wrapText="1"/>
    </xf>
    <xf numFmtId="0" fontId="31" fillId="0" borderId="0" xfId="0" applyFont="1" applyAlignment="1">
      <alignment horizontal="center" vertical="center" wrapText="1"/>
    </xf>
    <xf numFmtId="0" fontId="39" fillId="0" borderId="0" xfId="0" applyFont="1" applyAlignment="1">
      <alignment horizontal="left" vertical="top" wrapText="1"/>
    </xf>
    <xf numFmtId="0" fontId="39" fillId="0" borderId="0" xfId="0" applyFont="1" applyAlignment="1">
      <alignment horizontal="center" vertical="center" wrapText="1"/>
    </xf>
    <xf numFmtId="0" fontId="40" fillId="0" borderId="0" xfId="0" applyFont="1" applyAlignment="1">
      <alignment vertical="center" wrapText="1"/>
    </xf>
    <xf numFmtId="0" fontId="36" fillId="6" borderId="1" xfId="0" applyFont="1" applyFill="1" applyBorder="1" applyAlignment="1">
      <alignment vertical="center" wrapText="1"/>
    </xf>
    <xf numFmtId="0" fontId="36" fillId="0" borderId="0" xfId="0" applyFont="1" applyAlignment="1">
      <alignment horizontal="center" vertical="center" wrapText="1"/>
    </xf>
    <xf numFmtId="0" fontId="31" fillId="0" borderId="0" xfId="0" applyFont="1"/>
    <xf numFmtId="0" fontId="40" fillId="6" borderId="1" xfId="0" applyFont="1" applyFill="1" applyBorder="1"/>
    <xf numFmtId="9" fontId="40" fillId="0" borderId="0" xfId="0" applyNumberFormat="1" applyFont="1" applyAlignment="1">
      <alignment horizontal="left" vertical="center" wrapText="1"/>
    </xf>
    <xf numFmtId="9" fontId="40" fillId="0" borderId="60" xfId="0" applyNumberFormat="1" applyFont="1" applyBorder="1" applyAlignment="1">
      <alignment horizontal="left" vertical="center" wrapText="1"/>
    </xf>
    <xf numFmtId="0" fontId="33" fillId="6" borderId="1" xfId="0" applyFont="1" applyFill="1" applyBorder="1" applyAlignment="1">
      <alignment horizontal="center" vertical="center"/>
    </xf>
    <xf numFmtId="0" fontId="33" fillId="6" borderId="1" xfId="0" applyFont="1" applyFill="1" applyBorder="1" applyAlignment="1">
      <alignment horizontal="center"/>
    </xf>
    <xf numFmtId="0" fontId="42" fillId="0" borderId="0" xfId="0" applyFont="1" applyAlignment="1">
      <alignment horizontal="left" vertical="top"/>
    </xf>
    <xf numFmtId="0" fontId="43" fillId="0" borderId="0" xfId="0" applyFont="1" applyAlignment="1">
      <alignment horizontal="center" vertical="center" wrapText="1"/>
    </xf>
    <xf numFmtId="0" fontId="43" fillId="0" borderId="0" xfId="0" applyFont="1" applyAlignment="1">
      <alignment horizontal="left" vertical="center" wrapText="1"/>
    </xf>
    <xf numFmtId="0" fontId="44" fillId="6" borderId="1" xfId="0" applyFont="1" applyFill="1" applyBorder="1" applyAlignment="1">
      <alignment vertical="center" wrapText="1"/>
    </xf>
    <xf numFmtId="164" fontId="40" fillId="0" borderId="0" xfId="0" applyNumberFormat="1" applyFont="1" applyAlignment="1">
      <alignment horizontal="right" vertical="center" wrapText="1"/>
    </xf>
    <xf numFmtId="0" fontId="43" fillId="0" borderId="0" xfId="0" applyFont="1" applyAlignment="1">
      <alignment vertical="center" wrapText="1"/>
    </xf>
    <xf numFmtId="164" fontId="40" fillId="0" borderId="0" xfId="0" applyNumberFormat="1" applyFont="1" applyAlignment="1">
      <alignment vertical="center" wrapText="1"/>
    </xf>
    <xf numFmtId="164" fontId="43" fillId="0" borderId="0" xfId="0" applyNumberFormat="1" applyFont="1" applyAlignment="1">
      <alignment horizontal="center" vertical="center" wrapText="1"/>
    </xf>
    <xf numFmtId="164" fontId="40" fillId="0" borderId="0" xfId="0" applyNumberFormat="1" applyFont="1" applyAlignment="1">
      <alignment horizontal="left" vertical="center" wrapText="1"/>
    </xf>
    <xf numFmtId="0" fontId="45" fillId="0" borderId="0" xfId="0" applyFont="1" applyAlignment="1">
      <alignment vertical="center" wrapText="1"/>
    </xf>
    <xf numFmtId="0" fontId="31" fillId="2" borderId="54" xfId="0" applyFont="1" applyFill="1" applyBorder="1" applyAlignment="1">
      <alignment horizontal="left" vertical="top" wrapText="1"/>
    </xf>
    <xf numFmtId="0" fontId="35" fillId="0" borderId="76" xfId="0" applyFont="1" applyBorder="1" applyAlignment="1">
      <alignment vertical="center" wrapText="1"/>
    </xf>
    <xf numFmtId="0" fontId="35" fillId="0" borderId="77" xfId="0" applyFont="1" applyBorder="1" applyAlignment="1">
      <alignment horizontal="left" vertical="top" wrapText="1"/>
    </xf>
    <xf numFmtId="0" fontId="35" fillId="0" borderId="0" xfId="0" applyFont="1" applyAlignment="1">
      <alignment vertical="center" wrapText="1"/>
    </xf>
    <xf numFmtId="0" fontId="35" fillId="0" borderId="45" xfId="0" applyFont="1" applyBorder="1" applyAlignment="1">
      <alignment horizontal="center" vertical="center"/>
    </xf>
    <xf numFmtId="0" fontId="35" fillId="0" borderId="57"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69" xfId="0" applyFont="1" applyBorder="1" applyAlignment="1">
      <alignment horizontal="center" vertical="center" wrapText="1"/>
    </xf>
    <xf numFmtId="9" fontId="35" fillId="0" borderId="68" xfId="0" applyNumberFormat="1" applyFont="1" applyBorder="1" applyAlignment="1">
      <alignment horizontal="center" vertical="center" wrapText="1"/>
    </xf>
    <xf numFmtId="0" fontId="35" fillId="0" borderId="82" xfId="0" applyFont="1" applyBorder="1" applyAlignment="1">
      <alignment horizontal="center" vertical="center" wrapText="1"/>
    </xf>
    <xf numFmtId="9" fontId="35" fillId="0" borderId="76" xfId="0" applyNumberFormat="1" applyFont="1" applyBorder="1" applyAlignment="1">
      <alignment horizontal="center" vertical="center" wrapText="1"/>
    </xf>
    <xf numFmtId="9" fontId="35" fillId="0" borderId="83" xfId="0" applyNumberFormat="1" applyFont="1" applyBorder="1" applyAlignment="1">
      <alignment horizontal="center" vertical="center" wrapText="1"/>
    </xf>
    <xf numFmtId="9" fontId="35" fillId="0" borderId="77" xfId="0" applyNumberFormat="1" applyFont="1" applyBorder="1" applyAlignment="1">
      <alignment horizontal="center" vertical="center" wrapText="1"/>
    </xf>
    <xf numFmtId="9" fontId="35" fillId="0" borderId="84" xfId="0" applyNumberFormat="1" applyFont="1" applyBorder="1" applyAlignment="1">
      <alignment horizontal="center" vertical="center" wrapText="1"/>
    </xf>
    <xf numFmtId="0" fontId="35" fillId="0" borderId="0" xfId="0" applyFont="1" applyAlignment="1">
      <alignment horizontal="center" vertical="center" wrapText="1"/>
    </xf>
    <xf numFmtId="0" fontId="41" fillId="0" borderId="45"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57" xfId="0" applyFont="1" applyBorder="1" applyAlignment="1">
      <alignment horizontal="center" vertical="center" wrapText="1"/>
    </xf>
    <xf numFmtId="0" fontId="41" fillId="0" borderId="59" xfId="0" applyFont="1" applyBorder="1" applyAlignment="1">
      <alignment horizontal="center" vertical="center" wrapText="1"/>
    </xf>
    <xf numFmtId="0" fontId="31" fillId="0" borderId="45" xfId="0" applyFont="1" applyBorder="1" applyAlignment="1">
      <alignment horizontal="center" vertical="center" wrapText="1"/>
    </xf>
    <xf numFmtId="3" fontId="31" fillId="4" borderId="45" xfId="0" applyNumberFormat="1" applyFont="1" applyFill="1" applyBorder="1" applyAlignment="1">
      <alignment horizontal="center" vertical="center" wrapText="1"/>
    </xf>
    <xf numFmtId="0" fontId="46" fillId="0" borderId="58" xfId="0" applyFont="1" applyBorder="1" applyAlignment="1">
      <alignment horizontal="center" vertical="center" wrapText="1"/>
    </xf>
    <xf numFmtId="9" fontId="1" fillId="0" borderId="68" xfId="0" applyNumberFormat="1" applyFont="1" applyBorder="1" applyAlignment="1">
      <alignment horizontal="center" vertical="center" wrapText="1"/>
    </xf>
    <xf numFmtId="9" fontId="1" fillId="0" borderId="82" xfId="0" applyNumberFormat="1" applyFont="1" applyBorder="1" applyAlignment="1">
      <alignment horizontal="center" vertical="center" wrapText="1"/>
    </xf>
    <xf numFmtId="9" fontId="1" fillId="4" borderId="45" xfId="0" applyNumberFormat="1" applyFont="1" applyFill="1" applyBorder="1" applyAlignment="1">
      <alignment horizontal="center" vertical="center" wrapText="1"/>
    </xf>
    <xf numFmtId="9" fontId="1" fillId="0" borderId="61" xfId="0" applyNumberFormat="1" applyFont="1" applyBorder="1" applyAlignment="1">
      <alignment horizontal="center" vertical="center" wrapText="1"/>
    </xf>
    <xf numFmtId="9" fontId="1" fillId="0" borderId="57" xfId="0" applyNumberFormat="1" applyFont="1" applyBorder="1" applyAlignment="1">
      <alignment horizontal="center" vertical="center" wrapText="1"/>
    </xf>
    <xf numFmtId="9" fontId="30" fillId="0" borderId="45" xfId="0" applyNumberFormat="1" applyFont="1" applyBorder="1" applyAlignment="1">
      <alignment horizontal="center" vertical="center" wrapText="1"/>
    </xf>
    <xf numFmtId="9" fontId="30" fillId="0" borderId="59" xfId="0" applyNumberFormat="1" applyFont="1" applyBorder="1" applyAlignment="1">
      <alignment horizontal="center" vertical="center" wrapText="1"/>
    </xf>
    <xf numFmtId="0" fontId="37" fillId="7" borderId="45" xfId="0" applyFont="1" applyFill="1" applyBorder="1" applyAlignment="1">
      <alignment horizontal="center" vertical="center" wrapText="1"/>
    </xf>
    <xf numFmtId="0" fontId="37" fillId="0" borderId="61" xfId="0" applyFont="1" applyBorder="1" applyAlignment="1">
      <alignment vertical="center" wrapText="1"/>
    </xf>
    <xf numFmtId="0" fontId="37" fillId="0" borderId="57" xfId="0" applyFont="1" applyBorder="1" applyAlignment="1">
      <alignment horizontal="center" vertical="center" wrapText="1"/>
    </xf>
    <xf numFmtId="9" fontId="37" fillId="0" borderId="59" xfId="0" applyNumberFormat="1" applyFont="1" applyBorder="1" applyAlignment="1">
      <alignment horizontal="center" vertical="center" wrapText="1"/>
    </xf>
    <xf numFmtId="9" fontId="37" fillId="0" borderId="61" xfId="0" applyNumberFormat="1" applyFont="1" applyBorder="1" applyAlignment="1">
      <alignment horizontal="center" vertical="center" wrapText="1"/>
    </xf>
    <xf numFmtId="0" fontId="37" fillId="0" borderId="82" xfId="0" applyFont="1" applyBorder="1" applyAlignment="1">
      <alignment vertical="center" wrapText="1"/>
    </xf>
    <xf numFmtId="0" fontId="31" fillId="4" borderId="45" xfId="0" applyFont="1" applyFill="1" applyBorder="1" applyAlignment="1">
      <alignment horizontal="center" vertical="center" wrapText="1"/>
    </xf>
    <xf numFmtId="0" fontId="37" fillId="8" borderId="45" xfId="0" applyFont="1" applyFill="1" applyBorder="1" applyAlignment="1">
      <alignment horizontal="center" vertical="center" wrapText="1"/>
    </xf>
    <xf numFmtId="0" fontId="37" fillId="0" borderId="61" xfId="0" applyFont="1" applyBorder="1" applyAlignment="1">
      <alignment horizontal="left" vertical="center" wrapText="1"/>
    </xf>
    <xf numFmtId="0" fontId="37" fillId="0" borderId="59" xfId="0" applyFont="1" applyBorder="1" applyAlignment="1">
      <alignment vertical="center" wrapText="1"/>
    </xf>
    <xf numFmtId="0" fontId="37" fillId="9" borderId="45" xfId="0" applyFont="1" applyFill="1" applyBorder="1" applyAlignment="1">
      <alignment horizontal="center" vertical="center" wrapText="1"/>
    </xf>
    <xf numFmtId="0" fontId="37" fillId="10" borderId="45" xfId="0" applyFont="1" applyFill="1" applyBorder="1" applyAlignment="1">
      <alignment horizontal="center" vertical="center" wrapText="1"/>
    </xf>
    <xf numFmtId="0" fontId="37" fillId="11" borderId="45" xfId="0" applyFont="1" applyFill="1" applyBorder="1" applyAlignment="1">
      <alignment horizontal="center" vertical="center" wrapText="1"/>
    </xf>
    <xf numFmtId="0" fontId="36" fillId="0" borderId="85" xfId="0" applyFont="1" applyBorder="1" applyAlignment="1">
      <alignment vertical="center" wrapText="1"/>
    </xf>
    <xf numFmtId="0" fontId="36" fillId="0" borderId="86" xfId="0" applyFont="1" applyBorder="1" applyAlignment="1">
      <alignment vertical="center" wrapText="1"/>
    </xf>
    <xf numFmtId="0" fontId="36" fillId="0" borderId="87" xfId="0" applyFont="1" applyBorder="1" applyAlignment="1">
      <alignment horizontal="center" vertical="center" wrapText="1"/>
    </xf>
    <xf numFmtId="0" fontId="36" fillId="0" borderId="88" xfId="0" applyFont="1" applyBorder="1" applyAlignment="1">
      <alignment vertical="center" wrapText="1"/>
    </xf>
    <xf numFmtId="0" fontId="31" fillId="0" borderId="85" xfId="0" applyFont="1" applyBorder="1" applyAlignment="1">
      <alignment horizontal="center" vertical="center" wrapText="1"/>
    </xf>
    <xf numFmtId="0" fontId="31" fillId="4" borderId="85" xfId="0" applyFont="1" applyFill="1" applyBorder="1" applyAlignment="1">
      <alignment horizontal="center" vertical="center" wrapText="1"/>
    </xf>
    <xf numFmtId="0" fontId="46" fillId="0" borderId="89" xfId="0" applyFont="1" applyBorder="1" applyAlignment="1">
      <alignment horizontal="center" vertical="center" wrapText="1"/>
    </xf>
    <xf numFmtId="9" fontId="1" fillId="0" borderId="90" xfId="0" applyNumberFormat="1" applyFont="1" applyBorder="1" applyAlignment="1">
      <alignment horizontal="center" vertical="center" wrapText="1"/>
    </xf>
    <xf numFmtId="9" fontId="1" fillId="0" borderId="91" xfId="0" applyNumberFormat="1" applyFont="1" applyBorder="1" applyAlignment="1">
      <alignment horizontal="center" vertical="center" wrapText="1"/>
    </xf>
    <xf numFmtId="9" fontId="1" fillId="4" borderId="85" xfId="0" applyNumberFormat="1" applyFont="1" applyFill="1" applyBorder="1" applyAlignment="1">
      <alignment horizontal="center" vertical="center" wrapText="1"/>
    </xf>
    <xf numFmtId="9" fontId="1" fillId="0" borderId="86" xfId="0" applyNumberFormat="1" applyFont="1" applyBorder="1" applyAlignment="1">
      <alignment horizontal="center" vertical="center" wrapText="1"/>
    </xf>
    <xf numFmtId="9" fontId="1" fillId="0" borderId="87" xfId="0" applyNumberFormat="1" applyFont="1" applyBorder="1" applyAlignment="1">
      <alignment horizontal="center" vertical="center" wrapText="1"/>
    </xf>
    <xf numFmtId="9" fontId="30" fillId="0" borderId="85" xfId="0" applyNumberFormat="1" applyFont="1" applyBorder="1" applyAlignment="1">
      <alignment horizontal="center" vertical="center" wrapText="1"/>
    </xf>
    <xf numFmtId="9" fontId="30" fillId="0" borderId="88" xfId="0" applyNumberFormat="1" applyFont="1" applyBorder="1" applyAlignment="1">
      <alignment horizontal="center" vertical="center" wrapText="1"/>
    </xf>
    <xf numFmtId="9" fontId="36" fillId="0" borderId="0" xfId="0" applyNumberFormat="1" applyFont="1" applyAlignment="1">
      <alignment vertical="center" wrapText="1"/>
    </xf>
    <xf numFmtId="9" fontId="35" fillId="0" borderId="0" xfId="0" applyNumberFormat="1" applyFont="1" applyAlignment="1">
      <alignment vertical="center" wrapText="1"/>
    </xf>
    <xf numFmtId="0" fontId="43" fillId="0" borderId="0" xfId="0" applyFont="1" applyAlignment="1">
      <alignment vertical="center"/>
    </xf>
    <xf numFmtId="0" fontId="40" fillId="6" borderId="1" xfId="0" applyFont="1" applyFill="1" applyBorder="1" applyAlignment="1">
      <alignment horizontal="center" vertical="center"/>
    </xf>
    <xf numFmtId="0" fontId="43" fillId="0" borderId="0" xfId="0" applyFont="1" applyAlignment="1">
      <alignment horizontal="center" vertical="center"/>
    </xf>
    <xf numFmtId="0" fontId="40" fillId="6" borderId="1" xfId="0" applyFont="1" applyFill="1" applyBorder="1" applyAlignment="1">
      <alignment horizontal="center"/>
    </xf>
    <xf numFmtId="0" fontId="31" fillId="2" borderId="1" xfId="0" applyFont="1" applyFill="1" applyBorder="1" applyAlignment="1">
      <alignment horizontal="left" vertical="center" wrapText="1"/>
    </xf>
    <xf numFmtId="0" fontId="40" fillId="6" borderId="93" xfId="0" applyFont="1" applyFill="1" applyBorder="1"/>
    <xf numFmtId="0" fontId="40" fillId="6" borderId="94" xfId="0" applyFont="1" applyFill="1" applyBorder="1"/>
    <xf numFmtId="0" fontId="43" fillId="0" borderId="10" xfId="0" applyFont="1" applyBorder="1" applyAlignment="1">
      <alignment vertical="center" wrapText="1"/>
    </xf>
    <xf numFmtId="0" fontId="43" fillId="0" borderId="11" xfId="0" applyFont="1" applyBorder="1" applyAlignment="1">
      <alignment vertical="center" wrapText="1"/>
    </xf>
    <xf numFmtId="0" fontId="40" fillId="0" borderId="70" xfId="0" applyFont="1" applyBorder="1" applyAlignment="1">
      <alignment vertical="center" wrapText="1"/>
    </xf>
    <xf numFmtId="0" fontId="40" fillId="0" borderId="71" xfId="0" applyFont="1" applyBorder="1" applyAlignment="1">
      <alignment vertical="center" wrapText="1"/>
    </xf>
    <xf numFmtId="0" fontId="40" fillId="0" borderId="8" xfId="0" applyFont="1" applyBorder="1" applyAlignment="1">
      <alignment vertical="center" wrapText="1"/>
    </xf>
    <xf numFmtId="9" fontId="40" fillId="0" borderId="61" xfId="0" applyNumberFormat="1" applyFont="1" applyBorder="1" applyAlignment="1">
      <alignment horizontal="center" vertical="center" wrapText="1"/>
    </xf>
    <xf numFmtId="9" fontId="40" fillId="0" borderId="59" xfId="0" applyNumberFormat="1" applyFont="1" applyBorder="1" applyAlignment="1">
      <alignment horizontal="center" vertical="center" wrapText="1"/>
    </xf>
    <xf numFmtId="0" fontId="48" fillId="0" borderId="0" xfId="0" applyFont="1" applyAlignment="1">
      <alignment vertical="center" wrapText="1"/>
    </xf>
    <xf numFmtId="0" fontId="40" fillId="0" borderId="0" xfId="0" applyFont="1" applyAlignment="1">
      <alignment horizontal="center" vertical="center" wrapText="1"/>
    </xf>
    <xf numFmtId="0" fontId="43" fillId="0" borderId="81"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68" xfId="0" applyFont="1" applyBorder="1" applyAlignment="1">
      <alignment horizontal="center" vertical="center" wrapText="1"/>
    </xf>
    <xf numFmtId="0" fontId="43" fillId="0" borderId="61" xfId="0" applyFont="1" applyBorder="1" applyAlignment="1">
      <alignment vertical="center" wrapText="1"/>
    </xf>
    <xf numFmtId="0" fontId="49" fillId="0" borderId="61" xfId="0" applyFont="1" applyBorder="1" applyAlignment="1">
      <alignment horizontal="center" vertical="center" wrapText="1" readingOrder="1"/>
    </xf>
    <xf numFmtId="0" fontId="49" fillId="0" borderId="59" xfId="0" applyFont="1" applyBorder="1" applyAlignment="1">
      <alignment horizontal="center" vertical="center" wrapText="1" readingOrder="1"/>
    </xf>
    <xf numFmtId="0" fontId="40" fillId="0" borderId="61" xfId="0" applyFont="1" applyBorder="1" applyAlignment="1">
      <alignment vertical="center" wrapText="1"/>
    </xf>
    <xf numFmtId="0" fontId="40" fillId="0" borderId="61" xfId="0" applyFont="1" applyBorder="1" applyAlignment="1">
      <alignment horizontal="center" vertical="center" wrapText="1" readingOrder="1"/>
    </xf>
    <xf numFmtId="0" fontId="40" fillId="0" borderId="59" xfId="0" applyFont="1" applyBorder="1" applyAlignment="1">
      <alignment horizontal="center" vertical="center" wrapText="1" readingOrder="1"/>
    </xf>
    <xf numFmtId="0" fontId="50" fillId="0" borderId="0" xfId="0" applyFont="1"/>
    <xf numFmtId="0" fontId="40" fillId="0" borderId="45" xfId="0" applyFont="1" applyBorder="1" applyAlignment="1">
      <alignment horizontal="center" vertical="center" wrapText="1"/>
    </xf>
    <xf numFmtId="0" fontId="46" fillId="0" borderId="61" xfId="0" applyFont="1" applyBorder="1" applyAlignment="1">
      <alignment horizontal="left" vertical="center" wrapText="1"/>
    </xf>
    <xf numFmtId="9" fontId="40" fillId="0" borderId="67" xfId="0" applyNumberFormat="1" applyFont="1" applyBorder="1" applyAlignment="1">
      <alignment horizontal="center" vertical="center" wrapText="1"/>
    </xf>
    <xf numFmtId="0" fontId="40" fillId="0" borderId="61" xfId="0" applyFont="1" applyBorder="1" applyAlignment="1">
      <alignment horizontal="left" vertical="center" wrapText="1"/>
    </xf>
    <xf numFmtId="0" fontId="40" fillId="0" borderId="0" xfId="0" applyFont="1" applyAlignment="1">
      <alignment horizontal="left" vertical="center" wrapText="1"/>
    </xf>
    <xf numFmtId="0" fontId="50" fillId="12" borderId="61" xfId="0" applyFont="1" applyFill="1" applyBorder="1" applyAlignment="1">
      <alignment horizontal="center" vertical="center" wrapText="1" readingOrder="1"/>
    </xf>
    <xf numFmtId="0" fontId="40" fillId="11" borderId="59" xfId="0" applyFont="1" applyFill="1" applyBorder="1" applyAlignment="1">
      <alignment horizontal="center" vertical="center" wrapText="1" readingOrder="1"/>
    </xf>
    <xf numFmtId="9" fontId="40" fillId="0" borderId="45" xfId="0" applyNumberFormat="1" applyFont="1" applyBorder="1" applyAlignment="1">
      <alignment horizontal="center" vertical="center" wrapText="1"/>
    </xf>
    <xf numFmtId="0" fontId="50" fillId="0" borderId="0" xfId="0" applyFont="1" applyAlignment="1">
      <alignment horizontal="center" vertical="center"/>
    </xf>
    <xf numFmtId="0" fontId="50" fillId="13" borderId="61" xfId="0" applyFont="1" applyFill="1" applyBorder="1" applyAlignment="1">
      <alignment horizontal="center" vertical="center" wrapText="1" readingOrder="1"/>
    </xf>
    <xf numFmtId="0" fontId="51" fillId="0" borderId="0" xfId="0" applyFont="1" applyAlignment="1">
      <alignment vertical="center" textRotation="90"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0" fillId="7" borderId="61" xfId="0" applyFont="1" applyFill="1" applyBorder="1" applyAlignment="1">
      <alignment horizontal="center" vertical="center" wrapText="1" readingOrder="1"/>
    </xf>
    <xf numFmtId="0" fontId="49" fillId="0" borderId="86" xfId="0" applyFont="1" applyBorder="1" applyAlignment="1">
      <alignment horizontal="center" vertical="center" wrapText="1" readingOrder="1"/>
    </xf>
    <xf numFmtId="0" fontId="50" fillId="7" borderId="86" xfId="0" applyFont="1" applyFill="1" applyBorder="1" applyAlignment="1">
      <alignment horizontal="center" vertical="center" wrapText="1" readingOrder="1"/>
    </xf>
    <xf numFmtId="0" fontId="50" fillId="13" borderId="86" xfId="0" applyFont="1" applyFill="1" applyBorder="1" applyAlignment="1">
      <alignment horizontal="center" vertical="center" wrapText="1" readingOrder="1"/>
    </xf>
    <xf numFmtId="0" fontId="50" fillId="12" borderId="86" xfId="0" applyFont="1" applyFill="1" applyBorder="1" applyAlignment="1">
      <alignment horizontal="center" vertical="center" wrapText="1" readingOrder="1"/>
    </xf>
    <xf numFmtId="0" fontId="40" fillId="11" borderId="88" xfId="0" applyFont="1" applyFill="1" applyBorder="1" applyAlignment="1">
      <alignment horizontal="center" vertical="center" wrapText="1" readingOrder="1"/>
    </xf>
    <xf numFmtId="9" fontId="40" fillId="0" borderId="85" xfId="0" applyNumberFormat="1" applyFont="1" applyBorder="1" applyAlignment="1">
      <alignment horizontal="center" vertical="center" wrapText="1"/>
    </xf>
    <xf numFmtId="0" fontId="40" fillId="0" borderId="86" xfId="0" applyFont="1" applyBorder="1" applyAlignment="1">
      <alignment horizontal="center" vertical="center" wrapText="1" readingOrder="1"/>
    </xf>
    <xf numFmtId="0" fontId="50" fillId="0" borderId="0" xfId="0" applyFont="1" applyAlignment="1">
      <alignment vertical="center"/>
    </xf>
    <xf numFmtId="0" fontId="43" fillId="0" borderId="61" xfId="0" applyFont="1" applyBorder="1" applyAlignment="1">
      <alignment horizontal="center" vertical="center" wrapText="1"/>
    </xf>
    <xf numFmtId="0" fontId="40" fillId="11" borderId="61" xfId="0" applyFont="1" applyFill="1" applyBorder="1" applyAlignment="1">
      <alignment horizontal="center" vertical="center" wrapText="1" readingOrder="1"/>
    </xf>
    <xf numFmtId="0" fontId="48" fillId="0" borderId="0" xfId="0" applyFont="1" applyAlignment="1">
      <alignment horizontal="left" vertical="center" readingOrder="1"/>
    </xf>
    <xf numFmtId="0" fontId="52" fillId="0" borderId="0" xfId="0" applyFont="1"/>
    <xf numFmtId="0" fontId="40" fillId="0" borderId="0" xfId="0" applyFont="1" applyAlignment="1">
      <alignment vertical="center"/>
    </xf>
    <xf numFmtId="0" fontId="40" fillId="0" borderId="0" xfId="0" applyFont="1" applyAlignment="1">
      <alignment horizontal="left" vertical="center" readingOrder="1"/>
    </xf>
    <xf numFmtId="0" fontId="35" fillId="0" borderId="0" xfId="0" applyFont="1" applyAlignment="1">
      <alignment horizontal="left" vertical="center"/>
    </xf>
    <xf numFmtId="9" fontId="54" fillId="0" borderId="0" xfId="0" applyNumberFormat="1" applyFont="1" applyAlignment="1">
      <alignment vertical="center"/>
    </xf>
    <xf numFmtId="0" fontId="34" fillId="0" borderId="0" xfId="0" applyFont="1" applyAlignment="1">
      <alignment horizontal="right" vertical="center"/>
    </xf>
    <xf numFmtId="164" fontId="40" fillId="0" borderId="61" xfId="0" applyNumberFormat="1" applyFont="1" applyBorder="1" applyAlignment="1">
      <alignment vertical="center" wrapText="1"/>
    </xf>
    <xf numFmtId="164" fontId="43" fillId="0" borderId="61" xfId="0" applyNumberFormat="1" applyFont="1" applyBorder="1" applyAlignment="1">
      <alignment horizontal="center" vertical="center" wrapText="1"/>
    </xf>
    <xf numFmtId="164" fontId="40" fillId="0" borderId="61" xfId="0" applyNumberFormat="1" applyFont="1" applyBorder="1" applyAlignment="1">
      <alignment horizontal="left" vertical="center" wrapText="1"/>
    </xf>
    <xf numFmtId="9" fontId="33" fillId="0" borderId="0" xfId="0" applyNumberFormat="1" applyFont="1" applyAlignment="1">
      <alignment vertical="center" wrapText="1"/>
    </xf>
    <xf numFmtId="0" fontId="33" fillId="0" borderId="0" xfId="0" applyFont="1" applyAlignment="1">
      <alignment horizontal="left" vertical="top" wrapText="1"/>
    </xf>
    <xf numFmtId="0" fontId="33" fillId="0" borderId="0" xfId="0" applyFont="1" applyAlignment="1">
      <alignment horizontal="center" vertical="center" wrapText="1"/>
    </xf>
    <xf numFmtId="0" fontId="31" fillId="2" borderId="98" xfId="0" applyFont="1" applyFill="1" applyBorder="1" applyAlignment="1">
      <alignment horizontal="left" vertical="center" wrapText="1"/>
    </xf>
    <xf numFmtId="0" fontId="35" fillId="0" borderId="11" xfId="0" applyFont="1" applyBorder="1" applyAlignment="1">
      <alignment horizontal="center" vertical="center" wrapText="1"/>
    </xf>
    <xf numFmtId="0" fontId="33" fillId="0" borderId="11" xfId="0" applyFont="1" applyBorder="1" applyAlignment="1">
      <alignment vertical="center" wrapText="1"/>
    </xf>
    <xf numFmtId="0" fontId="35" fillId="0" borderId="61" xfId="0" applyFont="1" applyBorder="1" applyAlignment="1">
      <alignment horizontal="center" vertical="center" wrapText="1"/>
    </xf>
    <xf numFmtId="0" fontId="44" fillId="0" borderId="61"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4" xfId="0" applyFont="1" applyBorder="1" applyAlignment="1">
      <alignment vertical="center" wrapText="1"/>
    </xf>
    <xf numFmtId="0" fontId="35" fillId="0" borderId="64" xfId="0" applyFont="1" applyBorder="1" applyAlignment="1">
      <alignment horizontal="left" vertical="top" wrapText="1"/>
    </xf>
    <xf numFmtId="9" fontId="35" fillId="0" borderId="64" xfId="0" applyNumberFormat="1" applyFont="1" applyBorder="1" applyAlignment="1">
      <alignment horizontal="center" vertical="center" wrapText="1"/>
    </xf>
    <xf numFmtId="9" fontId="35" fillId="0" borderId="65" xfId="0" applyNumberFormat="1" applyFont="1" applyBorder="1" applyAlignment="1">
      <alignment horizontal="center" vertical="center" wrapText="1"/>
    </xf>
    <xf numFmtId="0" fontId="31" fillId="0" borderId="76" xfId="0" applyFont="1" applyBorder="1" applyAlignment="1">
      <alignment horizontal="center" vertical="center" wrapText="1"/>
    </xf>
    <xf numFmtId="0" fontId="56" fillId="0" borderId="83" xfId="0" applyFont="1" applyBorder="1" applyAlignment="1">
      <alignment horizontal="left" vertical="center" wrapText="1"/>
    </xf>
    <xf numFmtId="9" fontId="40" fillId="0" borderId="83" xfId="0" applyNumberFormat="1" applyFont="1" applyBorder="1" applyAlignment="1">
      <alignment horizontal="center" vertical="center" wrapText="1"/>
    </xf>
    <xf numFmtId="9" fontId="40" fillId="0" borderId="84" xfId="0" applyNumberFormat="1" applyFont="1" applyBorder="1" applyAlignment="1">
      <alignment horizontal="center" vertical="center" wrapText="1"/>
    </xf>
    <xf numFmtId="0" fontId="36" fillId="0" borderId="83" xfId="0" applyFont="1" applyBorder="1" applyAlignment="1">
      <alignment horizontal="center" vertical="center" wrapText="1"/>
    </xf>
    <xf numFmtId="0" fontId="57" fillId="4" borderId="83" xfId="0" applyFont="1" applyFill="1" applyBorder="1" applyAlignment="1">
      <alignment horizontal="left" vertical="center" wrapText="1"/>
    </xf>
    <xf numFmtId="0" fontId="57" fillId="0" borderId="83" xfId="0" applyFont="1" applyBorder="1" applyAlignment="1">
      <alignment horizontal="left" vertical="top" wrapText="1"/>
    </xf>
    <xf numFmtId="0" fontId="36" fillId="4" borderId="83" xfId="0" applyFont="1" applyFill="1" applyBorder="1" applyAlignment="1">
      <alignment horizontal="center" vertical="center" wrapText="1"/>
    </xf>
    <xf numFmtId="9" fontId="36" fillId="0" borderId="83" xfId="0" applyNumberFormat="1" applyFont="1" applyBorder="1" applyAlignment="1">
      <alignment horizontal="center" vertical="center" wrapText="1"/>
    </xf>
    <xf numFmtId="9" fontId="36" fillId="4" borderId="83" xfId="0" applyNumberFormat="1" applyFont="1" applyFill="1" applyBorder="1" applyAlignment="1">
      <alignment horizontal="center" vertical="center" wrapText="1"/>
    </xf>
    <xf numFmtId="9" fontId="43" fillId="0" borderId="100" xfId="0" applyNumberFormat="1" applyFont="1" applyBorder="1" applyAlignment="1">
      <alignment horizontal="center" vertical="center" wrapText="1"/>
    </xf>
    <xf numFmtId="9" fontId="43" fillId="0" borderId="101" xfId="0" applyNumberFormat="1" applyFont="1" applyBorder="1" applyAlignment="1">
      <alignment horizontal="center" vertical="center" wrapText="1"/>
    </xf>
    <xf numFmtId="0" fontId="56" fillId="0" borderId="61" xfId="0" applyFont="1" applyBorder="1" applyAlignment="1">
      <alignment horizontal="left" vertical="center" wrapText="1"/>
    </xf>
    <xf numFmtId="0" fontId="36" fillId="0" borderId="61" xfId="0" applyFont="1" applyBorder="1" applyAlignment="1">
      <alignment horizontal="center" vertical="center" wrapText="1"/>
    </xf>
    <xf numFmtId="0" fontId="57" fillId="4" borderId="61" xfId="0" applyFont="1" applyFill="1" applyBorder="1" applyAlignment="1">
      <alignment horizontal="left" vertical="center" wrapText="1"/>
    </xf>
    <xf numFmtId="0" fontId="57" fillId="0" borderId="61" xfId="0" applyFont="1" applyBorder="1" applyAlignment="1">
      <alignment horizontal="left" vertical="top" wrapText="1"/>
    </xf>
    <xf numFmtId="0" fontId="36" fillId="4" borderId="61" xfId="0" applyFont="1" applyFill="1" applyBorder="1" applyAlignment="1">
      <alignment horizontal="center" vertical="center" wrapText="1"/>
    </xf>
    <xf numFmtId="9" fontId="36" fillId="0" borderId="61" xfId="0" applyNumberFormat="1" applyFont="1" applyBorder="1" applyAlignment="1">
      <alignment horizontal="center" vertical="center" wrapText="1"/>
    </xf>
    <xf numFmtId="9" fontId="36" fillId="4" borderId="61" xfId="0" applyNumberFormat="1" applyFont="1" applyFill="1" applyBorder="1" applyAlignment="1">
      <alignment horizontal="center" vertical="center" wrapText="1"/>
    </xf>
    <xf numFmtId="9" fontId="43" fillId="0" borderId="99" xfId="0" applyNumberFormat="1" applyFont="1" applyBorder="1" applyAlignment="1">
      <alignment horizontal="center" vertical="center" wrapText="1"/>
    </xf>
    <xf numFmtId="9" fontId="43" fillId="0" borderId="102" xfId="0" applyNumberFormat="1" applyFont="1" applyBorder="1" applyAlignment="1">
      <alignment horizontal="center" vertical="center" wrapText="1"/>
    </xf>
    <xf numFmtId="0" fontId="56" fillId="0" borderId="86" xfId="0" applyFont="1" applyBorder="1" applyAlignment="1">
      <alignment horizontal="left" vertical="center" wrapText="1"/>
    </xf>
    <xf numFmtId="9" fontId="40" fillId="0" borderId="86" xfId="0" applyNumberFormat="1" applyFont="1" applyBorder="1" applyAlignment="1">
      <alignment horizontal="center" vertical="center" wrapText="1"/>
    </xf>
    <xf numFmtId="9" fontId="40" fillId="0" borderId="88" xfId="0" applyNumberFormat="1" applyFont="1" applyBorder="1" applyAlignment="1">
      <alignment horizontal="center" vertical="center" wrapText="1"/>
    </xf>
    <xf numFmtId="0" fontId="36" fillId="0" borderId="86" xfId="0" applyFont="1" applyBorder="1" applyAlignment="1">
      <alignment horizontal="center" vertical="center" wrapText="1"/>
    </xf>
    <xf numFmtId="0" fontId="57" fillId="4" borderId="86" xfId="0" applyFont="1" applyFill="1" applyBorder="1" applyAlignment="1">
      <alignment horizontal="left" vertical="center" wrapText="1"/>
    </xf>
    <xf numFmtId="0" fontId="57" fillId="0" borderId="86" xfId="0" applyFont="1" applyBorder="1" applyAlignment="1">
      <alignment horizontal="left" vertical="top" wrapText="1"/>
    </xf>
    <xf numFmtId="0" fontId="36" fillId="4" borderId="86" xfId="0" applyFont="1" applyFill="1" applyBorder="1" applyAlignment="1">
      <alignment horizontal="center" vertical="center" wrapText="1"/>
    </xf>
    <xf numFmtId="9" fontId="36" fillId="0" borderId="86" xfId="0" applyNumberFormat="1" applyFont="1" applyBorder="1" applyAlignment="1">
      <alignment horizontal="center" vertical="center" wrapText="1"/>
    </xf>
    <xf numFmtId="9" fontId="36" fillId="4" borderId="86" xfId="0" applyNumberFormat="1" applyFont="1" applyFill="1" applyBorder="1" applyAlignment="1">
      <alignment horizontal="center" vertical="center" wrapText="1"/>
    </xf>
    <xf numFmtId="9" fontId="43" fillId="0" borderId="103" xfId="0" applyNumberFormat="1" applyFont="1" applyBorder="1" applyAlignment="1">
      <alignment horizontal="center" vertical="center" wrapText="1"/>
    </xf>
    <xf numFmtId="9" fontId="43" fillId="0" borderId="91" xfId="0" applyNumberFormat="1" applyFont="1" applyBorder="1" applyAlignment="1">
      <alignment horizontal="center" vertical="center" wrapText="1"/>
    </xf>
    <xf numFmtId="0" fontId="37" fillId="0" borderId="0" xfId="0" applyFont="1" applyAlignment="1">
      <alignment horizontal="center" vertical="center" wrapText="1"/>
    </xf>
    <xf numFmtId="9" fontId="37" fillId="0" borderId="0" xfId="0" applyNumberFormat="1" applyFont="1" applyAlignment="1">
      <alignment horizontal="center" vertical="center" wrapText="1"/>
    </xf>
    <xf numFmtId="0" fontId="31" fillId="0" borderId="61" xfId="0" applyFont="1" applyBorder="1" applyAlignment="1">
      <alignment horizontal="left" vertical="center" wrapText="1"/>
    </xf>
    <xf numFmtId="0" fontId="31" fillId="0" borderId="86" xfId="0" applyFont="1" applyBorder="1" applyAlignment="1">
      <alignment horizontal="left" vertical="center" wrapText="1"/>
    </xf>
    <xf numFmtId="0" fontId="57" fillId="0" borderId="0" xfId="0" applyFont="1" applyAlignment="1">
      <alignment horizontal="left" vertical="top" wrapText="1"/>
    </xf>
    <xf numFmtId="9" fontId="36" fillId="0" borderId="0" xfId="0" applyNumberFormat="1" applyFont="1" applyAlignment="1">
      <alignment horizontal="center" vertical="center" wrapText="1"/>
    </xf>
    <xf numFmtId="0" fontId="58" fillId="0" borderId="0" xfId="0" applyFont="1"/>
    <xf numFmtId="0" fontId="41" fillId="0" borderId="0" xfId="0" applyFont="1"/>
    <xf numFmtId="0" fontId="41" fillId="0" borderId="0" xfId="0" applyFont="1" applyAlignment="1">
      <alignment vertical="center"/>
    </xf>
    <xf numFmtId="0" fontId="41" fillId="0" borderId="0" xfId="0" applyFont="1" applyAlignment="1">
      <alignment horizontal="right" vertical="center" wrapText="1"/>
    </xf>
    <xf numFmtId="0" fontId="34" fillId="0" borderId="0" xfId="0" applyFont="1" applyAlignment="1">
      <alignment horizontal="left" vertical="center" wrapText="1"/>
    </xf>
    <xf numFmtId="0" fontId="41" fillId="0" borderId="0" xfId="0" applyFont="1" applyAlignment="1">
      <alignment horizontal="right" vertical="center"/>
    </xf>
    <xf numFmtId="0" fontId="43" fillId="0" borderId="0" xfId="0" applyFont="1" applyAlignment="1">
      <alignment horizontal="left" vertical="center"/>
    </xf>
    <xf numFmtId="0" fontId="46" fillId="6" borderId="93" xfId="0" applyFont="1" applyFill="1" applyBorder="1"/>
    <xf numFmtId="0" fontId="46" fillId="6" borderId="94" xfId="0" applyFont="1" applyFill="1" applyBorder="1"/>
    <xf numFmtId="0" fontId="46" fillId="0" borderId="8" xfId="0" applyFont="1" applyBorder="1" applyAlignment="1">
      <alignment vertical="center" wrapText="1"/>
    </xf>
    <xf numFmtId="0" fontId="46" fillId="0" borderId="0" xfId="0" applyFont="1" applyAlignment="1">
      <alignment vertical="center" wrapText="1"/>
    </xf>
    <xf numFmtId="9" fontId="46" fillId="0" borderId="61" xfId="0" applyNumberFormat="1" applyFont="1" applyBorder="1" applyAlignment="1">
      <alignment horizontal="center" vertical="center" wrapText="1"/>
    </xf>
    <xf numFmtId="9" fontId="46" fillId="0" borderId="59" xfId="0" applyNumberFormat="1" applyFont="1" applyBorder="1" applyAlignment="1">
      <alignment horizontal="center" vertical="center" wrapText="1"/>
    </xf>
    <xf numFmtId="0" fontId="46" fillId="0" borderId="61" xfId="0" applyFont="1" applyBorder="1" applyAlignment="1">
      <alignment vertical="center" wrapText="1"/>
    </xf>
    <xf numFmtId="0" fontId="46" fillId="0" borderId="61" xfId="0" applyFont="1" applyBorder="1" applyAlignment="1">
      <alignment horizontal="center" vertical="center" wrapText="1" readingOrder="1"/>
    </xf>
    <xf numFmtId="0" fontId="46" fillId="0" borderId="59" xfId="0" applyFont="1" applyBorder="1" applyAlignment="1">
      <alignment horizontal="center" vertical="center" wrapText="1" readingOrder="1"/>
    </xf>
    <xf numFmtId="0" fontId="40" fillId="0" borderId="61" xfId="0" applyFont="1" applyBorder="1" applyAlignment="1">
      <alignment horizontal="center" vertical="center" wrapText="1"/>
    </xf>
    <xf numFmtId="0" fontId="49" fillId="12" borderId="61" xfId="0" applyFont="1" applyFill="1" applyBorder="1" applyAlignment="1">
      <alignment horizontal="center" vertical="center" wrapText="1" readingOrder="1"/>
    </xf>
    <xf numFmtId="0" fontId="43" fillId="11" borderId="59" xfId="0" applyFont="1" applyFill="1" applyBorder="1" applyAlignment="1">
      <alignment horizontal="center" vertical="center" wrapText="1" readingOrder="1"/>
    </xf>
    <xf numFmtId="9" fontId="46" fillId="0" borderId="45" xfId="0" applyNumberFormat="1" applyFont="1" applyBorder="1" applyAlignment="1">
      <alignment horizontal="center" vertical="center" wrapText="1"/>
    </xf>
    <xf numFmtId="0" fontId="60" fillId="12" borderId="61" xfId="0" applyFont="1" applyFill="1" applyBorder="1" applyAlignment="1">
      <alignment horizontal="center" vertical="center" wrapText="1" readingOrder="1"/>
    </xf>
    <xf numFmtId="0" fontId="46" fillId="11" borderId="59" xfId="0" applyFont="1" applyFill="1" applyBorder="1" applyAlignment="1">
      <alignment horizontal="center" vertical="center" wrapText="1" readingOrder="1"/>
    </xf>
    <xf numFmtId="0" fontId="49" fillId="13" borderId="61" xfId="0" applyFont="1" applyFill="1" applyBorder="1" applyAlignment="1">
      <alignment horizontal="center" vertical="center" wrapText="1" readingOrder="1"/>
    </xf>
    <xf numFmtId="0" fontId="60" fillId="13" borderId="61" xfId="0" applyFont="1" applyFill="1" applyBorder="1" applyAlignment="1">
      <alignment horizontal="center" vertical="center" wrapText="1" readingOrder="1"/>
    </xf>
    <xf numFmtId="0" fontId="49" fillId="7" borderId="61" xfId="0" applyFont="1" applyFill="1" applyBorder="1" applyAlignment="1">
      <alignment horizontal="center" vertical="center" wrapText="1" readingOrder="1"/>
    </xf>
    <xf numFmtId="0" fontId="60" fillId="7" borderId="61" xfId="0" applyFont="1" applyFill="1" applyBorder="1" applyAlignment="1">
      <alignment horizontal="center" vertical="center" wrapText="1" readingOrder="1"/>
    </xf>
    <xf numFmtId="0" fontId="49" fillId="7" borderId="86" xfId="0" applyFont="1" applyFill="1" applyBorder="1" applyAlignment="1">
      <alignment horizontal="center" vertical="center" wrapText="1" readingOrder="1"/>
    </xf>
    <xf numFmtId="0" fontId="49" fillId="13" borderId="86" xfId="0" applyFont="1" applyFill="1" applyBorder="1" applyAlignment="1">
      <alignment horizontal="center" vertical="center" wrapText="1" readingOrder="1"/>
    </xf>
    <xf numFmtId="0" fontId="49" fillId="12" borderId="86" xfId="0" applyFont="1" applyFill="1" applyBorder="1" applyAlignment="1">
      <alignment horizontal="center" vertical="center" wrapText="1" readingOrder="1"/>
    </xf>
    <xf numFmtId="0" fontId="43" fillId="11" borderId="88" xfId="0" applyFont="1" applyFill="1" applyBorder="1" applyAlignment="1">
      <alignment horizontal="center" vertical="center" wrapText="1" readingOrder="1"/>
    </xf>
    <xf numFmtId="9" fontId="46" fillId="0" borderId="85" xfId="0" applyNumberFormat="1" applyFont="1" applyBorder="1" applyAlignment="1">
      <alignment horizontal="center" vertical="center" wrapText="1"/>
    </xf>
    <xf numFmtId="0" fontId="46" fillId="0" borderId="86" xfId="0" applyFont="1" applyBorder="1" applyAlignment="1">
      <alignment horizontal="center" vertical="center" wrapText="1" readingOrder="1"/>
    </xf>
    <xf numFmtId="0" fontId="60" fillId="7" borderId="86" xfId="0" applyFont="1" applyFill="1" applyBorder="1" applyAlignment="1">
      <alignment horizontal="center" vertical="center" wrapText="1" readingOrder="1"/>
    </xf>
    <xf numFmtId="0" fontId="60" fillId="13" borderId="86" xfId="0" applyFont="1" applyFill="1" applyBorder="1" applyAlignment="1">
      <alignment horizontal="center" vertical="center" wrapText="1" readingOrder="1"/>
    </xf>
    <xf numFmtId="0" fontId="60" fillId="12" borderId="86" xfId="0" applyFont="1" applyFill="1" applyBorder="1" applyAlignment="1">
      <alignment horizontal="center" vertical="center" wrapText="1" readingOrder="1"/>
    </xf>
    <xf numFmtId="0" fontId="46" fillId="11" borderId="88" xfId="0" applyFont="1" applyFill="1" applyBorder="1" applyAlignment="1">
      <alignment horizontal="center" vertical="center" wrapText="1" readingOrder="1"/>
    </xf>
    <xf numFmtId="9" fontId="40" fillId="0" borderId="67" xfId="0" applyNumberFormat="1" applyFont="1" applyBorder="1" applyAlignment="1">
      <alignment horizontal="left" vertical="center" wrapText="1"/>
    </xf>
    <xf numFmtId="0" fontId="31" fillId="2" borderId="1" xfId="0" applyFont="1" applyFill="1" applyBorder="1" applyAlignment="1">
      <alignment vertical="center" wrapText="1"/>
    </xf>
    <xf numFmtId="0" fontId="61" fillId="13" borderId="61" xfId="0" applyFont="1" applyFill="1" applyBorder="1" applyAlignment="1">
      <alignment horizontal="center" vertical="center" wrapText="1" readingOrder="1"/>
    </xf>
    <xf numFmtId="0" fontId="62" fillId="7" borderId="86" xfId="0" applyFont="1" applyFill="1" applyBorder="1" applyAlignment="1">
      <alignment horizontal="center" vertical="center" wrapText="1" readingOrder="1"/>
    </xf>
    <xf numFmtId="9" fontId="40" fillId="0" borderId="0" xfId="0" applyNumberFormat="1" applyFont="1" applyAlignment="1">
      <alignment horizontal="center" vertical="center" wrapText="1"/>
    </xf>
    <xf numFmtId="0" fontId="40" fillId="0" borderId="57" xfId="0" applyFont="1" applyBorder="1" applyAlignment="1">
      <alignment vertical="center"/>
    </xf>
    <xf numFmtId="0" fontId="63" fillId="0" borderId="58" xfId="0" applyFont="1" applyBorder="1" applyAlignment="1">
      <alignment vertical="center"/>
    </xf>
    <xf numFmtId="164" fontId="40" fillId="6" borderId="1" xfId="0" applyNumberFormat="1" applyFont="1" applyFill="1" applyBorder="1"/>
    <xf numFmtId="0" fontId="40" fillId="6" borderId="1" xfId="0" applyFont="1" applyFill="1" applyBorder="1" applyAlignment="1">
      <alignment horizontal="left"/>
    </xf>
    <xf numFmtId="164" fontId="43" fillId="0" borderId="58" xfId="0" applyNumberFormat="1" applyFont="1" applyBorder="1" applyAlignment="1">
      <alignment horizontal="center" vertical="center"/>
    </xf>
    <xf numFmtId="0" fontId="43" fillId="6" borderId="1" xfId="0" applyFont="1" applyFill="1" applyBorder="1" applyAlignment="1">
      <alignment horizontal="right"/>
    </xf>
    <xf numFmtId="164" fontId="40" fillId="6" borderId="1" xfId="0" applyNumberFormat="1" applyFont="1" applyFill="1" applyBorder="1" applyAlignment="1">
      <alignment horizontal="center" vertical="center"/>
    </xf>
    <xf numFmtId="164" fontId="43" fillId="6" borderId="1" xfId="0" applyNumberFormat="1" applyFont="1" applyFill="1" applyBorder="1" applyAlignment="1">
      <alignment horizontal="center"/>
    </xf>
    <xf numFmtId="164" fontId="40" fillId="6" borderId="1" xfId="0" applyNumberFormat="1" applyFont="1" applyFill="1" applyBorder="1" applyAlignment="1">
      <alignment horizontal="center" vertical="center"/>
    </xf>
    <xf numFmtId="164" fontId="40" fillId="6" borderId="107" xfId="0" applyNumberFormat="1" applyFont="1" applyFill="1" applyBorder="1"/>
    <xf numFmtId="0" fontId="40" fillId="6" borderId="19" xfId="0" applyFont="1" applyFill="1" applyBorder="1"/>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59" fillId="0" borderId="61" xfId="0" applyFont="1" applyBorder="1" applyAlignment="1">
      <alignment horizontal="center" vertical="center" wrapText="1"/>
    </xf>
    <xf numFmtId="0" fontId="59" fillId="0" borderId="57" xfId="0" applyFont="1" applyBorder="1" applyAlignment="1">
      <alignment horizontal="center" vertical="center" wrapText="1"/>
    </xf>
    <xf numFmtId="164" fontId="59" fillId="0" borderId="61" xfId="0" applyNumberFormat="1" applyFont="1" applyBorder="1" applyAlignment="1">
      <alignment horizontal="center" vertical="center" wrapText="1"/>
    </xf>
    <xf numFmtId="0" fontId="59" fillId="0" borderId="0" xfId="0" applyFont="1" applyAlignment="1">
      <alignment horizontal="center" vertical="center" wrapText="1"/>
    </xf>
    <xf numFmtId="0" fontId="64" fillId="0" borderId="0" xfId="0" applyFont="1" applyAlignment="1">
      <alignment vertical="center" wrapText="1"/>
    </xf>
    <xf numFmtId="0" fontId="60" fillId="0" borderId="0" xfId="0" applyFont="1" applyAlignment="1">
      <alignment wrapText="1"/>
    </xf>
    <xf numFmtId="0" fontId="40" fillId="4" borderId="61" xfId="0" applyFont="1" applyFill="1" applyBorder="1" applyAlignment="1">
      <alignment horizontal="left" vertical="center" wrapText="1"/>
    </xf>
    <xf numFmtId="164" fontId="40" fillId="4" borderId="61" xfId="0" applyNumberFormat="1" applyFont="1" applyFill="1" applyBorder="1" applyAlignment="1">
      <alignment horizontal="left" vertical="center" wrapText="1"/>
    </xf>
    <xf numFmtId="0" fontId="40" fillId="4" borderId="61" xfId="0" applyFont="1" applyFill="1" applyBorder="1" applyAlignment="1">
      <alignment horizontal="left" vertical="center" wrapText="1"/>
    </xf>
    <xf numFmtId="0" fontId="40" fillId="14" borderId="61" xfId="0" applyFont="1" applyFill="1" applyBorder="1" applyAlignment="1">
      <alignment horizontal="left" vertical="center" wrapText="1"/>
    </xf>
    <xf numFmtId="0" fontId="40" fillId="15" borderId="61" xfId="0" applyFont="1" applyFill="1" applyBorder="1" applyAlignment="1">
      <alignment horizontal="left" vertical="center" wrapText="1"/>
    </xf>
    <xf numFmtId="0" fontId="48" fillId="0" borderId="61" xfId="0" applyFont="1" applyBorder="1" applyAlignment="1">
      <alignment horizontal="left" vertical="center"/>
    </xf>
    <xf numFmtId="0" fontId="50" fillId="0" borderId="0" xfId="0" applyFont="1" applyAlignment="1">
      <alignment horizontal="center" vertical="center" wrapText="1" readingOrder="1"/>
    </xf>
    <xf numFmtId="164" fontId="40" fillId="0" borderId="0" xfId="0" applyNumberFormat="1" applyFont="1" applyAlignment="1">
      <alignment horizontal="center" vertical="center" wrapText="1"/>
    </xf>
    <xf numFmtId="0" fontId="1" fillId="0" borderId="57" xfId="0" applyFont="1" applyBorder="1"/>
    <xf numFmtId="0" fontId="1" fillId="0" borderId="58" xfId="0" applyFont="1" applyBorder="1"/>
    <xf numFmtId="0" fontId="42" fillId="0" borderId="0" xfId="0" applyFont="1" applyAlignment="1">
      <alignment horizontal="center" vertical="center"/>
    </xf>
    <xf numFmtId="0" fontId="42" fillId="0" borderId="0" xfId="0" applyFont="1" applyAlignment="1">
      <alignment vertical="center"/>
    </xf>
    <xf numFmtId="0" fontId="33" fillId="6" borderId="107" xfId="0" applyFont="1" applyFill="1" applyBorder="1"/>
    <xf numFmtId="0" fontId="35" fillId="0" borderId="0" xfId="0" applyFont="1" applyAlignment="1">
      <alignment horizontal="right" vertical="center" wrapText="1"/>
    </xf>
    <xf numFmtId="0" fontId="35" fillId="2" borderId="1" xfId="0" applyFont="1" applyFill="1" applyBorder="1" applyAlignment="1">
      <alignment vertical="center" wrapText="1"/>
    </xf>
    <xf numFmtId="0" fontId="36" fillId="0" borderId="58" xfId="0" applyFont="1" applyBorder="1" applyAlignment="1">
      <alignment vertical="center" wrapText="1"/>
    </xf>
    <xf numFmtId="0" fontId="1" fillId="2" borderId="1" xfId="0" applyFont="1" applyFill="1" applyBorder="1" applyAlignment="1">
      <alignment vertical="top" wrapText="1"/>
    </xf>
    <xf numFmtId="0" fontId="30" fillId="0" borderId="61" xfId="0" applyFont="1" applyBorder="1"/>
    <xf numFmtId="0" fontId="30" fillId="0" borderId="0" xfId="0" applyFont="1"/>
    <xf numFmtId="0" fontId="1" fillId="0" borderId="61" xfId="0" applyFont="1" applyBorder="1"/>
    <xf numFmtId="0" fontId="1" fillId="0" borderId="61" xfId="0" applyFont="1" applyBorder="1" applyAlignment="1">
      <alignment horizontal="center"/>
    </xf>
    <xf numFmtId="9" fontId="1" fillId="0" borderId="61" xfId="0" applyNumberFormat="1" applyFont="1" applyBorder="1" applyAlignment="1">
      <alignment horizontal="center"/>
    </xf>
    <xf numFmtId="0" fontId="1" fillId="0" borderId="0" xfId="0" applyFont="1" applyAlignment="1">
      <alignment horizontal="center" vertical="center"/>
    </xf>
    <xf numFmtId="0" fontId="30" fillId="0" borderId="61" xfId="0" applyFont="1" applyBorder="1" applyAlignment="1">
      <alignment horizontal="center" vertical="center"/>
    </xf>
    <xf numFmtId="0" fontId="65" fillId="0" borderId="61" xfId="0" applyFont="1" applyBorder="1" applyAlignment="1">
      <alignment horizontal="center" vertical="center"/>
    </xf>
    <xf numFmtId="0" fontId="40" fillId="0" borderId="0" xfId="0" applyFont="1" applyAlignment="1">
      <alignment wrapText="1"/>
    </xf>
    <xf numFmtId="0" fontId="43" fillId="0" borderId="0" xfId="0" applyFont="1" applyAlignment="1">
      <alignment wrapText="1"/>
    </xf>
    <xf numFmtId="0" fontId="43" fillId="0" borderId="61" xfId="0" applyFont="1" applyBorder="1" applyAlignment="1">
      <alignment wrapText="1"/>
    </xf>
    <xf numFmtId="0" fontId="40" fillId="0" borderId="61" xfId="0" applyFont="1" applyBorder="1" applyAlignment="1">
      <alignment wrapText="1"/>
    </xf>
    <xf numFmtId="0" fontId="43" fillId="0" borderId="67" xfId="0" applyFont="1" applyBorder="1" applyAlignment="1">
      <alignment wrapText="1"/>
    </xf>
    <xf numFmtId="0" fontId="43" fillId="0" borderId="61" xfId="0" applyFont="1" applyBorder="1" applyAlignment="1">
      <alignment horizontal="center" wrapText="1"/>
    </xf>
    <xf numFmtId="0" fontId="40" fillId="0" borderId="57" xfId="0" applyFont="1" applyBorder="1" applyAlignment="1">
      <alignment wrapText="1"/>
    </xf>
    <xf numFmtId="0" fontId="40" fillId="0" borderId="76" xfId="0" applyFont="1" applyBorder="1" applyAlignment="1">
      <alignment wrapText="1"/>
    </xf>
    <xf numFmtId="0" fontId="40" fillId="0" borderId="84" xfId="0" applyFont="1" applyBorder="1" applyAlignment="1">
      <alignment wrapText="1"/>
    </xf>
    <xf numFmtId="9" fontId="40" fillId="0" borderId="61" xfId="0" applyNumberFormat="1" applyFont="1" applyBorder="1" applyAlignment="1">
      <alignment wrapText="1"/>
    </xf>
    <xf numFmtId="0" fontId="40" fillId="0" borderId="85" xfId="0" applyFont="1" applyBorder="1" applyAlignment="1">
      <alignment wrapText="1"/>
    </xf>
    <xf numFmtId="0" fontId="40" fillId="0" borderId="88" xfId="0" applyFont="1" applyBorder="1" applyAlignment="1">
      <alignment horizontal="left" vertical="center" wrapText="1"/>
    </xf>
    <xf numFmtId="0" fontId="40" fillId="0" borderId="81" xfId="0" applyFont="1" applyBorder="1" applyAlignment="1">
      <alignment wrapText="1"/>
    </xf>
    <xf numFmtId="0" fontId="40" fillId="0" borderId="82" xfId="0" applyFont="1" applyBorder="1" applyAlignment="1">
      <alignment wrapText="1"/>
    </xf>
    <xf numFmtId="0" fontId="40" fillId="0" borderId="67" xfId="0" applyFont="1" applyBorder="1" applyAlignment="1">
      <alignment wrapText="1"/>
    </xf>
    <xf numFmtId="0" fontId="40" fillId="6" borderId="85" xfId="0" applyFont="1" applyFill="1" applyBorder="1" applyAlignment="1">
      <alignment wrapText="1"/>
    </xf>
    <xf numFmtId="0" fontId="40" fillId="0" borderId="68" xfId="0" applyFont="1" applyBorder="1" applyAlignment="1">
      <alignment wrapText="1"/>
    </xf>
    <xf numFmtId="0" fontId="40" fillId="6" borderId="45" xfId="0" applyFont="1" applyFill="1" applyBorder="1" applyAlignment="1">
      <alignment wrapText="1"/>
    </xf>
    <xf numFmtId="0" fontId="40" fillId="0" borderId="59" xfId="0" applyFont="1" applyBorder="1" applyAlignment="1">
      <alignment wrapText="1"/>
    </xf>
    <xf numFmtId="0" fontId="40" fillId="0" borderId="45" xfId="0" applyFont="1" applyBorder="1" applyAlignment="1">
      <alignment wrapText="1"/>
    </xf>
    <xf numFmtId="0" fontId="40" fillId="0" borderId="88" xfId="0" applyFont="1" applyBorder="1" applyAlignment="1">
      <alignment wrapText="1"/>
    </xf>
    <xf numFmtId="0" fontId="66" fillId="0" borderId="88" xfId="0" applyFont="1" applyBorder="1" applyAlignment="1">
      <alignment horizontal="left" vertical="center" wrapText="1"/>
    </xf>
    <xf numFmtId="0" fontId="59" fillId="0" borderId="6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6" fillId="2" borderId="13" xfId="0" quotePrefix="1" applyFont="1" applyFill="1" applyBorder="1" applyAlignment="1">
      <alignment horizontal="left" vertical="top" wrapText="1"/>
    </xf>
    <xf numFmtId="0" fontId="6" fillId="4" borderId="13" xfId="0" quotePrefix="1" applyFont="1" applyFill="1" applyBorder="1" applyAlignment="1">
      <alignment horizontal="left" vertical="top" wrapText="1"/>
    </xf>
    <xf numFmtId="0" fontId="7" fillId="2" borderId="13" xfId="0" applyFont="1" applyFill="1" applyBorder="1" applyAlignment="1">
      <alignment horizontal="left" vertical="top" wrapText="1"/>
    </xf>
    <xf numFmtId="0" fontId="14" fillId="5" borderId="24" xfId="0" applyFont="1" applyFill="1" applyBorder="1" applyAlignment="1">
      <alignment horizontal="center" vertical="center" wrapText="1"/>
    </xf>
    <xf numFmtId="0" fontId="3" fillId="0" borderId="25" xfId="0" applyFont="1" applyBorder="1"/>
    <xf numFmtId="0" fontId="14" fillId="5" borderId="26" xfId="0" applyFont="1" applyFill="1" applyBorder="1" applyAlignment="1">
      <alignment horizontal="center" vertical="center" wrapText="1"/>
    </xf>
    <xf numFmtId="0" fontId="3" fillId="0" borderId="27" xfId="0" applyFont="1" applyBorder="1"/>
    <xf numFmtId="0" fontId="15" fillId="2" borderId="30" xfId="0" applyFont="1" applyFill="1" applyBorder="1" applyAlignment="1">
      <alignment horizontal="left" vertical="center" wrapText="1"/>
    </xf>
    <xf numFmtId="0" fontId="3" fillId="0" borderId="31" xfId="0" applyFont="1" applyBorder="1"/>
    <xf numFmtId="0" fontId="14" fillId="2" borderId="28" xfId="0" applyFont="1" applyFill="1" applyBorder="1" applyAlignment="1">
      <alignment horizontal="left" vertical="top" wrapText="1" readingOrder="1"/>
    </xf>
    <xf numFmtId="0" fontId="3" fillId="0" borderId="29" xfId="0" applyFont="1" applyBorder="1"/>
    <xf numFmtId="0" fontId="15" fillId="2" borderId="34" xfId="0" applyFont="1" applyFill="1" applyBorder="1" applyAlignment="1">
      <alignment horizontal="left" vertical="center" wrapText="1"/>
    </xf>
    <xf numFmtId="0" fontId="3" fillId="0" borderId="35" xfId="0" applyFont="1" applyBorder="1"/>
    <xf numFmtId="0" fontId="14" fillId="2" borderId="32" xfId="0" applyFont="1" applyFill="1" applyBorder="1" applyAlignment="1">
      <alignment horizontal="left" vertical="center" wrapText="1"/>
    </xf>
    <xf numFmtId="0" fontId="3" fillId="0" borderId="33" xfId="0" applyFont="1" applyBorder="1"/>
    <xf numFmtId="0" fontId="19" fillId="2" borderId="36" xfId="0" applyFont="1" applyFill="1" applyBorder="1" applyAlignment="1">
      <alignment horizontal="left" vertical="top" wrapText="1"/>
    </xf>
    <xf numFmtId="0" fontId="3" fillId="0" borderId="37" xfId="0" applyFont="1" applyBorder="1"/>
    <xf numFmtId="0" fontId="3" fillId="0" borderId="38" xfId="0" applyFont="1" applyBorder="1"/>
    <xf numFmtId="0" fontId="14" fillId="5" borderId="46" xfId="0" applyFont="1" applyFill="1" applyBorder="1" applyAlignment="1">
      <alignment horizontal="center"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3" fillId="0" borderId="50" xfId="0" applyFont="1" applyBorder="1"/>
    <xf numFmtId="0" fontId="30" fillId="2" borderId="57" xfId="0" applyFont="1" applyFill="1" applyBorder="1" applyAlignment="1">
      <alignment horizontal="left" vertical="top" wrapText="1"/>
    </xf>
    <xf numFmtId="0" fontId="3" fillId="0" borderId="58" xfId="0" applyFont="1" applyBorder="1"/>
    <xf numFmtId="164" fontId="30" fillId="2" borderId="57" xfId="0" applyNumberFormat="1" applyFont="1" applyFill="1" applyBorder="1" applyAlignment="1">
      <alignment horizontal="left" wrapText="1"/>
    </xf>
    <xf numFmtId="0" fontId="15" fillId="2" borderId="51" xfId="0" applyFont="1" applyFill="1" applyBorder="1" applyAlignment="1">
      <alignment horizontal="left" vertical="center" wrapText="1"/>
    </xf>
    <xf numFmtId="0" fontId="3" fillId="0" borderId="52" xfId="0" applyFont="1" applyBorder="1"/>
    <xf numFmtId="0" fontId="23" fillId="2" borderId="39" xfId="0" applyFont="1" applyFill="1" applyBorder="1" applyAlignment="1">
      <alignment horizontal="left" vertical="top" wrapText="1"/>
    </xf>
    <xf numFmtId="0" fontId="3" fillId="0" borderId="40" xfId="0" applyFont="1" applyBorder="1"/>
    <xf numFmtId="0" fontId="3" fillId="0" borderId="41" xfId="0" applyFont="1" applyBorder="1"/>
    <xf numFmtId="0" fontId="14" fillId="2" borderId="47" xfId="0" applyFont="1" applyFill="1" applyBorder="1" applyAlignment="1">
      <alignment horizontal="left" vertical="top" wrapText="1" readingOrder="1"/>
    </xf>
    <xf numFmtId="0" fontId="32" fillId="0" borderId="0" xfId="0" applyFont="1" applyAlignment="1">
      <alignment horizontal="center" vertical="center"/>
    </xf>
    <xf numFmtId="0" fontId="3" fillId="0" borderId="60" xfId="0" applyFont="1" applyBorder="1"/>
    <xf numFmtId="0" fontId="32" fillId="6" borderId="62" xfId="0" applyFont="1" applyFill="1" applyBorder="1" applyAlignment="1">
      <alignment vertical="top"/>
    </xf>
    <xf numFmtId="0" fontId="3" fillId="0" borderId="63" xfId="0" applyFont="1" applyBorder="1"/>
    <xf numFmtId="0" fontId="35" fillId="0" borderId="0" xfId="0" applyFont="1" applyAlignment="1">
      <alignment horizontal="left" vertical="center" wrapText="1"/>
    </xf>
    <xf numFmtId="0" fontId="1" fillId="0" borderId="11" xfId="0" applyFont="1" applyBorder="1" applyAlignment="1">
      <alignment horizontal="center"/>
    </xf>
    <xf numFmtId="0" fontId="37" fillId="0" borderId="57" xfId="0" applyFont="1" applyBorder="1" applyAlignment="1">
      <alignment horizontal="left" vertical="top" wrapText="1"/>
    </xf>
    <xf numFmtId="0" fontId="34" fillId="0" borderId="57" xfId="0" applyFont="1" applyBorder="1" applyAlignment="1">
      <alignment horizontal="center" vertical="center" wrapText="1"/>
    </xf>
    <xf numFmtId="0" fontId="31" fillId="0" borderId="57" xfId="0" applyFont="1" applyBorder="1" applyAlignment="1">
      <alignment horizontal="left" vertical="center" wrapText="1"/>
    </xf>
    <xf numFmtId="0" fontId="31" fillId="4" borderId="57" xfId="0" applyFont="1" applyFill="1" applyBorder="1" applyAlignment="1">
      <alignment horizontal="left" vertical="center" wrapText="1"/>
    </xf>
    <xf numFmtId="0" fontId="31" fillId="4" borderId="57" xfId="0" applyFont="1" applyFill="1" applyBorder="1" applyAlignment="1">
      <alignment horizontal="left" vertical="top" wrapText="1"/>
    </xf>
    <xf numFmtId="0" fontId="31" fillId="0" borderId="57" xfId="0" applyFont="1" applyBorder="1" applyAlignment="1">
      <alignment horizontal="left" vertical="top" wrapText="1"/>
    </xf>
    <xf numFmtId="0" fontId="41" fillId="0" borderId="2" xfId="0" applyFont="1" applyBorder="1" applyAlignment="1">
      <alignment horizontal="center" vertical="center" wrapText="1"/>
    </xf>
    <xf numFmtId="0" fontId="41" fillId="0" borderId="0" xfId="0" applyFont="1" applyAlignment="1">
      <alignment horizontal="center" vertical="center"/>
    </xf>
    <xf numFmtId="0" fontId="27" fillId="6" borderId="57" xfId="0" applyFont="1" applyFill="1" applyBorder="1" applyAlignment="1">
      <alignment horizontal="left" vertical="center" wrapText="1"/>
    </xf>
    <xf numFmtId="0" fontId="34" fillId="0" borderId="0" xfId="0" applyFont="1" applyAlignment="1">
      <alignment horizontal="center"/>
    </xf>
    <xf numFmtId="0" fontId="31" fillId="2" borderId="62" xfId="0" applyFont="1" applyFill="1" applyBorder="1" applyAlignment="1">
      <alignment horizontal="left" vertical="center" wrapText="1"/>
    </xf>
    <xf numFmtId="0" fontId="43" fillId="0" borderId="70" xfId="0" applyFont="1" applyBorder="1" applyAlignment="1">
      <alignment horizontal="center" vertical="center" wrapText="1"/>
    </xf>
    <xf numFmtId="0" fontId="3" fillId="0" borderId="71" xfId="0" applyFont="1" applyBorder="1"/>
    <xf numFmtId="0" fontId="3" fillId="0" borderId="72" xfId="0" applyFont="1" applyBorder="1"/>
    <xf numFmtId="0" fontId="3" fillId="0" borderId="78" xfId="0" applyFont="1" applyBorder="1"/>
    <xf numFmtId="0" fontId="3" fillId="0" borderId="79" xfId="0" applyFont="1" applyBorder="1"/>
    <xf numFmtId="0" fontId="3" fillId="0" borderId="80" xfId="0" applyFont="1" applyBorder="1"/>
    <xf numFmtId="0" fontId="43" fillId="0" borderId="73" xfId="0" applyFont="1" applyBorder="1" applyAlignment="1">
      <alignment horizontal="center" vertical="center" wrapText="1"/>
    </xf>
    <xf numFmtId="0" fontId="3" fillId="0" borderId="74" xfId="0" applyFont="1" applyBorder="1"/>
    <xf numFmtId="0" fontId="3" fillId="0" borderId="75" xfId="0" applyFont="1" applyBorder="1"/>
    <xf numFmtId="0" fontId="35" fillId="0" borderId="73" xfId="0" applyFont="1" applyBorder="1" applyAlignment="1">
      <alignment horizontal="center" vertical="center" wrapText="1"/>
    </xf>
    <xf numFmtId="0" fontId="41" fillId="0" borderId="92" xfId="0" applyFont="1" applyBorder="1" applyAlignment="1">
      <alignment horizontal="center" vertical="center"/>
    </xf>
    <xf numFmtId="0" fontId="47" fillId="0" borderId="0" xfId="0" applyFont="1" applyAlignment="1">
      <alignment horizontal="center"/>
    </xf>
    <xf numFmtId="0" fontId="43" fillId="6" borderId="73" xfId="0" applyFont="1" applyFill="1" applyBorder="1" applyAlignment="1">
      <alignment horizontal="center"/>
    </xf>
    <xf numFmtId="0" fontId="43" fillId="0" borderId="77" xfId="0" applyFont="1" applyBorder="1" applyAlignment="1">
      <alignment horizontal="center" vertical="center" wrapText="1"/>
    </xf>
    <xf numFmtId="0" fontId="43" fillId="0" borderId="95" xfId="0" applyFont="1" applyBorder="1" applyAlignment="1">
      <alignment horizontal="center" vertical="center" textRotation="90" wrapText="1"/>
    </xf>
    <xf numFmtId="0" fontId="3" fillId="0" borderId="96" xfId="0" applyFont="1" applyBorder="1"/>
    <xf numFmtId="0" fontId="3" fillId="0" borderId="97" xfId="0" applyFont="1" applyBorder="1"/>
    <xf numFmtId="0" fontId="43" fillId="0" borderId="21" xfId="0" applyFont="1" applyBorder="1" applyAlignment="1">
      <alignment horizontal="center" vertical="center" textRotation="90" wrapText="1"/>
    </xf>
    <xf numFmtId="0" fontId="3" fillId="0" borderId="8" xfId="0" applyFont="1" applyBorder="1"/>
    <xf numFmtId="0" fontId="53" fillId="0" borderId="92" xfId="0" applyFont="1" applyBorder="1" applyAlignment="1">
      <alignment horizontal="center" vertical="center"/>
    </xf>
    <xf numFmtId="0" fontId="43" fillId="0" borderId="92" xfId="0" applyFont="1" applyBorder="1" applyAlignment="1">
      <alignment horizontal="center" vertical="center"/>
    </xf>
    <xf numFmtId="9" fontId="55" fillId="0" borderId="64" xfId="0" applyNumberFormat="1" applyFont="1" applyBorder="1" applyAlignment="1">
      <alignment horizontal="center" vertical="center" wrapText="1"/>
    </xf>
    <xf numFmtId="0" fontId="3" fillId="0" borderId="99" xfId="0" applyFont="1" applyBorder="1"/>
    <xf numFmtId="0" fontId="3" fillId="0" borderId="67" xfId="0" applyFont="1" applyBorder="1"/>
    <xf numFmtId="0" fontId="35" fillId="0" borderId="65" xfId="0" applyFont="1" applyBorder="1" applyAlignment="1">
      <alignment horizontal="center" vertical="center" wrapText="1"/>
    </xf>
    <xf numFmtId="0" fontId="3" fillId="0" borderId="22" xfId="0" applyFont="1" applyBorder="1"/>
    <xf numFmtId="0" fontId="3" fillId="0" borderId="66" xfId="0" applyFont="1" applyBorder="1"/>
    <xf numFmtId="0" fontId="3" fillId="0" borderId="68" xfId="0" applyFont="1" applyBorder="1"/>
    <xf numFmtId="0" fontId="3" fillId="0" borderId="69" xfId="0" applyFont="1" applyBorder="1"/>
    <xf numFmtId="0" fontId="44" fillId="0" borderId="57" xfId="0" applyFont="1" applyBorder="1" applyAlignment="1">
      <alignment horizontal="center" vertical="center" wrapText="1"/>
    </xf>
    <xf numFmtId="9" fontId="35" fillId="0" borderId="57" xfId="0" applyNumberFormat="1" applyFont="1" applyBorder="1" applyAlignment="1">
      <alignment horizontal="center" vertical="center" wrapText="1"/>
    </xf>
    <xf numFmtId="0" fontId="31" fillId="0" borderId="114"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97" xfId="0" applyFont="1" applyBorder="1" applyAlignment="1">
      <alignment horizontal="center" vertical="center" wrapText="1"/>
    </xf>
    <xf numFmtId="0" fontId="56" fillId="0" borderId="100" xfId="0" applyFont="1" applyBorder="1" applyAlignment="1">
      <alignment horizontal="center" vertical="center" wrapText="1"/>
    </xf>
    <xf numFmtId="0" fontId="56" fillId="0" borderId="99" xfId="0" applyFont="1" applyBorder="1" applyAlignment="1">
      <alignment horizontal="center" vertical="center" wrapText="1"/>
    </xf>
    <xf numFmtId="0" fontId="56" fillId="0" borderId="103" xfId="0" applyFont="1" applyBorder="1" applyAlignment="1">
      <alignment horizontal="center" vertical="center" wrapText="1"/>
    </xf>
    <xf numFmtId="9" fontId="40" fillId="0" borderId="100" xfId="0" applyNumberFormat="1" applyFont="1" applyBorder="1" applyAlignment="1">
      <alignment horizontal="center" vertical="center" wrapText="1"/>
    </xf>
    <xf numFmtId="9" fontId="40" fillId="0" borderId="99" xfId="0" applyNumberFormat="1" applyFont="1" applyBorder="1" applyAlignment="1">
      <alignment horizontal="center" vertical="center" wrapText="1"/>
    </xf>
    <xf numFmtId="9" fontId="40" fillId="0" borderId="103" xfId="0" applyNumberFormat="1" applyFont="1" applyBorder="1" applyAlignment="1">
      <alignment horizontal="center" vertical="center" wrapText="1"/>
    </xf>
    <xf numFmtId="9" fontId="40" fillId="0" borderId="101" xfId="0" applyNumberFormat="1" applyFont="1" applyBorder="1" applyAlignment="1">
      <alignment horizontal="center" vertical="center" wrapText="1"/>
    </xf>
    <xf numFmtId="9" fontId="40" fillId="0" borderId="102" xfId="0" applyNumberFormat="1" applyFont="1" applyBorder="1" applyAlignment="1">
      <alignment horizontal="center" vertical="center" wrapText="1"/>
    </xf>
    <xf numFmtId="9" fontId="40" fillId="0" borderId="91" xfId="0" applyNumberFormat="1" applyFont="1" applyBorder="1" applyAlignment="1">
      <alignment horizontal="center" vertical="center" wrapText="1"/>
    </xf>
    <xf numFmtId="0" fontId="59" fillId="0" borderId="77"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65" xfId="0" applyFont="1" applyBorder="1" applyAlignment="1">
      <alignment horizontal="center" vertical="center" textRotation="90" wrapText="1"/>
    </xf>
    <xf numFmtId="0" fontId="3" fillId="0" borderId="92" xfId="0" applyFont="1" applyBorder="1"/>
    <xf numFmtId="0" fontId="34" fillId="0" borderId="0" xfId="0" applyFont="1" applyAlignment="1">
      <alignment horizontal="left" vertical="center" wrapText="1"/>
    </xf>
    <xf numFmtId="0" fontId="53" fillId="0" borderId="95" xfId="0" applyFont="1" applyBorder="1" applyAlignment="1">
      <alignment horizontal="right" vertical="center" textRotation="90" wrapText="1"/>
    </xf>
    <xf numFmtId="0" fontId="53" fillId="0" borderId="95" xfId="0" applyFont="1" applyBorder="1" applyAlignment="1">
      <alignment horizontal="center" vertical="center" textRotation="90" wrapText="1"/>
    </xf>
    <xf numFmtId="0" fontId="43" fillId="0" borderId="0" xfId="0" applyFont="1" applyAlignment="1">
      <alignment horizontal="center" vertical="center"/>
    </xf>
    <xf numFmtId="0" fontId="43" fillId="6" borderId="104" xfId="0" applyFont="1" applyFill="1" applyBorder="1" applyAlignment="1">
      <alignment horizontal="center"/>
    </xf>
    <xf numFmtId="0" fontId="3" fillId="0" borderId="105" xfId="0" applyFont="1" applyBorder="1"/>
    <xf numFmtId="0" fontId="3" fillId="0" borderId="106" xfId="0" applyFont="1" applyBorder="1"/>
    <xf numFmtId="0" fontId="43" fillId="0" borderId="108" xfId="0" applyFont="1" applyBorder="1" applyAlignment="1">
      <alignment horizontal="center" vertical="center" textRotation="90" wrapText="1"/>
    </xf>
    <xf numFmtId="0" fontId="3" fillId="0" borderId="102" xfId="0" applyFont="1" applyBorder="1"/>
    <xf numFmtId="0" fontId="3" fillId="0" borderId="82" xfId="0" applyFont="1" applyBorder="1"/>
    <xf numFmtId="0" fontId="63" fillId="0" borderId="0" xfId="0" applyFont="1" applyAlignment="1">
      <alignment horizontal="center" vertical="center"/>
    </xf>
    <xf numFmtId="0" fontId="1" fillId="2" borderId="39" xfId="0" applyFont="1" applyFill="1" applyBorder="1" applyAlignment="1">
      <alignment horizontal="left" vertical="top"/>
    </xf>
    <xf numFmtId="0" fontId="1" fillId="2" borderId="39" xfId="0" applyFont="1" applyFill="1" applyBorder="1" applyAlignment="1">
      <alignment horizontal="left" vertical="top" wrapText="1"/>
    </xf>
    <xf numFmtId="0" fontId="1" fillId="2" borderId="112" xfId="0" applyFont="1" applyFill="1" applyBorder="1" applyAlignment="1">
      <alignment horizontal="left" vertical="top" wrapText="1"/>
    </xf>
    <xf numFmtId="0" fontId="3" fillId="0" borderId="110" xfId="0" applyFont="1" applyBorder="1"/>
    <xf numFmtId="0" fontId="3" fillId="0" borderId="113" xfId="0" applyFont="1" applyBorder="1"/>
    <xf numFmtId="0" fontId="30" fillId="0" borderId="57" xfId="0" applyFont="1" applyBorder="1" applyAlignment="1">
      <alignment horizontal="center" vertical="center"/>
    </xf>
    <xf numFmtId="0" fontId="30" fillId="2" borderId="73" xfId="0" applyFont="1" applyFill="1" applyBorder="1" applyAlignment="1">
      <alignment horizontal="center" vertical="center"/>
    </xf>
    <xf numFmtId="0" fontId="1" fillId="2" borderId="104" xfId="0" applyFont="1" applyFill="1" applyBorder="1" applyAlignment="1">
      <alignment vertical="top" wrapText="1"/>
    </xf>
    <xf numFmtId="0" fontId="34" fillId="0" borderId="0" xfId="0" applyFont="1" applyAlignment="1">
      <alignment horizontal="center" vertical="center"/>
    </xf>
    <xf numFmtId="0" fontId="31" fillId="2" borderId="109" xfId="0" applyFont="1" applyFill="1" applyBorder="1" applyAlignment="1">
      <alignment horizontal="left" vertical="center" wrapText="1"/>
    </xf>
    <xf numFmtId="0" fontId="3" fillId="0" borderId="111" xfId="0" applyFont="1" applyBorder="1"/>
    <xf numFmtId="0" fontId="40" fillId="0" borderId="0" xfId="0" applyFont="1" applyAlignment="1">
      <alignment horizontal="center" wrapText="1"/>
    </xf>
    <xf numFmtId="0" fontId="43" fillId="0" borderId="11" xfId="0" applyFont="1" applyBorder="1" applyAlignment="1">
      <alignment horizontal="center" wrapText="1"/>
    </xf>
    <xf numFmtId="0" fontId="43" fillId="0" borderId="57" xfId="0" applyFont="1" applyBorder="1" applyAlignment="1">
      <alignment horizontal="center" wrapText="1"/>
    </xf>
    <xf numFmtId="0" fontId="40" fillId="4" borderId="61" xfId="0" applyFont="1" applyFill="1" applyBorder="1" applyAlignment="1">
      <alignment horizontal="justify" vertical="center" wrapText="1"/>
    </xf>
    <xf numFmtId="0" fontId="40" fillId="16" borderId="61" xfId="0" applyFont="1" applyFill="1" applyBorder="1" applyAlignment="1">
      <alignment horizontal="justify" vertical="center" wrapText="1"/>
    </xf>
    <xf numFmtId="0" fontId="71" fillId="4" borderId="61" xfId="0" applyFont="1" applyFill="1" applyBorder="1" applyAlignment="1">
      <alignment horizontal="justify" vertical="center" wrapText="1"/>
    </xf>
  </cellXfs>
  <cellStyles count="1">
    <cellStyle name="Normal" xfId="0" builtinId="0"/>
  </cellStyles>
  <dxfs count="259">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781050</xdr:colOff>
      <xdr:row>0</xdr:row>
      <xdr:rowOff>123825</xdr:rowOff>
    </xdr:from>
    <xdr:ext cx="1038225" cy="4000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304800</xdr:colOff>
      <xdr:row>0</xdr:row>
      <xdr:rowOff>47625</xdr:rowOff>
    </xdr:from>
    <xdr:ext cx="885825" cy="4381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57150</xdr:rowOff>
    </xdr:from>
    <xdr:ext cx="762000" cy="390525"/>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87</xdr:row>
      <xdr:rowOff>0</xdr:rowOff>
    </xdr:from>
    <xdr:ext cx="104775" cy="914400"/>
    <xdr:sp macro="" textlink="">
      <xdr:nvSpPr>
        <xdr:cNvPr id="3" name="Shape 3">
          <a:extLst>
            <a:ext uri="{FF2B5EF4-FFF2-40B4-BE49-F238E27FC236}">
              <a16:creationId xmlns:a16="http://schemas.microsoft.com/office/drawing/2014/main" id="{00000000-0008-0000-0500-000003000000}"/>
            </a:ext>
          </a:extLst>
        </xdr:cNvPr>
        <xdr:cNvSpPr txBox="1"/>
      </xdr:nvSpPr>
      <xdr:spPr>
        <a:xfrm>
          <a:off x="5298375" y="3327563"/>
          <a:ext cx="9525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04775" cy="180975"/>
    <xdr:sp macro="" textlink="">
      <xdr:nvSpPr>
        <xdr:cNvPr id="4" name="Shape 4">
          <a:extLst>
            <a:ext uri="{FF2B5EF4-FFF2-40B4-BE49-F238E27FC236}">
              <a16:creationId xmlns:a16="http://schemas.microsoft.com/office/drawing/2014/main" id="{00000000-0008-0000-0500-000004000000}"/>
            </a:ext>
          </a:extLst>
        </xdr:cNvPr>
        <xdr:cNvSpPr txBox="1"/>
      </xdr:nvSpPr>
      <xdr:spPr>
        <a:xfrm>
          <a:off x="5298375" y="3694275"/>
          <a:ext cx="95250"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04775" cy="180975"/>
    <xdr:sp macro="" textlink="">
      <xdr:nvSpPr>
        <xdr:cNvPr id="2" name="Shape 4">
          <a:extLst>
            <a:ext uri="{FF2B5EF4-FFF2-40B4-BE49-F238E27FC236}">
              <a16:creationId xmlns:a16="http://schemas.microsoft.com/office/drawing/2014/main" id="{00000000-0008-0000-0500-000002000000}"/>
            </a:ext>
          </a:extLst>
        </xdr:cNvPr>
        <xdr:cNvSpPr txBox="1"/>
      </xdr:nvSpPr>
      <xdr:spPr>
        <a:xfrm>
          <a:off x="5298375" y="3694275"/>
          <a:ext cx="95250"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04775" cy="180975"/>
    <xdr:sp macro="" textlink="">
      <xdr:nvSpPr>
        <xdr:cNvPr id="5" name="Shape 4">
          <a:extLst>
            <a:ext uri="{FF2B5EF4-FFF2-40B4-BE49-F238E27FC236}">
              <a16:creationId xmlns:a16="http://schemas.microsoft.com/office/drawing/2014/main" id="{00000000-0008-0000-0500-000005000000}"/>
            </a:ext>
          </a:extLst>
        </xdr:cNvPr>
        <xdr:cNvSpPr txBox="1"/>
      </xdr:nvSpPr>
      <xdr:spPr>
        <a:xfrm>
          <a:off x="5298375" y="3694275"/>
          <a:ext cx="95250"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04775" cy="180975"/>
    <xdr:sp macro="" textlink="">
      <xdr:nvSpPr>
        <xdr:cNvPr id="6" name="Shape 4">
          <a:extLst>
            <a:ext uri="{FF2B5EF4-FFF2-40B4-BE49-F238E27FC236}">
              <a16:creationId xmlns:a16="http://schemas.microsoft.com/office/drawing/2014/main" id="{00000000-0008-0000-0500-000006000000}"/>
            </a:ext>
          </a:extLst>
        </xdr:cNvPr>
        <xdr:cNvSpPr txBox="1"/>
      </xdr:nvSpPr>
      <xdr:spPr>
        <a:xfrm>
          <a:off x="5298375" y="3694275"/>
          <a:ext cx="95250" cy="1714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485775</xdr:rowOff>
    </xdr:from>
    <xdr:ext cx="104775" cy="352425"/>
    <xdr:sp macro="" textlink="">
      <xdr:nvSpPr>
        <xdr:cNvPr id="7" name="Shape 5">
          <a:extLst>
            <a:ext uri="{FF2B5EF4-FFF2-40B4-BE49-F238E27FC236}">
              <a16:creationId xmlns:a16="http://schemas.microsoft.com/office/drawing/2014/main" id="{00000000-0008-0000-0500-000007000000}"/>
            </a:ext>
          </a:extLst>
        </xdr:cNvPr>
        <xdr:cNvSpPr txBox="1"/>
      </xdr:nvSpPr>
      <xdr:spPr>
        <a:xfrm>
          <a:off x="5298375" y="3608550"/>
          <a:ext cx="9525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 name="Shape 6">
          <a:extLst>
            <a:ext uri="{FF2B5EF4-FFF2-40B4-BE49-F238E27FC236}">
              <a16:creationId xmlns:a16="http://schemas.microsoft.com/office/drawing/2014/main" id="{00000000-0008-0000-0500-00000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 name="Shape 6">
          <a:extLst>
            <a:ext uri="{FF2B5EF4-FFF2-40B4-BE49-F238E27FC236}">
              <a16:creationId xmlns:a16="http://schemas.microsoft.com/office/drawing/2014/main" id="{00000000-0008-0000-0500-00000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0" name="Shape 6">
          <a:extLst>
            <a:ext uri="{FF2B5EF4-FFF2-40B4-BE49-F238E27FC236}">
              <a16:creationId xmlns:a16="http://schemas.microsoft.com/office/drawing/2014/main" id="{00000000-0008-0000-0500-00000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 name="Shape 6">
          <a:extLst>
            <a:ext uri="{FF2B5EF4-FFF2-40B4-BE49-F238E27FC236}">
              <a16:creationId xmlns:a16="http://schemas.microsoft.com/office/drawing/2014/main" id="{00000000-0008-0000-0500-00000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 name="Shape 6">
          <a:extLst>
            <a:ext uri="{FF2B5EF4-FFF2-40B4-BE49-F238E27FC236}">
              <a16:creationId xmlns:a16="http://schemas.microsoft.com/office/drawing/2014/main" id="{00000000-0008-0000-0500-00000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 name="Shape 6">
          <a:extLst>
            <a:ext uri="{FF2B5EF4-FFF2-40B4-BE49-F238E27FC236}">
              <a16:creationId xmlns:a16="http://schemas.microsoft.com/office/drawing/2014/main" id="{00000000-0008-0000-0500-00000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4" name="Shape 6">
          <a:extLst>
            <a:ext uri="{FF2B5EF4-FFF2-40B4-BE49-F238E27FC236}">
              <a16:creationId xmlns:a16="http://schemas.microsoft.com/office/drawing/2014/main" id="{00000000-0008-0000-0500-00000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 name="Shape 6">
          <a:extLst>
            <a:ext uri="{FF2B5EF4-FFF2-40B4-BE49-F238E27FC236}">
              <a16:creationId xmlns:a16="http://schemas.microsoft.com/office/drawing/2014/main" id="{00000000-0008-0000-0500-00000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6" name="Shape 6">
          <a:extLst>
            <a:ext uri="{FF2B5EF4-FFF2-40B4-BE49-F238E27FC236}">
              <a16:creationId xmlns:a16="http://schemas.microsoft.com/office/drawing/2014/main" id="{00000000-0008-0000-0500-00001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 name="Shape 6">
          <a:extLst>
            <a:ext uri="{FF2B5EF4-FFF2-40B4-BE49-F238E27FC236}">
              <a16:creationId xmlns:a16="http://schemas.microsoft.com/office/drawing/2014/main" id="{00000000-0008-0000-0500-00001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 name="Shape 6">
          <a:extLst>
            <a:ext uri="{FF2B5EF4-FFF2-40B4-BE49-F238E27FC236}">
              <a16:creationId xmlns:a16="http://schemas.microsoft.com/office/drawing/2014/main" id="{00000000-0008-0000-0500-00001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9" name="Shape 6">
          <a:extLst>
            <a:ext uri="{FF2B5EF4-FFF2-40B4-BE49-F238E27FC236}">
              <a16:creationId xmlns:a16="http://schemas.microsoft.com/office/drawing/2014/main" id="{00000000-0008-0000-0500-00001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 name="Shape 6">
          <a:extLst>
            <a:ext uri="{FF2B5EF4-FFF2-40B4-BE49-F238E27FC236}">
              <a16:creationId xmlns:a16="http://schemas.microsoft.com/office/drawing/2014/main" id="{00000000-0008-0000-0500-00001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1" name="Shape 6">
          <a:extLst>
            <a:ext uri="{FF2B5EF4-FFF2-40B4-BE49-F238E27FC236}">
              <a16:creationId xmlns:a16="http://schemas.microsoft.com/office/drawing/2014/main" id="{00000000-0008-0000-0500-00001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2" name="Shape 7">
          <a:extLst>
            <a:ext uri="{FF2B5EF4-FFF2-40B4-BE49-F238E27FC236}">
              <a16:creationId xmlns:a16="http://schemas.microsoft.com/office/drawing/2014/main" id="{00000000-0008-0000-0500-000016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3" name="Shape 7">
          <a:extLst>
            <a:ext uri="{FF2B5EF4-FFF2-40B4-BE49-F238E27FC236}">
              <a16:creationId xmlns:a16="http://schemas.microsoft.com/office/drawing/2014/main" id="{00000000-0008-0000-0500-000017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4" name="Shape 7">
          <a:extLst>
            <a:ext uri="{FF2B5EF4-FFF2-40B4-BE49-F238E27FC236}">
              <a16:creationId xmlns:a16="http://schemas.microsoft.com/office/drawing/2014/main" id="{00000000-0008-0000-0500-000018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5" name="Shape 7">
          <a:extLst>
            <a:ext uri="{FF2B5EF4-FFF2-40B4-BE49-F238E27FC236}">
              <a16:creationId xmlns:a16="http://schemas.microsoft.com/office/drawing/2014/main" id="{00000000-0008-0000-0500-000019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1019175</xdr:colOff>
      <xdr:row>87</xdr:row>
      <xdr:rowOff>0</xdr:rowOff>
    </xdr:from>
    <xdr:ext cx="114300" cy="228600"/>
    <xdr:sp macro="" textlink="">
      <xdr:nvSpPr>
        <xdr:cNvPr id="26" name="Shape 6">
          <a:extLst>
            <a:ext uri="{FF2B5EF4-FFF2-40B4-BE49-F238E27FC236}">
              <a16:creationId xmlns:a16="http://schemas.microsoft.com/office/drawing/2014/main" id="{00000000-0008-0000-0500-00001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7" name="Shape 7">
          <a:extLst>
            <a:ext uri="{FF2B5EF4-FFF2-40B4-BE49-F238E27FC236}">
              <a16:creationId xmlns:a16="http://schemas.microsoft.com/office/drawing/2014/main" id="{00000000-0008-0000-0500-00001B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8" name="Shape 7">
          <a:extLst>
            <a:ext uri="{FF2B5EF4-FFF2-40B4-BE49-F238E27FC236}">
              <a16:creationId xmlns:a16="http://schemas.microsoft.com/office/drawing/2014/main" id="{00000000-0008-0000-0500-00001C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29" name="Shape 7">
          <a:extLst>
            <a:ext uri="{FF2B5EF4-FFF2-40B4-BE49-F238E27FC236}">
              <a16:creationId xmlns:a16="http://schemas.microsoft.com/office/drawing/2014/main" id="{00000000-0008-0000-0500-00001D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30" name="Shape 7">
          <a:extLst>
            <a:ext uri="{FF2B5EF4-FFF2-40B4-BE49-F238E27FC236}">
              <a16:creationId xmlns:a16="http://schemas.microsoft.com/office/drawing/2014/main" id="{00000000-0008-0000-0500-00001E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 name="Shape 6">
          <a:extLst>
            <a:ext uri="{FF2B5EF4-FFF2-40B4-BE49-F238E27FC236}">
              <a16:creationId xmlns:a16="http://schemas.microsoft.com/office/drawing/2014/main" id="{00000000-0008-0000-0500-00001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32" name="Shape 7">
          <a:extLst>
            <a:ext uri="{FF2B5EF4-FFF2-40B4-BE49-F238E27FC236}">
              <a16:creationId xmlns:a16="http://schemas.microsoft.com/office/drawing/2014/main" id="{00000000-0008-0000-0500-000020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33" name="Shape 7">
          <a:extLst>
            <a:ext uri="{FF2B5EF4-FFF2-40B4-BE49-F238E27FC236}">
              <a16:creationId xmlns:a16="http://schemas.microsoft.com/office/drawing/2014/main" id="{00000000-0008-0000-0500-000021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34" name="Shape 7">
          <a:extLst>
            <a:ext uri="{FF2B5EF4-FFF2-40B4-BE49-F238E27FC236}">
              <a16:creationId xmlns:a16="http://schemas.microsoft.com/office/drawing/2014/main" id="{00000000-0008-0000-0500-000022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35" name="Shape 7">
          <a:extLst>
            <a:ext uri="{FF2B5EF4-FFF2-40B4-BE49-F238E27FC236}">
              <a16:creationId xmlns:a16="http://schemas.microsoft.com/office/drawing/2014/main" id="{00000000-0008-0000-0500-000023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485775</xdr:rowOff>
    </xdr:from>
    <xdr:ext cx="114300" cy="457200"/>
    <xdr:sp macro="" textlink="">
      <xdr:nvSpPr>
        <xdr:cNvPr id="36" name="Shape 8">
          <a:extLst>
            <a:ext uri="{FF2B5EF4-FFF2-40B4-BE49-F238E27FC236}">
              <a16:creationId xmlns:a16="http://schemas.microsoft.com/office/drawing/2014/main" id="{00000000-0008-0000-0500-00002400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 name="Shape 6">
          <a:extLst>
            <a:ext uri="{FF2B5EF4-FFF2-40B4-BE49-F238E27FC236}">
              <a16:creationId xmlns:a16="http://schemas.microsoft.com/office/drawing/2014/main" id="{00000000-0008-0000-0500-00002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8" name="Shape 6">
          <a:extLst>
            <a:ext uri="{FF2B5EF4-FFF2-40B4-BE49-F238E27FC236}">
              <a16:creationId xmlns:a16="http://schemas.microsoft.com/office/drawing/2014/main" id="{00000000-0008-0000-0500-00002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 name="Shape 6">
          <a:extLst>
            <a:ext uri="{FF2B5EF4-FFF2-40B4-BE49-F238E27FC236}">
              <a16:creationId xmlns:a16="http://schemas.microsoft.com/office/drawing/2014/main" id="{00000000-0008-0000-0500-00002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0" name="Shape 6">
          <a:extLst>
            <a:ext uri="{FF2B5EF4-FFF2-40B4-BE49-F238E27FC236}">
              <a16:creationId xmlns:a16="http://schemas.microsoft.com/office/drawing/2014/main" id="{00000000-0008-0000-0500-00002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 name="Shape 6">
          <a:extLst>
            <a:ext uri="{FF2B5EF4-FFF2-40B4-BE49-F238E27FC236}">
              <a16:creationId xmlns:a16="http://schemas.microsoft.com/office/drawing/2014/main" id="{00000000-0008-0000-0500-00002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2" name="Shape 6">
          <a:extLst>
            <a:ext uri="{FF2B5EF4-FFF2-40B4-BE49-F238E27FC236}">
              <a16:creationId xmlns:a16="http://schemas.microsoft.com/office/drawing/2014/main" id="{00000000-0008-0000-0500-00002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 name="Shape 6">
          <a:extLst>
            <a:ext uri="{FF2B5EF4-FFF2-40B4-BE49-F238E27FC236}">
              <a16:creationId xmlns:a16="http://schemas.microsoft.com/office/drawing/2014/main" id="{00000000-0008-0000-0500-00002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 name="Shape 6">
          <a:extLst>
            <a:ext uri="{FF2B5EF4-FFF2-40B4-BE49-F238E27FC236}">
              <a16:creationId xmlns:a16="http://schemas.microsoft.com/office/drawing/2014/main" id="{00000000-0008-0000-0500-00002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5" name="Shape 6">
          <a:extLst>
            <a:ext uri="{FF2B5EF4-FFF2-40B4-BE49-F238E27FC236}">
              <a16:creationId xmlns:a16="http://schemas.microsoft.com/office/drawing/2014/main" id="{00000000-0008-0000-0500-00002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 name="Shape 6">
          <a:extLst>
            <a:ext uri="{FF2B5EF4-FFF2-40B4-BE49-F238E27FC236}">
              <a16:creationId xmlns:a16="http://schemas.microsoft.com/office/drawing/2014/main" id="{00000000-0008-0000-0500-00002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7" name="Shape 6">
          <a:extLst>
            <a:ext uri="{FF2B5EF4-FFF2-40B4-BE49-F238E27FC236}">
              <a16:creationId xmlns:a16="http://schemas.microsoft.com/office/drawing/2014/main" id="{00000000-0008-0000-0500-00002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 name="Shape 6">
          <a:extLst>
            <a:ext uri="{FF2B5EF4-FFF2-40B4-BE49-F238E27FC236}">
              <a16:creationId xmlns:a16="http://schemas.microsoft.com/office/drawing/2014/main" id="{00000000-0008-0000-0500-00003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9" name="Shape 6">
          <a:extLst>
            <a:ext uri="{FF2B5EF4-FFF2-40B4-BE49-F238E27FC236}">
              <a16:creationId xmlns:a16="http://schemas.microsoft.com/office/drawing/2014/main" id="{00000000-0008-0000-0500-00003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 name="Shape 6">
          <a:extLst>
            <a:ext uri="{FF2B5EF4-FFF2-40B4-BE49-F238E27FC236}">
              <a16:creationId xmlns:a16="http://schemas.microsoft.com/office/drawing/2014/main" id="{00000000-0008-0000-0500-00003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1" name="Shape 7">
          <a:extLst>
            <a:ext uri="{FF2B5EF4-FFF2-40B4-BE49-F238E27FC236}">
              <a16:creationId xmlns:a16="http://schemas.microsoft.com/office/drawing/2014/main" id="{00000000-0008-0000-0500-000033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2" name="Shape 7">
          <a:extLst>
            <a:ext uri="{FF2B5EF4-FFF2-40B4-BE49-F238E27FC236}">
              <a16:creationId xmlns:a16="http://schemas.microsoft.com/office/drawing/2014/main" id="{00000000-0008-0000-0500-000034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3" name="Shape 7">
          <a:extLst>
            <a:ext uri="{FF2B5EF4-FFF2-40B4-BE49-F238E27FC236}">
              <a16:creationId xmlns:a16="http://schemas.microsoft.com/office/drawing/2014/main" id="{00000000-0008-0000-0500-000035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4" name="Shape 7">
          <a:extLst>
            <a:ext uri="{FF2B5EF4-FFF2-40B4-BE49-F238E27FC236}">
              <a16:creationId xmlns:a16="http://schemas.microsoft.com/office/drawing/2014/main" id="{00000000-0008-0000-0500-000036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 name="Shape 6">
          <a:extLst>
            <a:ext uri="{FF2B5EF4-FFF2-40B4-BE49-F238E27FC236}">
              <a16:creationId xmlns:a16="http://schemas.microsoft.com/office/drawing/2014/main" id="{00000000-0008-0000-0500-00003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6" name="Shape 7">
          <a:extLst>
            <a:ext uri="{FF2B5EF4-FFF2-40B4-BE49-F238E27FC236}">
              <a16:creationId xmlns:a16="http://schemas.microsoft.com/office/drawing/2014/main" id="{00000000-0008-0000-0500-000038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7" name="Shape 7">
          <a:extLst>
            <a:ext uri="{FF2B5EF4-FFF2-40B4-BE49-F238E27FC236}">
              <a16:creationId xmlns:a16="http://schemas.microsoft.com/office/drawing/2014/main" id="{00000000-0008-0000-0500-000039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8" name="Shape 7">
          <a:extLst>
            <a:ext uri="{FF2B5EF4-FFF2-40B4-BE49-F238E27FC236}">
              <a16:creationId xmlns:a16="http://schemas.microsoft.com/office/drawing/2014/main" id="{00000000-0008-0000-0500-00003A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59" name="Shape 7">
          <a:extLst>
            <a:ext uri="{FF2B5EF4-FFF2-40B4-BE49-F238E27FC236}">
              <a16:creationId xmlns:a16="http://schemas.microsoft.com/office/drawing/2014/main" id="{00000000-0008-0000-0500-00003B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0" name="Shape 6">
          <a:extLst>
            <a:ext uri="{FF2B5EF4-FFF2-40B4-BE49-F238E27FC236}">
              <a16:creationId xmlns:a16="http://schemas.microsoft.com/office/drawing/2014/main" id="{00000000-0008-0000-0500-00003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xdr:row>
      <xdr:rowOff>0</xdr:rowOff>
    </xdr:from>
    <xdr:ext cx="114300" cy="190500"/>
    <xdr:sp macro="" textlink="">
      <xdr:nvSpPr>
        <xdr:cNvPr id="61" name="Shape 7">
          <a:extLst>
            <a:ext uri="{FF2B5EF4-FFF2-40B4-BE49-F238E27FC236}">
              <a16:creationId xmlns:a16="http://schemas.microsoft.com/office/drawing/2014/main" id="{00000000-0008-0000-0500-00003D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xdr:row>
      <xdr:rowOff>0</xdr:rowOff>
    </xdr:from>
    <xdr:ext cx="114300" cy="190500"/>
    <xdr:sp macro="" textlink="">
      <xdr:nvSpPr>
        <xdr:cNvPr id="62" name="Shape 7">
          <a:extLst>
            <a:ext uri="{FF2B5EF4-FFF2-40B4-BE49-F238E27FC236}">
              <a16:creationId xmlns:a16="http://schemas.microsoft.com/office/drawing/2014/main" id="{00000000-0008-0000-0500-00003E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xdr:row>
      <xdr:rowOff>0</xdr:rowOff>
    </xdr:from>
    <xdr:ext cx="114300" cy="190500"/>
    <xdr:sp macro="" textlink="">
      <xdr:nvSpPr>
        <xdr:cNvPr id="63" name="Shape 7">
          <a:extLst>
            <a:ext uri="{FF2B5EF4-FFF2-40B4-BE49-F238E27FC236}">
              <a16:creationId xmlns:a16="http://schemas.microsoft.com/office/drawing/2014/main" id="{00000000-0008-0000-0500-00003F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xdr:row>
      <xdr:rowOff>0</xdr:rowOff>
    </xdr:from>
    <xdr:ext cx="114300" cy="190500"/>
    <xdr:sp macro="" textlink="">
      <xdr:nvSpPr>
        <xdr:cNvPr id="64" name="Shape 7">
          <a:extLst>
            <a:ext uri="{FF2B5EF4-FFF2-40B4-BE49-F238E27FC236}">
              <a16:creationId xmlns:a16="http://schemas.microsoft.com/office/drawing/2014/main" id="{00000000-0008-0000-0500-000040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10</xdr:row>
      <xdr:rowOff>485775</xdr:rowOff>
    </xdr:from>
    <xdr:ext cx="114300" cy="457200"/>
    <xdr:sp macro="" textlink="">
      <xdr:nvSpPr>
        <xdr:cNvPr id="65" name="Shape 8">
          <a:extLst>
            <a:ext uri="{FF2B5EF4-FFF2-40B4-BE49-F238E27FC236}">
              <a16:creationId xmlns:a16="http://schemas.microsoft.com/office/drawing/2014/main" id="{00000000-0008-0000-0500-00004100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66" name="Shape 6">
          <a:extLst>
            <a:ext uri="{FF2B5EF4-FFF2-40B4-BE49-F238E27FC236}">
              <a16:creationId xmlns:a16="http://schemas.microsoft.com/office/drawing/2014/main" id="{00000000-0008-0000-0500-00004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67" name="Shape 6">
          <a:extLst>
            <a:ext uri="{FF2B5EF4-FFF2-40B4-BE49-F238E27FC236}">
              <a16:creationId xmlns:a16="http://schemas.microsoft.com/office/drawing/2014/main" id="{00000000-0008-0000-0500-00004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68" name="Shape 6">
          <a:extLst>
            <a:ext uri="{FF2B5EF4-FFF2-40B4-BE49-F238E27FC236}">
              <a16:creationId xmlns:a16="http://schemas.microsoft.com/office/drawing/2014/main" id="{00000000-0008-0000-0500-00004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69" name="Shape 6">
          <a:extLst>
            <a:ext uri="{FF2B5EF4-FFF2-40B4-BE49-F238E27FC236}">
              <a16:creationId xmlns:a16="http://schemas.microsoft.com/office/drawing/2014/main" id="{00000000-0008-0000-0500-00004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0" name="Shape 6">
          <a:extLst>
            <a:ext uri="{FF2B5EF4-FFF2-40B4-BE49-F238E27FC236}">
              <a16:creationId xmlns:a16="http://schemas.microsoft.com/office/drawing/2014/main" id="{00000000-0008-0000-0500-00004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1" name="Shape 6">
          <a:extLst>
            <a:ext uri="{FF2B5EF4-FFF2-40B4-BE49-F238E27FC236}">
              <a16:creationId xmlns:a16="http://schemas.microsoft.com/office/drawing/2014/main" id="{00000000-0008-0000-0500-00004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2" name="Shape 6">
          <a:extLst>
            <a:ext uri="{FF2B5EF4-FFF2-40B4-BE49-F238E27FC236}">
              <a16:creationId xmlns:a16="http://schemas.microsoft.com/office/drawing/2014/main" id="{00000000-0008-0000-0500-00004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3" name="Shape 6">
          <a:extLst>
            <a:ext uri="{FF2B5EF4-FFF2-40B4-BE49-F238E27FC236}">
              <a16:creationId xmlns:a16="http://schemas.microsoft.com/office/drawing/2014/main" id="{00000000-0008-0000-0500-00004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4" name="Shape 6">
          <a:extLst>
            <a:ext uri="{FF2B5EF4-FFF2-40B4-BE49-F238E27FC236}">
              <a16:creationId xmlns:a16="http://schemas.microsoft.com/office/drawing/2014/main" id="{00000000-0008-0000-0500-00004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5" name="Shape 6">
          <a:extLst>
            <a:ext uri="{FF2B5EF4-FFF2-40B4-BE49-F238E27FC236}">
              <a16:creationId xmlns:a16="http://schemas.microsoft.com/office/drawing/2014/main" id="{00000000-0008-0000-0500-00004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6" name="Shape 6">
          <a:extLst>
            <a:ext uri="{FF2B5EF4-FFF2-40B4-BE49-F238E27FC236}">
              <a16:creationId xmlns:a16="http://schemas.microsoft.com/office/drawing/2014/main" id="{00000000-0008-0000-0500-00004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7" name="Shape 6">
          <a:extLst>
            <a:ext uri="{FF2B5EF4-FFF2-40B4-BE49-F238E27FC236}">
              <a16:creationId xmlns:a16="http://schemas.microsoft.com/office/drawing/2014/main" id="{00000000-0008-0000-0500-00004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8" name="Shape 6">
          <a:extLst>
            <a:ext uri="{FF2B5EF4-FFF2-40B4-BE49-F238E27FC236}">
              <a16:creationId xmlns:a16="http://schemas.microsoft.com/office/drawing/2014/main" id="{00000000-0008-0000-0500-00004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79" name="Shape 6">
          <a:extLst>
            <a:ext uri="{FF2B5EF4-FFF2-40B4-BE49-F238E27FC236}">
              <a16:creationId xmlns:a16="http://schemas.microsoft.com/office/drawing/2014/main" id="{00000000-0008-0000-0500-00004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0" name="Shape 7">
          <a:extLst>
            <a:ext uri="{FF2B5EF4-FFF2-40B4-BE49-F238E27FC236}">
              <a16:creationId xmlns:a16="http://schemas.microsoft.com/office/drawing/2014/main" id="{00000000-0008-0000-0500-000050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1" name="Shape 7">
          <a:extLst>
            <a:ext uri="{FF2B5EF4-FFF2-40B4-BE49-F238E27FC236}">
              <a16:creationId xmlns:a16="http://schemas.microsoft.com/office/drawing/2014/main" id="{00000000-0008-0000-0500-000051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2" name="Shape 7">
          <a:extLst>
            <a:ext uri="{FF2B5EF4-FFF2-40B4-BE49-F238E27FC236}">
              <a16:creationId xmlns:a16="http://schemas.microsoft.com/office/drawing/2014/main" id="{00000000-0008-0000-0500-000052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3" name="Shape 7">
          <a:extLst>
            <a:ext uri="{FF2B5EF4-FFF2-40B4-BE49-F238E27FC236}">
              <a16:creationId xmlns:a16="http://schemas.microsoft.com/office/drawing/2014/main" id="{00000000-0008-0000-0500-000053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84" name="Shape 6">
          <a:extLst>
            <a:ext uri="{FF2B5EF4-FFF2-40B4-BE49-F238E27FC236}">
              <a16:creationId xmlns:a16="http://schemas.microsoft.com/office/drawing/2014/main" id="{00000000-0008-0000-0500-00005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5" name="Shape 7">
          <a:extLst>
            <a:ext uri="{FF2B5EF4-FFF2-40B4-BE49-F238E27FC236}">
              <a16:creationId xmlns:a16="http://schemas.microsoft.com/office/drawing/2014/main" id="{00000000-0008-0000-0500-000055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6" name="Shape 7">
          <a:extLst>
            <a:ext uri="{FF2B5EF4-FFF2-40B4-BE49-F238E27FC236}">
              <a16:creationId xmlns:a16="http://schemas.microsoft.com/office/drawing/2014/main" id="{00000000-0008-0000-0500-000056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7" name="Shape 7">
          <a:extLst>
            <a:ext uri="{FF2B5EF4-FFF2-40B4-BE49-F238E27FC236}">
              <a16:creationId xmlns:a16="http://schemas.microsoft.com/office/drawing/2014/main" id="{00000000-0008-0000-0500-000057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88" name="Shape 7">
          <a:extLst>
            <a:ext uri="{FF2B5EF4-FFF2-40B4-BE49-F238E27FC236}">
              <a16:creationId xmlns:a16="http://schemas.microsoft.com/office/drawing/2014/main" id="{00000000-0008-0000-0500-00005800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89" name="Shape 6">
          <a:extLst>
            <a:ext uri="{FF2B5EF4-FFF2-40B4-BE49-F238E27FC236}">
              <a16:creationId xmlns:a16="http://schemas.microsoft.com/office/drawing/2014/main" id="{00000000-0008-0000-0500-00005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0" name="Shape 6">
          <a:extLst>
            <a:ext uri="{FF2B5EF4-FFF2-40B4-BE49-F238E27FC236}">
              <a16:creationId xmlns:a16="http://schemas.microsoft.com/office/drawing/2014/main" id="{00000000-0008-0000-0500-00005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1" name="Shape 6">
          <a:extLst>
            <a:ext uri="{FF2B5EF4-FFF2-40B4-BE49-F238E27FC236}">
              <a16:creationId xmlns:a16="http://schemas.microsoft.com/office/drawing/2014/main" id="{00000000-0008-0000-0500-00005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92" name="Shape 6">
          <a:extLst>
            <a:ext uri="{FF2B5EF4-FFF2-40B4-BE49-F238E27FC236}">
              <a16:creationId xmlns:a16="http://schemas.microsoft.com/office/drawing/2014/main" id="{00000000-0008-0000-0500-00005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93" name="Shape 6">
          <a:extLst>
            <a:ext uri="{FF2B5EF4-FFF2-40B4-BE49-F238E27FC236}">
              <a16:creationId xmlns:a16="http://schemas.microsoft.com/office/drawing/2014/main" id="{00000000-0008-0000-0500-00005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94" name="Shape 6">
          <a:extLst>
            <a:ext uri="{FF2B5EF4-FFF2-40B4-BE49-F238E27FC236}">
              <a16:creationId xmlns:a16="http://schemas.microsoft.com/office/drawing/2014/main" id="{00000000-0008-0000-0500-00005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95" name="Shape 6">
          <a:extLst>
            <a:ext uri="{FF2B5EF4-FFF2-40B4-BE49-F238E27FC236}">
              <a16:creationId xmlns:a16="http://schemas.microsoft.com/office/drawing/2014/main" id="{00000000-0008-0000-0500-00005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6" name="Shape 6">
          <a:extLst>
            <a:ext uri="{FF2B5EF4-FFF2-40B4-BE49-F238E27FC236}">
              <a16:creationId xmlns:a16="http://schemas.microsoft.com/office/drawing/2014/main" id="{00000000-0008-0000-0500-00006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7" name="Shape 6">
          <a:extLst>
            <a:ext uri="{FF2B5EF4-FFF2-40B4-BE49-F238E27FC236}">
              <a16:creationId xmlns:a16="http://schemas.microsoft.com/office/drawing/2014/main" id="{00000000-0008-0000-0500-00006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8" name="Shape 6">
          <a:extLst>
            <a:ext uri="{FF2B5EF4-FFF2-40B4-BE49-F238E27FC236}">
              <a16:creationId xmlns:a16="http://schemas.microsoft.com/office/drawing/2014/main" id="{00000000-0008-0000-0500-00006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99" name="Shape 6">
          <a:extLst>
            <a:ext uri="{FF2B5EF4-FFF2-40B4-BE49-F238E27FC236}">
              <a16:creationId xmlns:a16="http://schemas.microsoft.com/office/drawing/2014/main" id="{00000000-0008-0000-0500-00006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00" name="Shape 6">
          <a:extLst>
            <a:ext uri="{FF2B5EF4-FFF2-40B4-BE49-F238E27FC236}">
              <a16:creationId xmlns:a16="http://schemas.microsoft.com/office/drawing/2014/main" id="{00000000-0008-0000-0500-00006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01" name="Shape 6">
          <a:extLst>
            <a:ext uri="{FF2B5EF4-FFF2-40B4-BE49-F238E27FC236}">
              <a16:creationId xmlns:a16="http://schemas.microsoft.com/office/drawing/2014/main" id="{00000000-0008-0000-0500-00006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02" name="Shape 6">
          <a:extLst>
            <a:ext uri="{FF2B5EF4-FFF2-40B4-BE49-F238E27FC236}">
              <a16:creationId xmlns:a16="http://schemas.microsoft.com/office/drawing/2014/main" id="{00000000-0008-0000-0500-00006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3" name="Shape 6">
          <a:extLst>
            <a:ext uri="{FF2B5EF4-FFF2-40B4-BE49-F238E27FC236}">
              <a16:creationId xmlns:a16="http://schemas.microsoft.com/office/drawing/2014/main" id="{00000000-0008-0000-0500-00006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4" name="Shape 6">
          <a:extLst>
            <a:ext uri="{FF2B5EF4-FFF2-40B4-BE49-F238E27FC236}">
              <a16:creationId xmlns:a16="http://schemas.microsoft.com/office/drawing/2014/main" id="{00000000-0008-0000-0500-00006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5" name="Shape 6">
          <a:extLst>
            <a:ext uri="{FF2B5EF4-FFF2-40B4-BE49-F238E27FC236}">
              <a16:creationId xmlns:a16="http://schemas.microsoft.com/office/drawing/2014/main" id="{00000000-0008-0000-0500-00006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6" name="Shape 6">
          <a:extLst>
            <a:ext uri="{FF2B5EF4-FFF2-40B4-BE49-F238E27FC236}">
              <a16:creationId xmlns:a16="http://schemas.microsoft.com/office/drawing/2014/main" id="{00000000-0008-0000-0500-00006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7" name="Shape 6">
          <a:extLst>
            <a:ext uri="{FF2B5EF4-FFF2-40B4-BE49-F238E27FC236}">
              <a16:creationId xmlns:a16="http://schemas.microsoft.com/office/drawing/2014/main" id="{00000000-0008-0000-0500-00006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8" name="Shape 6">
          <a:extLst>
            <a:ext uri="{FF2B5EF4-FFF2-40B4-BE49-F238E27FC236}">
              <a16:creationId xmlns:a16="http://schemas.microsoft.com/office/drawing/2014/main" id="{00000000-0008-0000-0500-00006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09" name="Shape 6">
          <a:extLst>
            <a:ext uri="{FF2B5EF4-FFF2-40B4-BE49-F238E27FC236}">
              <a16:creationId xmlns:a16="http://schemas.microsoft.com/office/drawing/2014/main" id="{00000000-0008-0000-0500-00006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0" name="Shape 6">
          <a:extLst>
            <a:ext uri="{FF2B5EF4-FFF2-40B4-BE49-F238E27FC236}">
              <a16:creationId xmlns:a16="http://schemas.microsoft.com/office/drawing/2014/main" id="{00000000-0008-0000-0500-00006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1" name="Shape 6">
          <a:extLst>
            <a:ext uri="{FF2B5EF4-FFF2-40B4-BE49-F238E27FC236}">
              <a16:creationId xmlns:a16="http://schemas.microsoft.com/office/drawing/2014/main" id="{00000000-0008-0000-0500-00006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12" name="Shape 6">
          <a:extLst>
            <a:ext uri="{FF2B5EF4-FFF2-40B4-BE49-F238E27FC236}">
              <a16:creationId xmlns:a16="http://schemas.microsoft.com/office/drawing/2014/main" id="{00000000-0008-0000-0500-00007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13" name="Shape 6">
          <a:extLst>
            <a:ext uri="{FF2B5EF4-FFF2-40B4-BE49-F238E27FC236}">
              <a16:creationId xmlns:a16="http://schemas.microsoft.com/office/drawing/2014/main" id="{00000000-0008-0000-0500-00007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4" name="Shape 6">
          <a:extLst>
            <a:ext uri="{FF2B5EF4-FFF2-40B4-BE49-F238E27FC236}">
              <a16:creationId xmlns:a16="http://schemas.microsoft.com/office/drawing/2014/main" id="{00000000-0008-0000-0500-00007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5" name="Shape 6">
          <a:extLst>
            <a:ext uri="{FF2B5EF4-FFF2-40B4-BE49-F238E27FC236}">
              <a16:creationId xmlns:a16="http://schemas.microsoft.com/office/drawing/2014/main" id="{00000000-0008-0000-0500-00007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6" name="Shape 6">
          <a:extLst>
            <a:ext uri="{FF2B5EF4-FFF2-40B4-BE49-F238E27FC236}">
              <a16:creationId xmlns:a16="http://schemas.microsoft.com/office/drawing/2014/main" id="{00000000-0008-0000-0500-00007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7" name="Shape 6">
          <a:extLst>
            <a:ext uri="{FF2B5EF4-FFF2-40B4-BE49-F238E27FC236}">
              <a16:creationId xmlns:a16="http://schemas.microsoft.com/office/drawing/2014/main" id="{00000000-0008-0000-0500-00007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8" name="Shape 6">
          <a:extLst>
            <a:ext uri="{FF2B5EF4-FFF2-40B4-BE49-F238E27FC236}">
              <a16:creationId xmlns:a16="http://schemas.microsoft.com/office/drawing/2014/main" id="{00000000-0008-0000-0500-00007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19" name="Shape 6">
          <a:extLst>
            <a:ext uri="{FF2B5EF4-FFF2-40B4-BE49-F238E27FC236}">
              <a16:creationId xmlns:a16="http://schemas.microsoft.com/office/drawing/2014/main" id="{00000000-0008-0000-0500-00007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0" name="Shape 6">
          <a:extLst>
            <a:ext uri="{FF2B5EF4-FFF2-40B4-BE49-F238E27FC236}">
              <a16:creationId xmlns:a16="http://schemas.microsoft.com/office/drawing/2014/main" id="{00000000-0008-0000-0500-00007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1" name="Shape 6">
          <a:extLst>
            <a:ext uri="{FF2B5EF4-FFF2-40B4-BE49-F238E27FC236}">
              <a16:creationId xmlns:a16="http://schemas.microsoft.com/office/drawing/2014/main" id="{00000000-0008-0000-0500-00007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2" name="Shape 6">
          <a:extLst>
            <a:ext uri="{FF2B5EF4-FFF2-40B4-BE49-F238E27FC236}">
              <a16:creationId xmlns:a16="http://schemas.microsoft.com/office/drawing/2014/main" id="{00000000-0008-0000-0500-00007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3" name="Shape 6">
          <a:extLst>
            <a:ext uri="{FF2B5EF4-FFF2-40B4-BE49-F238E27FC236}">
              <a16:creationId xmlns:a16="http://schemas.microsoft.com/office/drawing/2014/main" id="{00000000-0008-0000-0500-00007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4" name="Shape 6">
          <a:extLst>
            <a:ext uri="{FF2B5EF4-FFF2-40B4-BE49-F238E27FC236}">
              <a16:creationId xmlns:a16="http://schemas.microsoft.com/office/drawing/2014/main" id="{00000000-0008-0000-0500-00007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5" name="Shape 6">
          <a:extLst>
            <a:ext uri="{FF2B5EF4-FFF2-40B4-BE49-F238E27FC236}">
              <a16:creationId xmlns:a16="http://schemas.microsoft.com/office/drawing/2014/main" id="{00000000-0008-0000-0500-00007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6" name="Shape 6">
          <a:extLst>
            <a:ext uri="{FF2B5EF4-FFF2-40B4-BE49-F238E27FC236}">
              <a16:creationId xmlns:a16="http://schemas.microsoft.com/office/drawing/2014/main" id="{00000000-0008-0000-0500-00007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7" name="Shape 6">
          <a:extLst>
            <a:ext uri="{FF2B5EF4-FFF2-40B4-BE49-F238E27FC236}">
              <a16:creationId xmlns:a16="http://schemas.microsoft.com/office/drawing/2014/main" id="{00000000-0008-0000-0500-00007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8" name="Shape 6">
          <a:extLst>
            <a:ext uri="{FF2B5EF4-FFF2-40B4-BE49-F238E27FC236}">
              <a16:creationId xmlns:a16="http://schemas.microsoft.com/office/drawing/2014/main" id="{00000000-0008-0000-0500-00008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9" name="Shape 6">
          <a:extLst>
            <a:ext uri="{FF2B5EF4-FFF2-40B4-BE49-F238E27FC236}">
              <a16:creationId xmlns:a16="http://schemas.microsoft.com/office/drawing/2014/main" id="{00000000-0008-0000-0500-00008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30" name="Shape 6">
          <a:extLst>
            <a:ext uri="{FF2B5EF4-FFF2-40B4-BE49-F238E27FC236}">
              <a16:creationId xmlns:a16="http://schemas.microsoft.com/office/drawing/2014/main" id="{00000000-0008-0000-0500-00008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31" name="Shape 6">
          <a:extLst>
            <a:ext uri="{FF2B5EF4-FFF2-40B4-BE49-F238E27FC236}">
              <a16:creationId xmlns:a16="http://schemas.microsoft.com/office/drawing/2014/main" id="{00000000-0008-0000-0500-00008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2" name="Shape 6">
          <a:extLst>
            <a:ext uri="{FF2B5EF4-FFF2-40B4-BE49-F238E27FC236}">
              <a16:creationId xmlns:a16="http://schemas.microsoft.com/office/drawing/2014/main" id="{00000000-0008-0000-0500-00008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3" name="Shape 6">
          <a:extLst>
            <a:ext uri="{FF2B5EF4-FFF2-40B4-BE49-F238E27FC236}">
              <a16:creationId xmlns:a16="http://schemas.microsoft.com/office/drawing/2014/main" id="{00000000-0008-0000-0500-00008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4" name="Shape 6">
          <a:extLst>
            <a:ext uri="{FF2B5EF4-FFF2-40B4-BE49-F238E27FC236}">
              <a16:creationId xmlns:a16="http://schemas.microsoft.com/office/drawing/2014/main" id="{00000000-0008-0000-0500-00008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5" name="Shape 6">
          <a:extLst>
            <a:ext uri="{FF2B5EF4-FFF2-40B4-BE49-F238E27FC236}">
              <a16:creationId xmlns:a16="http://schemas.microsoft.com/office/drawing/2014/main" id="{00000000-0008-0000-0500-00008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6" name="Shape 6">
          <a:extLst>
            <a:ext uri="{FF2B5EF4-FFF2-40B4-BE49-F238E27FC236}">
              <a16:creationId xmlns:a16="http://schemas.microsoft.com/office/drawing/2014/main" id="{00000000-0008-0000-0500-00008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7" name="Shape 6">
          <a:extLst>
            <a:ext uri="{FF2B5EF4-FFF2-40B4-BE49-F238E27FC236}">
              <a16:creationId xmlns:a16="http://schemas.microsoft.com/office/drawing/2014/main" id="{00000000-0008-0000-0500-00008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8" name="Shape 6">
          <a:extLst>
            <a:ext uri="{FF2B5EF4-FFF2-40B4-BE49-F238E27FC236}">
              <a16:creationId xmlns:a16="http://schemas.microsoft.com/office/drawing/2014/main" id="{00000000-0008-0000-0500-00008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39" name="Shape 6">
          <a:extLst>
            <a:ext uri="{FF2B5EF4-FFF2-40B4-BE49-F238E27FC236}">
              <a16:creationId xmlns:a16="http://schemas.microsoft.com/office/drawing/2014/main" id="{00000000-0008-0000-0500-00008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0" name="Shape 6">
          <a:extLst>
            <a:ext uri="{FF2B5EF4-FFF2-40B4-BE49-F238E27FC236}">
              <a16:creationId xmlns:a16="http://schemas.microsoft.com/office/drawing/2014/main" id="{00000000-0008-0000-0500-00008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1" name="Shape 6">
          <a:extLst>
            <a:ext uri="{FF2B5EF4-FFF2-40B4-BE49-F238E27FC236}">
              <a16:creationId xmlns:a16="http://schemas.microsoft.com/office/drawing/2014/main" id="{00000000-0008-0000-0500-00008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2" name="Shape 6">
          <a:extLst>
            <a:ext uri="{FF2B5EF4-FFF2-40B4-BE49-F238E27FC236}">
              <a16:creationId xmlns:a16="http://schemas.microsoft.com/office/drawing/2014/main" id="{00000000-0008-0000-0500-00008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3" name="Shape 6">
          <a:extLst>
            <a:ext uri="{FF2B5EF4-FFF2-40B4-BE49-F238E27FC236}">
              <a16:creationId xmlns:a16="http://schemas.microsoft.com/office/drawing/2014/main" id="{00000000-0008-0000-0500-00008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4" name="Shape 6">
          <a:extLst>
            <a:ext uri="{FF2B5EF4-FFF2-40B4-BE49-F238E27FC236}">
              <a16:creationId xmlns:a16="http://schemas.microsoft.com/office/drawing/2014/main" id="{00000000-0008-0000-0500-00009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5" name="Shape 6">
          <a:extLst>
            <a:ext uri="{FF2B5EF4-FFF2-40B4-BE49-F238E27FC236}">
              <a16:creationId xmlns:a16="http://schemas.microsoft.com/office/drawing/2014/main" id="{00000000-0008-0000-0500-00009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46" name="Shape 6">
          <a:extLst>
            <a:ext uri="{FF2B5EF4-FFF2-40B4-BE49-F238E27FC236}">
              <a16:creationId xmlns:a16="http://schemas.microsoft.com/office/drawing/2014/main" id="{00000000-0008-0000-0500-00009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47" name="Shape 6">
          <a:extLst>
            <a:ext uri="{FF2B5EF4-FFF2-40B4-BE49-F238E27FC236}">
              <a16:creationId xmlns:a16="http://schemas.microsoft.com/office/drawing/2014/main" id="{00000000-0008-0000-0500-00009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8" name="Shape 6">
          <a:extLst>
            <a:ext uri="{FF2B5EF4-FFF2-40B4-BE49-F238E27FC236}">
              <a16:creationId xmlns:a16="http://schemas.microsoft.com/office/drawing/2014/main" id="{00000000-0008-0000-0500-00009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49" name="Shape 6">
          <a:extLst>
            <a:ext uri="{FF2B5EF4-FFF2-40B4-BE49-F238E27FC236}">
              <a16:creationId xmlns:a16="http://schemas.microsoft.com/office/drawing/2014/main" id="{00000000-0008-0000-0500-00009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0" name="Shape 6">
          <a:extLst>
            <a:ext uri="{FF2B5EF4-FFF2-40B4-BE49-F238E27FC236}">
              <a16:creationId xmlns:a16="http://schemas.microsoft.com/office/drawing/2014/main" id="{00000000-0008-0000-0500-00009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1" name="Shape 6">
          <a:extLst>
            <a:ext uri="{FF2B5EF4-FFF2-40B4-BE49-F238E27FC236}">
              <a16:creationId xmlns:a16="http://schemas.microsoft.com/office/drawing/2014/main" id="{00000000-0008-0000-0500-00009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2" name="Shape 6">
          <a:extLst>
            <a:ext uri="{FF2B5EF4-FFF2-40B4-BE49-F238E27FC236}">
              <a16:creationId xmlns:a16="http://schemas.microsoft.com/office/drawing/2014/main" id="{00000000-0008-0000-0500-00009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3" name="Shape 6">
          <a:extLst>
            <a:ext uri="{FF2B5EF4-FFF2-40B4-BE49-F238E27FC236}">
              <a16:creationId xmlns:a16="http://schemas.microsoft.com/office/drawing/2014/main" id="{00000000-0008-0000-0500-00009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4" name="Shape 6">
          <a:extLst>
            <a:ext uri="{FF2B5EF4-FFF2-40B4-BE49-F238E27FC236}">
              <a16:creationId xmlns:a16="http://schemas.microsoft.com/office/drawing/2014/main" id="{00000000-0008-0000-0500-00009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5" name="Shape 6">
          <a:extLst>
            <a:ext uri="{FF2B5EF4-FFF2-40B4-BE49-F238E27FC236}">
              <a16:creationId xmlns:a16="http://schemas.microsoft.com/office/drawing/2014/main" id="{00000000-0008-0000-0500-00009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56" name="Shape 6">
          <a:extLst>
            <a:ext uri="{FF2B5EF4-FFF2-40B4-BE49-F238E27FC236}">
              <a16:creationId xmlns:a16="http://schemas.microsoft.com/office/drawing/2014/main" id="{00000000-0008-0000-0500-00009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57" name="Shape 6">
          <a:extLst>
            <a:ext uri="{FF2B5EF4-FFF2-40B4-BE49-F238E27FC236}">
              <a16:creationId xmlns:a16="http://schemas.microsoft.com/office/drawing/2014/main" id="{00000000-0008-0000-0500-00009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58" name="Shape 6">
          <a:extLst>
            <a:ext uri="{FF2B5EF4-FFF2-40B4-BE49-F238E27FC236}">
              <a16:creationId xmlns:a16="http://schemas.microsoft.com/office/drawing/2014/main" id="{00000000-0008-0000-0500-00009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59" name="Shape 6">
          <a:extLst>
            <a:ext uri="{FF2B5EF4-FFF2-40B4-BE49-F238E27FC236}">
              <a16:creationId xmlns:a16="http://schemas.microsoft.com/office/drawing/2014/main" id="{00000000-0008-0000-0500-00009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0" name="Shape 6">
          <a:extLst>
            <a:ext uri="{FF2B5EF4-FFF2-40B4-BE49-F238E27FC236}">
              <a16:creationId xmlns:a16="http://schemas.microsoft.com/office/drawing/2014/main" id="{00000000-0008-0000-0500-0000A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1" name="Shape 6">
          <a:extLst>
            <a:ext uri="{FF2B5EF4-FFF2-40B4-BE49-F238E27FC236}">
              <a16:creationId xmlns:a16="http://schemas.microsoft.com/office/drawing/2014/main" id="{00000000-0008-0000-0500-0000A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2" name="Shape 6">
          <a:extLst>
            <a:ext uri="{FF2B5EF4-FFF2-40B4-BE49-F238E27FC236}">
              <a16:creationId xmlns:a16="http://schemas.microsoft.com/office/drawing/2014/main" id="{00000000-0008-0000-0500-0000A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3" name="Shape 6">
          <a:extLst>
            <a:ext uri="{FF2B5EF4-FFF2-40B4-BE49-F238E27FC236}">
              <a16:creationId xmlns:a16="http://schemas.microsoft.com/office/drawing/2014/main" id="{00000000-0008-0000-0500-0000A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64" name="Shape 6">
          <a:extLst>
            <a:ext uri="{FF2B5EF4-FFF2-40B4-BE49-F238E27FC236}">
              <a16:creationId xmlns:a16="http://schemas.microsoft.com/office/drawing/2014/main" id="{00000000-0008-0000-0500-0000A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65" name="Shape 6">
          <a:extLst>
            <a:ext uri="{FF2B5EF4-FFF2-40B4-BE49-F238E27FC236}">
              <a16:creationId xmlns:a16="http://schemas.microsoft.com/office/drawing/2014/main" id="{00000000-0008-0000-0500-0000A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6" name="Shape 6">
          <a:extLst>
            <a:ext uri="{FF2B5EF4-FFF2-40B4-BE49-F238E27FC236}">
              <a16:creationId xmlns:a16="http://schemas.microsoft.com/office/drawing/2014/main" id="{00000000-0008-0000-0500-0000A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67" name="Shape 6">
          <a:extLst>
            <a:ext uri="{FF2B5EF4-FFF2-40B4-BE49-F238E27FC236}">
              <a16:creationId xmlns:a16="http://schemas.microsoft.com/office/drawing/2014/main" id="{00000000-0008-0000-0500-0000A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68" name="Shape 6">
          <a:extLst>
            <a:ext uri="{FF2B5EF4-FFF2-40B4-BE49-F238E27FC236}">
              <a16:creationId xmlns:a16="http://schemas.microsoft.com/office/drawing/2014/main" id="{00000000-0008-0000-0500-0000A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69" name="Shape 6">
          <a:extLst>
            <a:ext uri="{FF2B5EF4-FFF2-40B4-BE49-F238E27FC236}">
              <a16:creationId xmlns:a16="http://schemas.microsoft.com/office/drawing/2014/main" id="{00000000-0008-0000-0500-0000A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0" name="Shape 6">
          <a:extLst>
            <a:ext uri="{FF2B5EF4-FFF2-40B4-BE49-F238E27FC236}">
              <a16:creationId xmlns:a16="http://schemas.microsoft.com/office/drawing/2014/main" id="{00000000-0008-0000-0500-0000A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1" name="Shape 6">
          <a:extLst>
            <a:ext uri="{FF2B5EF4-FFF2-40B4-BE49-F238E27FC236}">
              <a16:creationId xmlns:a16="http://schemas.microsoft.com/office/drawing/2014/main" id="{00000000-0008-0000-0500-0000A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2" name="Shape 6">
          <a:extLst>
            <a:ext uri="{FF2B5EF4-FFF2-40B4-BE49-F238E27FC236}">
              <a16:creationId xmlns:a16="http://schemas.microsoft.com/office/drawing/2014/main" id="{00000000-0008-0000-0500-0000A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3" name="Shape 6">
          <a:extLst>
            <a:ext uri="{FF2B5EF4-FFF2-40B4-BE49-F238E27FC236}">
              <a16:creationId xmlns:a16="http://schemas.microsoft.com/office/drawing/2014/main" id="{00000000-0008-0000-0500-0000A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74" name="Shape 6">
          <a:extLst>
            <a:ext uri="{FF2B5EF4-FFF2-40B4-BE49-F238E27FC236}">
              <a16:creationId xmlns:a16="http://schemas.microsoft.com/office/drawing/2014/main" id="{00000000-0008-0000-0500-0000A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75" name="Shape 6">
          <a:extLst>
            <a:ext uri="{FF2B5EF4-FFF2-40B4-BE49-F238E27FC236}">
              <a16:creationId xmlns:a16="http://schemas.microsoft.com/office/drawing/2014/main" id="{00000000-0008-0000-0500-0000A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76" name="Shape 6">
          <a:extLst>
            <a:ext uri="{FF2B5EF4-FFF2-40B4-BE49-F238E27FC236}">
              <a16:creationId xmlns:a16="http://schemas.microsoft.com/office/drawing/2014/main" id="{00000000-0008-0000-0500-0000B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77" name="Shape 6">
          <a:extLst>
            <a:ext uri="{FF2B5EF4-FFF2-40B4-BE49-F238E27FC236}">
              <a16:creationId xmlns:a16="http://schemas.microsoft.com/office/drawing/2014/main" id="{00000000-0008-0000-0500-0000B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78" name="Shape 6">
          <a:extLst>
            <a:ext uri="{FF2B5EF4-FFF2-40B4-BE49-F238E27FC236}">
              <a16:creationId xmlns:a16="http://schemas.microsoft.com/office/drawing/2014/main" id="{00000000-0008-0000-0500-0000B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79" name="Shape 6">
          <a:extLst>
            <a:ext uri="{FF2B5EF4-FFF2-40B4-BE49-F238E27FC236}">
              <a16:creationId xmlns:a16="http://schemas.microsoft.com/office/drawing/2014/main" id="{00000000-0008-0000-0500-0000B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80" name="Shape 6">
          <a:extLst>
            <a:ext uri="{FF2B5EF4-FFF2-40B4-BE49-F238E27FC236}">
              <a16:creationId xmlns:a16="http://schemas.microsoft.com/office/drawing/2014/main" id="{00000000-0008-0000-0500-0000B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81" name="Shape 6">
          <a:extLst>
            <a:ext uri="{FF2B5EF4-FFF2-40B4-BE49-F238E27FC236}">
              <a16:creationId xmlns:a16="http://schemas.microsoft.com/office/drawing/2014/main" id="{00000000-0008-0000-0500-0000B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2" name="Shape 6">
          <a:extLst>
            <a:ext uri="{FF2B5EF4-FFF2-40B4-BE49-F238E27FC236}">
              <a16:creationId xmlns:a16="http://schemas.microsoft.com/office/drawing/2014/main" id="{00000000-0008-0000-0500-0000B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3" name="Shape 6">
          <a:extLst>
            <a:ext uri="{FF2B5EF4-FFF2-40B4-BE49-F238E27FC236}">
              <a16:creationId xmlns:a16="http://schemas.microsoft.com/office/drawing/2014/main" id="{00000000-0008-0000-0500-0000B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84" name="Shape 6">
          <a:extLst>
            <a:ext uri="{FF2B5EF4-FFF2-40B4-BE49-F238E27FC236}">
              <a16:creationId xmlns:a16="http://schemas.microsoft.com/office/drawing/2014/main" id="{00000000-0008-0000-0500-0000B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85" name="Shape 6">
          <a:extLst>
            <a:ext uri="{FF2B5EF4-FFF2-40B4-BE49-F238E27FC236}">
              <a16:creationId xmlns:a16="http://schemas.microsoft.com/office/drawing/2014/main" id="{00000000-0008-0000-0500-0000B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6" name="Shape 6">
          <a:extLst>
            <a:ext uri="{FF2B5EF4-FFF2-40B4-BE49-F238E27FC236}">
              <a16:creationId xmlns:a16="http://schemas.microsoft.com/office/drawing/2014/main" id="{00000000-0008-0000-0500-0000B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7" name="Shape 6">
          <a:extLst>
            <a:ext uri="{FF2B5EF4-FFF2-40B4-BE49-F238E27FC236}">
              <a16:creationId xmlns:a16="http://schemas.microsoft.com/office/drawing/2014/main" id="{00000000-0008-0000-0500-0000B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8" name="Shape 6">
          <a:extLst>
            <a:ext uri="{FF2B5EF4-FFF2-40B4-BE49-F238E27FC236}">
              <a16:creationId xmlns:a16="http://schemas.microsoft.com/office/drawing/2014/main" id="{00000000-0008-0000-0500-0000B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89" name="Shape 6">
          <a:extLst>
            <a:ext uri="{FF2B5EF4-FFF2-40B4-BE49-F238E27FC236}">
              <a16:creationId xmlns:a16="http://schemas.microsoft.com/office/drawing/2014/main" id="{00000000-0008-0000-0500-0000B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90" name="Shape 6">
          <a:extLst>
            <a:ext uri="{FF2B5EF4-FFF2-40B4-BE49-F238E27FC236}">
              <a16:creationId xmlns:a16="http://schemas.microsoft.com/office/drawing/2014/main" id="{00000000-0008-0000-0500-0000B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91" name="Shape 6">
          <a:extLst>
            <a:ext uri="{FF2B5EF4-FFF2-40B4-BE49-F238E27FC236}">
              <a16:creationId xmlns:a16="http://schemas.microsoft.com/office/drawing/2014/main" id="{00000000-0008-0000-0500-0000B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92" name="Shape 6">
          <a:extLst>
            <a:ext uri="{FF2B5EF4-FFF2-40B4-BE49-F238E27FC236}">
              <a16:creationId xmlns:a16="http://schemas.microsoft.com/office/drawing/2014/main" id="{00000000-0008-0000-0500-0000C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3" name="Shape 6">
          <a:extLst>
            <a:ext uri="{FF2B5EF4-FFF2-40B4-BE49-F238E27FC236}">
              <a16:creationId xmlns:a16="http://schemas.microsoft.com/office/drawing/2014/main" id="{00000000-0008-0000-0500-0000C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4" name="Shape 6">
          <a:extLst>
            <a:ext uri="{FF2B5EF4-FFF2-40B4-BE49-F238E27FC236}">
              <a16:creationId xmlns:a16="http://schemas.microsoft.com/office/drawing/2014/main" id="{00000000-0008-0000-0500-0000C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5" name="Shape 6">
          <a:extLst>
            <a:ext uri="{FF2B5EF4-FFF2-40B4-BE49-F238E27FC236}">
              <a16:creationId xmlns:a16="http://schemas.microsoft.com/office/drawing/2014/main" id="{00000000-0008-0000-0500-0000C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6" name="Shape 6">
          <a:extLst>
            <a:ext uri="{FF2B5EF4-FFF2-40B4-BE49-F238E27FC236}">
              <a16:creationId xmlns:a16="http://schemas.microsoft.com/office/drawing/2014/main" id="{00000000-0008-0000-0500-0000C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7" name="Shape 6">
          <a:extLst>
            <a:ext uri="{FF2B5EF4-FFF2-40B4-BE49-F238E27FC236}">
              <a16:creationId xmlns:a16="http://schemas.microsoft.com/office/drawing/2014/main" id="{00000000-0008-0000-0500-0000C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8" name="Shape 6">
          <a:extLst>
            <a:ext uri="{FF2B5EF4-FFF2-40B4-BE49-F238E27FC236}">
              <a16:creationId xmlns:a16="http://schemas.microsoft.com/office/drawing/2014/main" id="{00000000-0008-0000-0500-0000C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99" name="Shape 6">
          <a:extLst>
            <a:ext uri="{FF2B5EF4-FFF2-40B4-BE49-F238E27FC236}">
              <a16:creationId xmlns:a16="http://schemas.microsoft.com/office/drawing/2014/main" id="{00000000-0008-0000-0500-0000C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0" name="Shape 6">
          <a:extLst>
            <a:ext uri="{FF2B5EF4-FFF2-40B4-BE49-F238E27FC236}">
              <a16:creationId xmlns:a16="http://schemas.microsoft.com/office/drawing/2014/main" id="{00000000-0008-0000-0500-0000C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1" name="Shape 6">
          <a:extLst>
            <a:ext uri="{FF2B5EF4-FFF2-40B4-BE49-F238E27FC236}">
              <a16:creationId xmlns:a16="http://schemas.microsoft.com/office/drawing/2014/main" id="{00000000-0008-0000-0500-0000C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02" name="Shape 6">
          <a:extLst>
            <a:ext uri="{FF2B5EF4-FFF2-40B4-BE49-F238E27FC236}">
              <a16:creationId xmlns:a16="http://schemas.microsoft.com/office/drawing/2014/main" id="{00000000-0008-0000-0500-0000C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03" name="Shape 6">
          <a:extLst>
            <a:ext uri="{FF2B5EF4-FFF2-40B4-BE49-F238E27FC236}">
              <a16:creationId xmlns:a16="http://schemas.microsoft.com/office/drawing/2014/main" id="{00000000-0008-0000-0500-0000C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4" name="Shape 6">
          <a:extLst>
            <a:ext uri="{FF2B5EF4-FFF2-40B4-BE49-F238E27FC236}">
              <a16:creationId xmlns:a16="http://schemas.microsoft.com/office/drawing/2014/main" id="{00000000-0008-0000-0500-0000C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5" name="Shape 6">
          <a:extLst>
            <a:ext uri="{FF2B5EF4-FFF2-40B4-BE49-F238E27FC236}">
              <a16:creationId xmlns:a16="http://schemas.microsoft.com/office/drawing/2014/main" id="{00000000-0008-0000-0500-0000C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6" name="Shape 6">
          <a:extLst>
            <a:ext uri="{FF2B5EF4-FFF2-40B4-BE49-F238E27FC236}">
              <a16:creationId xmlns:a16="http://schemas.microsoft.com/office/drawing/2014/main" id="{00000000-0008-0000-0500-0000C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7" name="Shape 6">
          <a:extLst>
            <a:ext uri="{FF2B5EF4-FFF2-40B4-BE49-F238E27FC236}">
              <a16:creationId xmlns:a16="http://schemas.microsoft.com/office/drawing/2014/main" id="{00000000-0008-0000-0500-0000C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8" name="Shape 6">
          <a:extLst>
            <a:ext uri="{FF2B5EF4-FFF2-40B4-BE49-F238E27FC236}">
              <a16:creationId xmlns:a16="http://schemas.microsoft.com/office/drawing/2014/main" id="{00000000-0008-0000-0500-0000D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09" name="Shape 6">
          <a:extLst>
            <a:ext uri="{FF2B5EF4-FFF2-40B4-BE49-F238E27FC236}">
              <a16:creationId xmlns:a16="http://schemas.microsoft.com/office/drawing/2014/main" id="{00000000-0008-0000-0500-0000D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10" name="Shape 6">
          <a:extLst>
            <a:ext uri="{FF2B5EF4-FFF2-40B4-BE49-F238E27FC236}">
              <a16:creationId xmlns:a16="http://schemas.microsoft.com/office/drawing/2014/main" id="{00000000-0008-0000-0500-0000D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1" name="Shape 6">
          <a:extLst>
            <a:ext uri="{FF2B5EF4-FFF2-40B4-BE49-F238E27FC236}">
              <a16:creationId xmlns:a16="http://schemas.microsoft.com/office/drawing/2014/main" id="{00000000-0008-0000-0500-0000D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2" name="Shape 6">
          <a:extLst>
            <a:ext uri="{FF2B5EF4-FFF2-40B4-BE49-F238E27FC236}">
              <a16:creationId xmlns:a16="http://schemas.microsoft.com/office/drawing/2014/main" id="{00000000-0008-0000-0500-0000D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3" name="Shape 6">
          <a:extLst>
            <a:ext uri="{FF2B5EF4-FFF2-40B4-BE49-F238E27FC236}">
              <a16:creationId xmlns:a16="http://schemas.microsoft.com/office/drawing/2014/main" id="{00000000-0008-0000-0500-0000D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4" name="Shape 6">
          <a:extLst>
            <a:ext uri="{FF2B5EF4-FFF2-40B4-BE49-F238E27FC236}">
              <a16:creationId xmlns:a16="http://schemas.microsoft.com/office/drawing/2014/main" id="{00000000-0008-0000-0500-0000D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5" name="Shape 6">
          <a:extLst>
            <a:ext uri="{FF2B5EF4-FFF2-40B4-BE49-F238E27FC236}">
              <a16:creationId xmlns:a16="http://schemas.microsoft.com/office/drawing/2014/main" id="{00000000-0008-0000-0500-0000D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6" name="Shape 6">
          <a:extLst>
            <a:ext uri="{FF2B5EF4-FFF2-40B4-BE49-F238E27FC236}">
              <a16:creationId xmlns:a16="http://schemas.microsoft.com/office/drawing/2014/main" id="{00000000-0008-0000-0500-0000D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17" name="Shape 6">
          <a:extLst>
            <a:ext uri="{FF2B5EF4-FFF2-40B4-BE49-F238E27FC236}">
              <a16:creationId xmlns:a16="http://schemas.microsoft.com/office/drawing/2014/main" id="{00000000-0008-0000-0500-0000D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18" name="Shape 6">
          <a:extLst>
            <a:ext uri="{FF2B5EF4-FFF2-40B4-BE49-F238E27FC236}">
              <a16:creationId xmlns:a16="http://schemas.microsoft.com/office/drawing/2014/main" id="{00000000-0008-0000-0500-0000D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19" name="Shape 6">
          <a:extLst>
            <a:ext uri="{FF2B5EF4-FFF2-40B4-BE49-F238E27FC236}">
              <a16:creationId xmlns:a16="http://schemas.microsoft.com/office/drawing/2014/main" id="{00000000-0008-0000-0500-0000D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20" name="Shape 6">
          <a:extLst>
            <a:ext uri="{FF2B5EF4-FFF2-40B4-BE49-F238E27FC236}">
              <a16:creationId xmlns:a16="http://schemas.microsoft.com/office/drawing/2014/main" id="{00000000-0008-0000-0500-0000D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21" name="Shape 6">
          <a:extLst>
            <a:ext uri="{FF2B5EF4-FFF2-40B4-BE49-F238E27FC236}">
              <a16:creationId xmlns:a16="http://schemas.microsoft.com/office/drawing/2014/main" id="{00000000-0008-0000-0500-0000D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2" name="Shape 6">
          <a:extLst>
            <a:ext uri="{FF2B5EF4-FFF2-40B4-BE49-F238E27FC236}">
              <a16:creationId xmlns:a16="http://schemas.microsoft.com/office/drawing/2014/main" id="{00000000-0008-0000-0500-0000D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3" name="Shape 6">
          <a:extLst>
            <a:ext uri="{FF2B5EF4-FFF2-40B4-BE49-F238E27FC236}">
              <a16:creationId xmlns:a16="http://schemas.microsoft.com/office/drawing/2014/main" id="{00000000-0008-0000-0500-0000D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4" name="Shape 6">
          <a:extLst>
            <a:ext uri="{FF2B5EF4-FFF2-40B4-BE49-F238E27FC236}">
              <a16:creationId xmlns:a16="http://schemas.microsoft.com/office/drawing/2014/main" id="{00000000-0008-0000-0500-0000E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5" name="Shape 6">
          <a:extLst>
            <a:ext uri="{FF2B5EF4-FFF2-40B4-BE49-F238E27FC236}">
              <a16:creationId xmlns:a16="http://schemas.microsoft.com/office/drawing/2014/main" id="{00000000-0008-0000-0500-0000E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6" name="Shape 6">
          <a:extLst>
            <a:ext uri="{FF2B5EF4-FFF2-40B4-BE49-F238E27FC236}">
              <a16:creationId xmlns:a16="http://schemas.microsoft.com/office/drawing/2014/main" id="{00000000-0008-0000-0500-0000E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7" name="Shape 6">
          <a:extLst>
            <a:ext uri="{FF2B5EF4-FFF2-40B4-BE49-F238E27FC236}">
              <a16:creationId xmlns:a16="http://schemas.microsoft.com/office/drawing/2014/main" id="{00000000-0008-0000-0500-0000E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28" name="Shape 6">
          <a:extLst>
            <a:ext uri="{FF2B5EF4-FFF2-40B4-BE49-F238E27FC236}">
              <a16:creationId xmlns:a16="http://schemas.microsoft.com/office/drawing/2014/main" id="{00000000-0008-0000-0500-0000E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29" name="Shape 6">
          <a:extLst>
            <a:ext uri="{FF2B5EF4-FFF2-40B4-BE49-F238E27FC236}">
              <a16:creationId xmlns:a16="http://schemas.microsoft.com/office/drawing/2014/main" id="{00000000-0008-0000-0500-0000E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0" name="Shape 6">
          <a:extLst>
            <a:ext uri="{FF2B5EF4-FFF2-40B4-BE49-F238E27FC236}">
              <a16:creationId xmlns:a16="http://schemas.microsoft.com/office/drawing/2014/main" id="{00000000-0008-0000-0500-0000E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1" name="Shape 6">
          <a:extLst>
            <a:ext uri="{FF2B5EF4-FFF2-40B4-BE49-F238E27FC236}">
              <a16:creationId xmlns:a16="http://schemas.microsoft.com/office/drawing/2014/main" id="{00000000-0008-0000-0500-0000E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2" name="Shape 6">
          <a:extLst>
            <a:ext uri="{FF2B5EF4-FFF2-40B4-BE49-F238E27FC236}">
              <a16:creationId xmlns:a16="http://schemas.microsoft.com/office/drawing/2014/main" id="{00000000-0008-0000-0500-0000E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3" name="Shape 6">
          <a:extLst>
            <a:ext uri="{FF2B5EF4-FFF2-40B4-BE49-F238E27FC236}">
              <a16:creationId xmlns:a16="http://schemas.microsoft.com/office/drawing/2014/main" id="{00000000-0008-0000-0500-0000E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4" name="Shape 6">
          <a:extLst>
            <a:ext uri="{FF2B5EF4-FFF2-40B4-BE49-F238E27FC236}">
              <a16:creationId xmlns:a16="http://schemas.microsoft.com/office/drawing/2014/main" id="{00000000-0008-0000-0500-0000E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5" name="Shape 6">
          <a:extLst>
            <a:ext uri="{FF2B5EF4-FFF2-40B4-BE49-F238E27FC236}">
              <a16:creationId xmlns:a16="http://schemas.microsoft.com/office/drawing/2014/main" id="{00000000-0008-0000-0500-0000E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36" name="Shape 6">
          <a:extLst>
            <a:ext uri="{FF2B5EF4-FFF2-40B4-BE49-F238E27FC236}">
              <a16:creationId xmlns:a16="http://schemas.microsoft.com/office/drawing/2014/main" id="{00000000-0008-0000-0500-0000E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37" name="Shape 6">
          <a:extLst>
            <a:ext uri="{FF2B5EF4-FFF2-40B4-BE49-F238E27FC236}">
              <a16:creationId xmlns:a16="http://schemas.microsoft.com/office/drawing/2014/main" id="{00000000-0008-0000-0500-0000E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8" name="Shape 6">
          <a:extLst>
            <a:ext uri="{FF2B5EF4-FFF2-40B4-BE49-F238E27FC236}">
              <a16:creationId xmlns:a16="http://schemas.microsoft.com/office/drawing/2014/main" id="{00000000-0008-0000-0500-0000E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39" name="Shape 6">
          <a:extLst>
            <a:ext uri="{FF2B5EF4-FFF2-40B4-BE49-F238E27FC236}">
              <a16:creationId xmlns:a16="http://schemas.microsoft.com/office/drawing/2014/main" id="{00000000-0008-0000-0500-0000E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0" name="Shape 6">
          <a:extLst>
            <a:ext uri="{FF2B5EF4-FFF2-40B4-BE49-F238E27FC236}">
              <a16:creationId xmlns:a16="http://schemas.microsoft.com/office/drawing/2014/main" id="{00000000-0008-0000-0500-0000F0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1" name="Shape 6">
          <a:extLst>
            <a:ext uri="{FF2B5EF4-FFF2-40B4-BE49-F238E27FC236}">
              <a16:creationId xmlns:a16="http://schemas.microsoft.com/office/drawing/2014/main" id="{00000000-0008-0000-0500-0000F1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2" name="Shape 6">
          <a:extLst>
            <a:ext uri="{FF2B5EF4-FFF2-40B4-BE49-F238E27FC236}">
              <a16:creationId xmlns:a16="http://schemas.microsoft.com/office/drawing/2014/main" id="{00000000-0008-0000-0500-0000F2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3" name="Shape 6">
          <a:extLst>
            <a:ext uri="{FF2B5EF4-FFF2-40B4-BE49-F238E27FC236}">
              <a16:creationId xmlns:a16="http://schemas.microsoft.com/office/drawing/2014/main" id="{00000000-0008-0000-0500-0000F3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4" name="Shape 6">
          <a:extLst>
            <a:ext uri="{FF2B5EF4-FFF2-40B4-BE49-F238E27FC236}">
              <a16:creationId xmlns:a16="http://schemas.microsoft.com/office/drawing/2014/main" id="{00000000-0008-0000-0500-0000F4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5" name="Shape 6">
          <a:extLst>
            <a:ext uri="{FF2B5EF4-FFF2-40B4-BE49-F238E27FC236}">
              <a16:creationId xmlns:a16="http://schemas.microsoft.com/office/drawing/2014/main" id="{00000000-0008-0000-0500-0000F5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46" name="Shape 6">
          <a:extLst>
            <a:ext uri="{FF2B5EF4-FFF2-40B4-BE49-F238E27FC236}">
              <a16:creationId xmlns:a16="http://schemas.microsoft.com/office/drawing/2014/main" id="{00000000-0008-0000-0500-0000F6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47" name="Shape 6">
          <a:extLst>
            <a:ext uri="{FF2B5EF4-FFF2-40B4-BE49-F238E27FC236}">
              <a16:creationId xmlns:a16="http://schemas.microsoft.com/office/drawing/2014/main" id="{00000000-0008-0000-0500-0000F7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48" name="Shape 6">
          <a:extLst>
            <a:ext uri="{FF2B5EF4-FFF2-40B4-BE49-F238E27FC236}">
              <a16:creationId xmlns:a16="http://schemas.microsoft.com/office/drawing/2014/main" id="{00000000-0008-0000-0500-0000F8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49" name="Shape 6">
          <a:extLst>
            <a:ext uri="{FF2B5EF4-FFF2-40B4-BE49-F238E27FC236}">
              <a16:creationId xmlns:a16="http://schemas.microsoft.com/office/drawing/2014/main" id="{00000000-0008-0000-0500-0000F9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0" name="Shape 6">
          <a:extLst>
            <a:ext uri="{FF2B5EF4-FFF2-40B4-BE49-F238E27FC236}">
              <a16:creationId xmlns:a16="http://schemas.microsoft.com/office/drawing/2014/main" id="{00000000-0008-0000-0500-0000FA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1" name="Shape 6">
          <a:extLst>
            <a:ext uri="{FF2B5EF4-FFF2-40B4-BE49-F238E27FC236}">
              <a16:creationId xmlns:a16="http://schemas.microsoft.com/office/drawing/2014/main" id="{00000000-0008-0000-0500-0000FB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2" name="Shape 6">
          <a:extLst>
            <a:ext uri="{FF2B5EF4-FFF2-40B4-BE49-F238E27FC236}">
              <a16:creationId xmlns:a16="http://schemas.microsoft.com/office/drawing/2014/main" id="{00000000-0008-0000-0500-0000FC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3" name="Shape 6">
          <a:extLst>
            <a:ext uri="{FF2B5EF4-FFF2-40B4-BE49-F238E27FC236}">
              <a16:creationId xmlns:a16="http://schemas.microsoft.com/office/drawing/2014/main" id="{00000000-0008-0000-0500-0000FD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54" name="Shape 6">
          <a:extLst>
            <a:ext uri="{FF2B5EF4-FFF2-40B4-BE49-F238E27FC236}">
              <a16:creationId xmlns:a16="http://schemas.microsoft.com/office/drawing/2014/main" id="{00000000-0008-0000-0500-0000FE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55" name="Shape 6">
          <a:extLst>
            <a:ext uri="{FF2B5EF4-FFF2-40B4-BE49-F238E27FC236}">
              <a16:creationId xmlns:a16="http://schemas.microsoft.com/office/drawing/2014/main" id="{00000000-0008-0000-0500-0000FF00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6" name="Shape 6">
          <a:extLst>
            <a:ext uri="{FF2B5EF4-FFF2-40B4-BE49-F238E27FC236}">
              <a16:creationId xmlns:a16="http://schemas.microsoft.com/office/drawing/2014/main" id="{00000000-0008-0000-0500-00000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57" name="Shape 6">
          <a:extLst>
            <a:ext uri="{FF2B5EF4-FFF2-40B4-BE49-F238E27FC236}">
              <a16:creationId xmlns:a16="http://schemas.microsoft.com/office/drawing/2014/main" id="{00000000-0008-0000-0500-00000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58" name="Shape 6">
          <a:extLst>
            <a:ext uri="{FF2B5EF4-FFF2-40B4-BE49-F238E27FC236}">
              <a16:creationId xmlns:a16="http://schemas.microsoft.com/office/drawing/2014/main" id="{00000000-0008-0000-0500-00000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59" name="Shape 6">
          <a:extLst>
            <a:ext uri="{FF2B5EF4-FFF2-40B4-BE49-F238E27FC236}">
              <a16:creationId xmlns:a16="http://schemas.microsoft.com/office/drawing/2014/main" id="{00000000-0008-0000-0500-00000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60" name="Shape 6">
          <a:extLst>
            <a:ext uri="{FF2B5EF4-FFF2-40B4-BE49-F238E27FC236}">
              <a16:creationId xmlns:a16="http://schemas.microsoft.com/office/drawing/2014/main" id="{00000000-0008-0000-0500-00000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61" name="Shape 6">
          <a:extLst>
            <a:ext uri="{FF2B5EF4-FFF2-40B4-BE49-F238E27FC236}">
              <a16:creationId xmlns:a16="http://schemas.microsoft.com/office/drawing/2014/main" id="{00000000-0008-0000-0500-00000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62" name="Shape 6">
          <a:extLst>
            <a:ext uri="{FF2B5EF4-FFF2-40B4-BE49-F238E27FC236}">
              <a16:creationId xmlns:a16="http://schemas.microsoft.com/office/drawing/2014/main" id="{00000000-0008-0000-0500-00000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63" name="Shape 6">
          <a:extLst>
            <a:ext uri="{FF2B5EF4-FFF2-40B4-BE49-F238E27FC236}">
              <a16:creationId xmlns:a16="http://schemas.microsoft.com/office/drawing/2014/main" id="{00000000-0008-0000-0500-00000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64" name="Shape 6">
          <a:extLst>
            <a:ext uri="{FF2B5EF4-FFF2-40B4-BE49-F238E27FC236}">
              <a16:creationId xmlns:a16="http://schemas.microsoft.com/office/drawing/2014/main" id="{00000000-0008-0000-0500-00000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65" name="Shape 6">
          <a:extLst>
            <a:ext uri="{FF2B5EF4-FFF2-40B4-BE49-F238E27FC236}">
              <a16:creationId xmlns:a16="http://schemas.microsoft.com/office/drawing/2014/main" id="{00000000-0008-0000-0500-00000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66" name="Shape 6">
          <a:extLst>
            <a:ext uri="{FF2B5EF4-FFF2-40B4-BE49-F238E27FC236}">
              <a16:creationId xmlns:a16="http://schemas.microsoft.com/office/drawing/2014/main" id="{00000000-0008-0000-0500-00000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67" name="Shape 6">
          <a:extLst>
            <a:ext uri="{FF2B5EF4-FFF2-40B4-BE49-F238E27FC236}">
              <a16:creationId xmlns:a16="http://schemas.microsoft.com/office/drawing/2014/main" id="{00000000-0008-0000-0500-00000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68" name="Shape 6">
          <a:extLst>
            <a:ext uri="{FF2B5EF4-FFF2-40B4-BE49-F238E27FC236}">
              <a16:creationId xmlns:a16="http://schemas.microsoft.com/office/drawing/2014/main" id="{00000000-0008-0000-0500-00000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69" name="Shape 6">
          <a:extLst>
            <a:ext uri="{FF2B5EF4-FFF2-40B4-BE49-F238E27FC236}">
              <a16:creationId xmlns:a16="http://schemas.microsoft.com/office/drawing/2014/main" id="{00000000-0008-0000-0500-00000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70" name="Shape 6">
          <a:extLst>
            <a:ext uri="{FF2B5EF4-FFF2-40B4-BE49-F238E27FC236}">
              <a16:creationId xmlns:a16="http://schemas.microsoft.com/office/drawing/2014/main" id="{00000000-0008-0000-0500-00000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71" name="Shape 6">
          <a:extLst>
            <a:ext uri="{FF2B5EF4-FFF2-40B4-BE49-F238E27FC236}">
              <a16:creationId xmlns:a16="http://schemas.microsoft.com/office/drawing/2014/main" id="{00000000-0008-0000-0500-00000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2" name="Shape 6">
          <a:extLst>
            <a:ext uri="{FF2B5EF4-FFF2-40B4-BE49-F238E27FC236}">
              <a16:creationId xmlns:a16="http://schemas.microsoft.com/office/drawing/2014/main" id="{00000000-0008-0000-0500-00001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3" name="Shape 6">
          <a:extLst>
            <a:ext uri="{FF2B5EF4-FFF2-40B4-BE49-F238E27FC236}">
              <a16:creationId xmlns:a16="http://schemas.microsoft.com/office/drawing/2014/main" id="{00000000-0008-0000-0500-00001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74" name="Shape 6">
          <a:extLst>
            <a:ext uri="{FF2B5EF4-FFF2-40B4-BE49-F238E27FC236}">
              <a16:creationId xmlns:a16="http://schemas.microsoft.com/office/drawing/2014/main" id="{00000000-0008-0000-0500-00001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75" name="Shape 6">
          <a:extLst>
            <a:ext uri="{FF2B5EF4-FFF2-40B4-BE49-F238E27FC236}">
              <a16:creationId xmlns:a16="http://schemas.microsoft.com/office/drawing/2014/main" id="{00000000-0008-0000-0500-00001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6" name="Shape 6">
          <a:extLst>
            <a:ext uri="{FF2B5EF4-FFF2-40B4-BE49-F238E27FC236}">
              <a16:creationId xmlns:a16="http://schemas.microsoft.com/office/drawing/2014/main" id="{00000000-0008-0000-0500-00001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7" name="Shape 6">
          <a:extLst>
            <a:ext uri="{FF2B5EF4-FFF2-40B4-BE49-F238E27FC236}">
              <a16:creationId xmlns:a16="http://schemas.microsoft.com/office/drawing/2014/main" id="{00000000-0008-0000-0500-00001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8" name="Shape 6">
          <a:extLst>
            <a:ext uri="{FF2B5EF4-FFF2-40B4-BE49-F238E27FC236}">
              <a16:creationId xmlns:a16="http://schemas.microsoft.com/office/drawing/2014/main" id="{00000000-0008-0000-0500-00001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79" name="Shape 6">
          <a:extLst>
            <a:ext uri="{FF2B5EF4-FFF2-40B4-BE49-F238E27FC236}">
              <a16:creationId xmlns:a16="http://schemas.microsoft.com/office/drawing/2014/main" id="{00000000-0008-0000-0500-00001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80" name="Shape 6">
          <a:extLst>
            <a:ext uri="{FF2B5EF4-FFF2-40B4-BE49-F238E27FC236}">
              <a16:creationId xmlns:a16="http://schemas.microsoft.com/office/drawing/2014/main" id="{00000000-0008-0000-0500-00001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81" name="Shape 6">
          <a:extLst>
            <a:ext uri="{FF2B5EF4-FFF2-40B4-BE49-F238E27FC236}">
              <a16:creationId xmlns:a16="http://schemas.microsoft.com/office/drawing/2014/main" id="{00000000-0008-0000-0500-00001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82" name="Shape 6">
          <a:extLst>
            <a:ext uri="{FF2B5EF4-FFF2-40B4-BE49-F238E27FC236}">
              <a16:creationId xmlns:a16="http://schemas.microsoft.com/office/drawing/2014/main" id="{00000000-0008-0000-0500-00001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3" name="Shape 6">
          <a:extLst>
            <a:ext uri="{FF2B5EF4-FFF2-40B4-BE49-F238E27FC236}">
              <a16:creationId xmlns:a16="http://schemas.microsoft.com/office/drawing/2014/main" id="{00000000-0008-0000-0500-00001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4" name="Shape 6">
          <a:extLst>
            <a:ext uri="{FF2B5EF4-FFF2-40B4-BE49-F238E27FC236}">
              <a16:creationId xmlns:a16="http://schemas.microsoft.com/office/drawing/2014/main" id="{00000000-0008-0000-0500-00001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5" name="Shape 6">
          <a:extLst>
            <a:ext uri="{FF2B5EF4-FFF2-40B4-BE49-F238E27FC236}">
              <a16:creationId xmlns:a16="http://schemas.microsoft.com/office/drawing/2014/main" id="{00000000-0008-0000-0500-00001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6" name="Shape 6">
          <a:extLst>
            <a:ext uri="{FF2B5EF4-FFF2-40B4-BE49-F238E27FC236}">
              <a16:creationId xmlns:a16="http://schemas.microsoft.com/office/drawing/2014/main" id="{00000000-0008-0000-0500-00001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7" name="Shape 6">
          <a:extLst>
            <a:ext uri="{FF2B5EF4-FFF2-40B4-BE49-F238E27FC236}">
              <a16:creationId xmlns:a16="http://schemas.microsoft.com/office/drawing/2014/main" id="{00000000-0008-0000-0500-00001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8" name="Shape 6">
          <a:extLst>
            <a:ext uri="{FF2B5EF4-FFF2-40B4-BE49-F238E27FC236}">
              <a16:creationId xmlns:a16="http://schemas.microsoft.com/office/drawing/2014/main" id="{00000000-0008-0000-0500-00002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89" name="Shape 6">
          <a:extLst>
            <a:ext uri="{FF2B5EF4-FFF2-40B4-BE49-F238E27FC236}">
              <a16:creationId xmlns:a16="http://schemas.microsoft.com/office/drawing/2014/main" id="{00000000-0008-0000-0500-00002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0" name="Shape 6">
          <a:extLst>
            <a:ext uri="{FF2B5EF4-FFF2-40B4-BE49-F238E27FC236}">
              <a16:creationId xmlns:a16="http://schemas.microsoft.com/office/drawing/2014/main" id="{00000000-0008-0000-0500-00002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1" name="Shape 6">
          <a:extLst>
            <a:ext uri="{FF2B5EF4-FFF2-40B4-BE49-F238E27FC236}">
              <a16:creationId xmlns:a16="http://schemas.microsoft.com/office/drawing/2014/main" id="{00000000-0008-0000-0500-00002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92" name="Shape 6">
          <a:extLst>
            <a:ext uri="{FF2B5EF4-FFF2-40B4-BE49-F238E27FC236}">
              <a16:creationId xmlns:a16="http://schemas.microsoft.com/office/drawing/2014/main" id="{00000000-0008-0000-0500-00002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293" name="Shape 6">
          <a:extLst>
            <a:ext uri="{FF2B5EF4-FFF2-40B4-BE49-F238E27FC236}">
              <a16:creationId xmlns:a16="http://schemas.microsoft.com/office/drawing/2014/main" id="{00000000-0008-0000-0500-00002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4" name="Shape 6">
          <a:extLst>
            <a:ext uri="{FF2B5EF4-FFF2-40B4-BE49-F238E27FC236}">
              <a16:creationId xmlns:a16="http://schemas.microsoft.com/office/drawing/2014/main" id="{00000000-0008-0000-0500-00002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5" name="Shape 6">
          <a:extLst>
            <a:ext uri="{FF2B5EF4-FFF2-40B4-BE49-F238E27FC236}">
              <a16:creationId xmlns:a16="http://schemas.microsoft.com/office/drawing/2014/main" id="{00000000-0008-0000-0500-00002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6" name="Shape 6">
          <a:extLst>
            <a:ext uri="{FF2B5EF4-FFF2-40B4-BE49-F238E27FC236}">
              <a16:creationId xmlns:a16="http://schemas.microsoft.com/office/drawing/2014/main" id="{00000000-0008-0000-0500-00002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7" name="Shape 6">
          <a:extLst>
            <a:ext uri="{FF2B5EF4-FFF2-40B4-BE49-F238E27FC236}">
              <a16:creationId xmlns:a16="http://schemas.microsoft.com/office/drawing/2014/main" id="{00000000-0008-0000-0500-00002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8" name="Shape 6">
          <a:extLst>
            <a:ext uri="{FF2B5EF4-FFF2-40B4-BE49-F238E27FC236}">
              <a16:creationId xmlns:a16="http://schemas.microsoft.com/office/drawing/2014/main" id="{00000000-0008-0000-0500-00002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299" name="Shape 6">
          <a:extLst>
            <a:ext uri="{FF2B5EF4-FFF2-40B4-BE49-F238E27FC236}">
              <a16:creationId xmlns:a16="http://schemas.microsoft.com/office/drawing/2014/main" id="{00000000-0008-0000-0500-00002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00" name="Shape 6">
          <a:extLst>
            <a:ext uri="{FF2B5EF4-FFF2-40B4-BE49-F238E27FC236}">
              <a16:creationId xmlns:a16="http://schemas.microsoft.com/office/drawing/2014/main" id="{00000000-0008-0000-0500-00002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1" name="Shape 6">
          <a:extLst>
            <a:ext uri="{FF2B5EF4-FFF2-40B4-BE49-F238E27FC236}">
              <a16:creationId xmlns:a16="http://schemas.microsoft.com/office/drawing/2014/main" id="{00000000-0008-0000-0500-00002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2" name="Shape 6">
          <a:extLst>
            <a:ext uri="{FF2B5EF4-FFF2-40B4-BE49-F238E27FC236}">
              <a16:creationId xmlns:a16="http://schemas.microsoft.com/office/drawing/2014/main" id="{00000000-0008-0000-0500-00002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3" name="Shape 6">
          <a:extLst>
            <a:ext uri="{FF2B5EF4-FFF2-40B4-BE49-F238E27FC236}">
              <a16:creationId xmlns:a16="http://schemas.microsoft.com/office/drawing/2014/main" id="{00000000-0008-0000-0500-00002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4" name="Shape 6">
          <a:extLst>
            <a:ext uri="{FF2B5EF4-FFF2-40B4-BE49-F238E27FC236}">
              <a16:creationId xmlns:a16="http://schemas.microsoft.com/office/drawing/2014/main" id="{00000000-0008-0000-0500-00003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5" name="Shape 6">
          <a:extLst>
            <a:ext uri="{FF2B5EF4-FFF2-40B4-BE49-F238E27FC236}">
              <a16:creationId xmlns:a16="http://schemas.microsoft.com/office/drawing/2014/main" id="{00000000-0008-0000-0500-00003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6" name="Shape 6">
          <a:extLst>
            <a:ext uri="{FF2B5EF4-FFF2-40B4-BE49-F238E27FC236}">
              <a16:creationId xmlns:a16="http://schemas.microsoft.com/office/drawing/2014/main" id="{00000000-0008-0000-0500-00003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07" name="Shape 6">
          <a:extLst>
            <a:ext uri="{FF2B5EF4-FFF2-40B4-BE49-F238E27FC236}">
              <a16:creationId xmlns:a16="http://schemas.microsoft.com/office/drawing/2014/main" id="{00000000-0008-0000-0500-00003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08" name="Shape 6">
          <a:extLst>
            <a:ext uri="{FF2B5EF4-FFF2-40B4-BE49-F238E27FC236}">
              <a16:creationId xmlns:a16="http://schemas.microsoft.com/office/drawing/2014/main" id="{00000000-0008-0000-0500-00003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09" name="Shape 6">
          <a:extLst>
            <a:ext uri="{FF2B5EF4-FFF2-40B4-BE49-F238E27FC236}">
              <a16:creationId xmlns:a16="http://schemas.microsoft.com/office/drawing/2014/main" id="{00000000-0008-0000-0500-00003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10" name="Shape 6">
          <a:extLst>
            <a:ext uri="{FF2B5EF4-FFF2-40B4-BE49-F238E27FC236}">
              <a16:creationId xmlns:a16="http://schemas.microsoft.com/office/drawing/2014/main" id="{00000000-0008-0000-0500-00003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11" name="Shape 6">
          <a:extLst>
            <a:ext uri="{FF2B5EF4-FFF2-40B4-BE49-F238E27FC236}">
              <a16:creationId xmlns:a16="http://schemas.microsoft.com/office/drawing/2014/main" id="{00000000-0008-0000-0500-00003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2" name="Shape 6">
          <a:extLst>
            <a:ext uri="{FF2B5EF4-FFF2-40B4-BE49-F238E27FC236}">
              <a16:creationId xmlns:a16="http://schemas.microsoft.com/office/drawing/2014/main" id="{00000000-0008-0000-0500-00003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3" name="Shape 6">
          <a:extLst>
            <a:ext uri="{FF2B5EF4-FFF2-40B4-BE49-F238E27FC236}">
              <a16:creationId xmlns:a16="http://schemas.microsoft.com/office/drawing/2014/main" id="{00000000-0008-0000-0500-00003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4" name="Shape 6">
          <a:extLst>
            <a:ext uri="{FF2B5EF4-FFF2-40B4-BE49-F238E27FC236}">
              <a16:creationId xmlns:a16="http://schemas.microsoft.com/office/drawing/2014/main" id="{00000000-0008-0000-0500-00003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5" name="Shape 6">
          <a:extLst>
            <a:ext uri="{FF2B5EF4-FFF2-40B4-BE49-F238E27FC236}">
              <a16:creationId xmlns:a16="http://schemas.microsoft.com/office/drawing/2014/main" id="{00000000-0008-0000-0500-00003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6" name="Shape 6">
          <a:extLst>
            <a:ext uri="{FF2B5EF4-FFF2-40B4-BE49-F238E27FC236}">
              <a16:creationId xmlns:a16="http://schemas.microsoft.com/office/drawing/2014/main" id="{00000000-0008-0000-0500-00003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7" name="Shape 6">
          <a:extLst>
            <a:ext uri="{FF2B5EF4-FFF2-40B4-BE49-F238E27FC236}">
              <a16:creationId xmlns:a16="http://schemas.microsoft.com/office/drawing/2014/main" id="{00000000-0008-0000-0500-00003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18" name="Shape 6">
          <a:extLst>
            <a:ext uri="{FF2B5EF4-FFF2-40B4-BE49-F238E27FC236}">
              <a16:creationId xmlns:a16="http://schemas.microsoft.com/office/drawing/2014/main" id="{00000000-0008-0000-0500-00003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19" name="Shape 6">
          <a:extLst>
            <a:ext uri="{FF2B5EF4-FFF2-40B4-BE49-F238E27FC236}">
              <a16:creationId xmlns:a16="http://schemas.microsoft.com/office/drawing/2014/main" id="{00000000-0008-0000-0500-00003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0" name="Shape 6">
          <a:extLst>
            <a:ext uri="{FF2B5EF4-FFF2-40B4-BE49-F238E27FC236}">
              <a16:creationId xmlns:a16="http://schemas.microsoft.com/office/drawing/2014/main" id="{00000000-0008-0000-0500-00004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1" name="Shape 6">
          <a:extLst>
            <a:ext uri="{FF2B5EF4-FFF2-40B4-BE49-F238E27FC236}">
              <a16:creationId xmlns:a16="http://schemas.microsoft.com/office/drawing/2014/main" id="{00000000-0008-0000-0500-00004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2" name="Shape 6">
          <a:extLst>
            <a:ext uri="{FF2B5EF4-FFF2-40B4-BE49-F238E27FC236}">
              <a16:creationId xmlns:a16="http://schemas.microsoft.com/office/drawing/2014/main" id="{00000000-0008-0000-0500-00004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3" name="Shape 6">
          <a:extLst>
            <a:ext uri="{FF2B5EF4-FFF2-40B4-BE49-F238E27FC236}">
              <a16:creationId xmlns:a16="http://schemas.microsoft.com/office/drawing/2014/main" id="{00000000-0008-0000-0500-00004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4" name="Shape 6">
          <a:extLst>
            <a:ext uri="{FF2B5EF4-FFF2-40B4-BE49-F238E27FC236}">
              <a16:creationId xmlns:a16="http://schemas.microsoft.com/office/drawing/2014/main" id="{00000000-0008-0000-0500-00004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5" name="Shape 6">
          <a:extLst>
            <a:ext uri="{FF2B5EF4-FFF2-40B4-BE49-F238E27FC236}">
              <a16:creationId xmlns:a16="http://schemas.microsoft.com/office/drawing/2014/main" id="{00000000-0008-0000-0500-00004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26" name="Shape 6">
          <a:extLst>
            <a:ext uri="{FF2B5EF4-FFF2-40B4-BE49-F238E27FC236}">
              <a16:creationId xmlns:a16="http://schemas.microsoft.com/office/drawing/2014/main" id="{00000000-0008-0000-0500-00004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27" name="Shape 6">
          <a:extLst>
            <a:ext uri="{FF2B5EF4-FFF2-40B4-BE49-F238E27FC236}">
              <a16:creationId xmlns:a16="http://schemas.microsoft.com/office/drawing/2014/main" id="{00000000-0008-0000-0500-00004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8" name="Shape 6">
          <a:extLst>
            <a:ext uri="{FF2B5EF4-FFF2-40B4-BE49-F238E27FC236}">
              <a16:creationId xmlns:a16="http://schemas.microsoft.com/office/drawing/2014/main" id="{00000000-0008-0000-0500-00004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29" name="Shape 6">
          <a:extLst>
            <a:ext uri="{FF2B5EF4-FFF2-40B4-BE49-F238E27FC236}">
              <a16:creationId xmlns:a16="http://schemas.microsoft.com/office/drawing/2014/main" id="{00000000-0008-0000-0500-00004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0" name="Shape 6">
          <a:extLst>
            <a:ext uri="{FF2B5EF4-FFF2-40B4-BE49-F238E27FC236}">
              <a16:creationId xmlns:a16="http://schemas.microsoft.com/office/drawing/2014/main" id="{00000000-0008-0000-0500-00004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1" name="Shape 6">
          <a:extLst>
            <a:ext uri="{FF2B5EF4-FFF2-40B4-BE49-F238E27FC236}">
              <a16:creationId xmlns:a16="http://schemas.microsoft.com/office/drawing/2014/main" id="{00000000-0008-0000-0500-00004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2" name="Shape 6">
          <a:extLst>
            <a:ext uri="{FF2B5EF4-FFF2-40B4-BE49-F238E27FC236}">
              <a16:creationId xmlns:a16="http://schemas.microsoft.com/office/drawing/2014/main" id="{00000000-0008-0000-0500-00004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3" name="Shape 6">
          <a:extLst>
            <a:ext uri="{FF2B5EF4-FFF2-40B4-BE49-F238E27FC236}">
              <a16:creationId xmlns:a16="http://schemas.microsoft.com/office/drawing/2014/main" id="{00000000-0008-0000-0500-00004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4" name="Shape 6">
          <a:extLst>
            <a:ext uri="{FF2B5EF4-FFF2-40B4-BE49-F238E27FC236}">
              <a16:creationId xmlns:a16="http://schemas.microsoft.com/office/drawing/2014/main" id="{00000000-0008-0000-0500-00004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5" name="Shape 6">
          <a:extLst>
            <a:ext uri="{FF2B5EF4-FFF2-40B4-BE49-F238E27FC236}">
              <a16:creationId xmlns:a16="http://schemas.microsoft.com/office/drawing/2014/main" id="{00000000-0008-0000-0500-00004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36" name="Shape 6">
          <a:extLst>
            <a:ext uri="{FF2B5EF4-FFF2-40B4-BE49-F238E27FC236}">
              <a16:creationId xmlns:a16="http://schemas.microsoft.com/office/drawing/2014/main" id="{00000000-0008-0000-0500-00005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37" name="Shape 6">
          <a:extLst>
            <a:ext uri="{FF2B5EF4-FFF2-40B4-BE49-F238E27FC236}">
              <a16:creationId xmlns:a16="http://schemas.microsoft.com/office/drawing/2014/main" id="{00000000-0008-0000-0500-00005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38" name="Shape 6">
          <a:extLst>
            <a:ext uri="{FF2B5EF4-FFF2-40B4-BE49-F238E27FC236}">
              <a16:creationId xmlns:a16="http://schemas.microsoft.com/office/drawing/2014/main" id="{00000000-0008-0000-0500-00005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39" name="Shape 6">
          <a:extLst>
            <a:ext uri="{FF2B5EF4-FFF2-40B4-BE49-F238E27FC236}">
              <a16:creationId xmlns:a16="http://schemas.microsoft.com/office/drawing/2014/main" id="{00000000-0008-0000-0500-00005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0" name="Shape 6">
          <a:extLst>
            <a:ext uri="{FF2B5EF4-FFF2-40B4-BE49-F238E27FC236}">
              <a16:creationId xmlns:a16="http://schemas.microsoft.com/office/drawing/2014/main" id="{00000000-0008-0000-0500-00005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1" name="Shape 6">
          <a:extLst>
            <a:ext uri="{FF2B5EF4-FFF2-40B4-BE49-F238E27FC236}">
              <a16:creationId xmlns:a16="http://schemas.microsoft.com/office/drawing/2014/main" id="{00000000-0008-0000-0500-00005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2" name="Shape 6">
          <a:extLst>
            <a:ext uri="{FF2B5EF4-FFF2-40B4-BE49-F238E27FC236}">
              <a16:creationId xmlns:a16="http://schemas.microsoft.com/office/drawing/2014/main" id="{00000000-0008-0000-0500-00005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3" name="Shape 6">
          <a:extLst>
            <a:ext uri="{FF2B5EF4-FFF2-40B4-BE49-F238E27FC236}">
              <a16:creationId xmlns:a16="http://schemas.microsoft.com/office/drawing/2014/main" id="{00000000-0008-0000-0500-00005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44" name="Shape 6">
          <a:extLst>
            <a:ext uri="{FF2B5EF4-FFF2-40B4-BE49-F238E27FC236}">
              <a16:creationId xmlns:a16="http://schemas.microsoft.com/office/drawing/2014/main" id="{00000000-0008-0000-0500-00005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45" name="Shape 6">
          <a:extLst>
            <a:ext uri="{FF2B5EF4-FFF2-40B4-BE49-F238E27FC236}">
              <a16:creationId xmlns:a16="http://schemas.microsoft.com/office/drawing/2014/main" id="{00000000-0008-0000-0500-00005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6" name="Shape 6">
          <a:extLst>
            <a:ext uri="{FF2B5EF4-FFF2-40B4-BE49-F238E27FC236}">
              <a16:creationId xmlns:a16="http://schemas.microsoft.com/office/drawing/2014/main" id="{00000000-0008-0000-0500-00005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47" name="Shape 6">
          <a:extLst>
            <a:ext uri="{FF2B5EF4-FFF2-40B4-BE49-F238E27FC236}">
              <a16:creationId xmlns:a16="http://schemas.microsoft.com/office/drawing/2014/main" id="{00000000-0008-0000-0500-00005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48" name="Shape 6">
          <a:extLst>
            <a:ext uri="{FF2B5EF4-FFF2-40B4-BE49-F238E27FC236}">
              <a16:creationId xmlns:a16="http://schemas.microsoft.com/office/drawing/2014/main" id="{00000000-0008-0000-0500-00005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49" name="Shape 6">
          <a:extLst>
            <a:ext uri="{FF2B5EF4-FFF2-40B4-BE49-F238E27FC236}">
              <a16:creationId xmlns:a16="http://schemas.microsoft.com/office/drawing/2014/main" id="{00000000-0008-0000-0500-00005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50" name="Shape 6">
          <a:extLst>
            <a:ext uri="{FF2B5EF4-FFF2-40B4-BE49-F238E27FC236}">
              <a16:creationId xmlns:a16="http://schemas.microsoft.com/office/drawing/2014/main" id="{00000000-0008-0000-0500-00005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51" name="Shape 6">
          <a:extLst>
            <a:ext uri="{FF2B5EF4-FFF2-40B4-BE49-F238E27FC236}">
              <a16:creationId xmlns:a16="http://schemas.microsoft.com/office/drawing/2014/main" id="{00000000-0008-0000-0500-00005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52" name="Shape 6">
          <a:extLst>
            <a:ext uri="{FF2B5EF4-FFF2-40B4-BE49-F238E27FC236}">
              <a16:creationId xmlns:a16="http://schemas.microsoft.com/office/drawing/2014/main" id="{00000000-0008-0000-0500-00006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53" name="Shape 6">
          <a:extLst>
            <a:ext uri="{FF2B5EF4-FFF2-40B4-BE49-F238E27FC236}">
              <a16:creationId xmlns:a16="http://schemas.microsoft.com/office/drawing/2014/main" id="{00000000-0008-0000-0500-00006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54" name="Shape 6">
          <a:extLst>
            <a:ext uri="{FF2B5EF4-FFF2-40B4-BE49-F238E27FC236}">
              <a16:creationId xmlns:a16="http://schemas.microsoft.com/office/drawing/2014/main" id="{00000000-0008-0000-0500-00006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55" name="Shape 6">
          <a:extLst>
            <a:ext uri="{FF2B5EF4-FFF2-40B4-BE49-F238E27FC236}">
              <a16:creationId xmlns:a16="http://schemas.microsoft.com/office/drawing/2014/main" id="{00000000-0008-0000-0500-00006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56" name="Shape 6">
          <a:extLst>
            <a:ext uri="{FF2B5EF4-FFF2-40B4-BE49-F238E27FC236}">
              <a16:creationId xmlns:a16="http://schemas.microsoft.com/office/drawing/2014/main" id="{00000000-0008-0000-0500-00006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57" name="Shape 6">
          <a:extLst>
            <a:ext uri="{FF2B5EF4-FFF2-40B4-BE49-F238E27FC236}">
              <a16:creationId xmlns:a16="http://schemas.microsoft.com/office/drawing/2014/main" id="{00000000-0008-0000-0500-00006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58" name="Shape 6">
          <a:extLst>
            <a:ext uri="{FF2B5EF4-FFF2-40B4-BE49-F238E27FC236}">
              <a16:creationId xmlns:a16="http://schemas.microsoft.com/office/drawing/2014/main" id="{00000000-0008-0000-0500-00006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59" name="Shape 6">
          <a:extLst>
            <a:ext uri="{FF2B5EF4-FFF2-40B4-BE49-F238E27FC236}">
              <a16:creationId xmlns:a16="http://schemas.microsoft.com/office/drawing/2014/main" id="{00000000-0008-0000-0500-00006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60" name="Shape 6">
          <a:extLst>
            <a:ext uri="{FF2B5EF4-FFF2-40B4-BE49-F238E27FC236}">
              <a16:creationId xmlns:a16="http://schemas.microsoft.com/office/drawing/2014/main" id="{00000000-0008-0000-0500-00006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61" name="Shape 6">
          <a:extLst>
            <a:ext uri="{FF2B5EF4-FFF2-40B4-BE49-F238E27FC236}">
              <a16:creationId xmlns:a16="http://schemas.microsoft.com/office/drawing/2014/main" id="{00000000-0008-0000-0500-00006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2" name="Shape 6">
          <a:extLst>
            <a:ext uri="{FF2B5EF4-FFF2-40B4-BE49-F238E27FC236}">
              <a16:creationId xmlns:a16="http://schemas.microsoft.com/office/drawing/2014/main" id="{00000000-0008-0000-0500-00006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3" name="Shape 6">
          <a:extLst>
            <a:ext uri="{FF2B5EF4-FFF2-40B4-BE49-F238E27FC236}">
              <a16:creationId xmlns:a16="http://schemas.microsoft.com/office/drawing/2014/main" id="{00000000-0008-0000-0500-00006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64" name="Shape 6">
          <a:extLst>
            <a:ext uri="{FF2B5EF4-FFF2-40B4-BE49-F238E27FC236}">
              <a16:creationId xmlns:a16="http://schemas.microsoft.com/office/drawing/2014/main" id="{00000000-0008-0000-0500-00006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65" name="Shape 6">
          <a:extLst>
            <a:ext uri="{FF2B5EF4-FFF2-40B4-BE49-F238E27FC236}">
              <a16:creationId xmlns:a16="http://schemas.microsoft.com/office/drawing/2014/main" id="{00000000-0008-0000-0500-00006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6" name="Shape 6">
          <a:extLst>
            <a:ext uri="{FF2B5EF4-FFF2-40B4-BE49-F238E27FC236}">
              <a16:creationId xmlns:a16="http://schemas.microsoft.com/office/drawing/2014/main" id="{00000000-0008-0000-0500-00006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7" name="Shape 6">
          <a:extLst>
            <a:ext uri="{FF2B5EF4-FFF2-40B4-BE49-F238E27FC236}">
              <a16:creationId xmlns:a16="http://schemas.microsoft.com/office/drawing/2014/main" id="{00000000-0008-0000-0500-00006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8" name="Shape 6">
          <a:extLst>
            <a:ext uri="{FF2B5EF4-FFF2-40B4-BE49-F238E27FC236}">
              <a16:creationId xmlns:a16="http://schemas.microsoft.com/office/drawing/2014/main" id="{00000000-0008-0000-0500-00007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69" name="Shape 6">
          <a:extLst>
            <a:ext uri="{FF2B5EF4-FFF2-40B4-BE49-F238E27FC236}">
              <a16:creationId xmlns:a16="http://schemas.microsoft.com/office/drawing/2014/main" id="{00000000-0008-0000-0500-00007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70" name="Shape 6">
          <a:extLst>
            <a:ext uri="{FF2B5EF4-FFF2-40B4-BE49-F238E27FC236}">
              <a16:creationId xmlns:a16="http://schemas.microsoft.com/office/drawing/2014/main" id="{00000000-0008-0000-0500-00007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71" name="Shape 6">
          <a:extLst>
            <a:ext uri="{FF2B5EF4-FFF2-40B4-BE49-F238E27FC236}">
              <a16:creationId xmlns:a16="http://schemas.microsoft.com/office/drawing/2014/main" id="{00000000-0008-0000-0500-00007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72" name="Shape 6">
          <a:extLst>
            <a:ext uri="{FF2B5EF4-FFF2-40B4-BE49-F238E27FC236}">
              <a16:creationId xmlns:a16="http://schemas.microsoft.com/office/drawing/2014/main" id="{00000000-0008-0000-0500-00007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3" name="Shape 6">
          <a:extLst>
            <a:ext uri="{FF2B5EF4-FFF2-40B4-BE49-F238E27FC236}">
              <a16:creationId xmlns:a16="http://schemas.microsoft.com/office/drawing/2014/main" id="{00000000-0008-0000-0500-00007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4" name="Shape 6">
          <a:extLst>
            <a:ext uri="{FF2B5EF4-FFF2-40B4-BE49-F238E27FC236}">
              <a16:creationId xmlns:a16="http://schemas.microsoft.com/office/drawing/2014/main" id="{00000000-0008-0000-0500-00007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5" name="Shape 6">
          <a:extLst>
            <a:ext uri="{FF2B5EF4-FFF2-40B4-BE49-F238E27FC236}">
              <a16:creationId xmlns:a16="http://schemas.microsoft.com/office/drawing/2014/main" id="{00000000-0008-0000-0500-00007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6" name="Shape 6">
          <a:extLst>
            <a:ext uri="{FF2B5EF4-FFF2-40B4-BE49-F238E27FC236}">
              <a16:creationId xmlns:a16="http://schemas.microsoft.com/office/drawing/2014/main" id="{00000000-0008-0000-0500-00007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7" name="Shape 6">
          <a:extLst>
            <a:ext uri="{FF2B5EF4-FFF2-40B4-BE49-F238E27FC236}">
              <a16:creationId xmlns:a16="http://schemas.microsoft.com/office/drawing/2014/main" id="{00000000-0008-0000-0500-00007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8" name="Shape 6">
          <a:extLst>
            <a:ext uri="{FF2B5EF4-FFF2-40B4-BE49-F238E27FC236}">
              <a16:creationId xmlns:a16="http://schemas.microsoft.com/office/drawing/2014/main" id="{00000000-0008-0000-0500-00007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79" name="Shape 6">
          <a:extLst>
            <a:ext uri="{FF2B5EF4-FFF2-40B4-BE49-F238E27FC236}">
              <a16:creationId xmlns:a16="http://schemas.microsoft.com/office/drawing/2014/main" id="{00000000-0008-0000-0500-00007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0" name="Shape 6">
          <a:extLst>
            <a:ext uri="{FF2B5EF4-FFF2-40B4-BE49-F238E27FC236}">
              <a16:creationId xmlns:a16="http://schemas.microsoft.com/office/drawing/2014/main" id="{00000000-0008-0000-0500-00007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1" name="Shape 6">
          <a:extLst>
            <a:ext uri="{FF2B5EF4-FFF2-40B4-BE49-F238E27FC236}">
              <a16:creationId xmlns:a16="http://schemas.microsoft.com/office/drawing/2014/main" id="{00000000-0008-0000-0500-00007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82" name="Shape 6">
          <a:extLst>
            <a:ext uri="{FF2B5EF4-FFF2-40B4-BE49-F238E27FC236}">
              <a16:creationId xmlns:a16="http://schemas.microsoft.com/office/drawing/2014/main" id="{00000000-0008-0000-0500-00007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83" name="Shape 6">
          <a:extLst>
            <a:ext uri="{FF2B5EF4-FFF2-40B4-BE49-F238E27FC236}">
              <a16:creationId xmlns:a16="http://schemas.microsoft.com/office/drawing/2014/main" id="{00000000-0008-0000-0500-00007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4" name="Shape 6">
          <a:extLst>
            <a:ext uri="{FF2B5EF4-FFF2-40B4-BE49-F238E27FC236}">
              <a16:creationId xmlns:a16="http://schemas.microsoft.com/office/drawing/2014/main" id="{00000000-0008-0000-0500-00008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5" name="Shape 6">
          <a:extLst>
            <a:ext uri="{FF2B5EF4-FFF2-40B4-BE49-F238E27FC236}">
              <a16:creationId xmlns:a16="http://schemas.microsoft.com/office/drawing/2014/main" id="{00000000-0008-0000-0500-00008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6" name="Shape 6">
          <a:extLst>
            <a:ext uri="{FF2B5EF4-FFF2-40B4-BE49-F238E27FC236}">
              <a16:creationId xmlns:a16="http://schemas.microsoft.com/office/drawing/2014/main" id="{00000000-0008-0000-0500-00008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7" name="Shape 6">
          <a:extLst>
            <a:ext uri="{FF2B5EF4-FFF2-40B4-BE49-F238E27FC236}">
              <a16:creationId xmlns:a16="http://schemas.microsoft.com/office/drawing/2014/main" id="{00000000-0008-0000-0500-00008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8" name="Shape 6">
          <a:extLst>
            <a:ext uri="{FF2B5EF4-FFF2-40B4-BE49-F238E27FC236}">
              <a16:creationId xmlns:a16="http://schemas.microsoft.com/office/drawing/2014/main" id="{00000000-0008-0000-0500-00008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89" name="Shape 6">
          <a:extLst>
            <a:ext uri="{FF2B5EF4-FFF2-40B4-BE49-F238E27FC236}">
              <a16:creationId xmlns:a16="http://schemas.microsoft.com/office/drawing/2014/main" id="{00000000-0008-0000-0500-00008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90" name="Shape 6">
          <a:extLst>
            <a:ext uri="{FF2B5EF4-FFF2-40B4-BE49-F238E27FC236}">
              <a16:creationId xmlns:a16="http://schemas.microsoft.com/office/drawing/2014/main" id="{00000000-0008-0000-0500-00008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1" name="Shape 6">
          <a:extLst>
            <a:ext uri="{FF2B5EF4-FFF2-40B4-BE49-F238E27FC236}">
              <a16:creationId xmlns:a16="http://schemas.microsoft.com/office/drawing/2014/main" id="{00000000-0008-0000-0500-00008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2" name="Shape 6">
          <a:extLst>
            <a:ext uri="{FF2B5EF4-FFF2-40B4-BE49-F238E27FC236}">
              <a16:creationId xmlns:a16="http://schemas.microsoft.com/office/drawing/2014/main" id="{00000000-0008-0000-0500-00008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3" name="Shape 6">
          <a:extLst>
            <a:ext uri="{FF2B5EF4-FFF2-40B4-BE49-F238E27FC236}">
              <a16:creationId xmlns:a16="http://schemas.microsoft.com/office/drawing/2014/main" id="{00000000-0008-0000-0500-00008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4" name="Shape 6">
          <a:extLst>
            <a:ext uri="{FF2B5EF4-FFF2-40B4-BE49-F238E27FC236}">
              <a16:creationId xmlns:a16="http://schemas.microsoft.com/office/drawing/2014/main" id="{00000000-0008-0000-0500-00008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5" name="Shape 6">
          <a:extLst>
            <a:ext uri="{FF2B5EF4-FFF2-40B4-BE49-F238E27FC236}">
              <a16:creationId xmlns:a16="http://schemas.microsoft.com/office/drawing/2014/main" id="{00000000-0008-0000-0500-00008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6" name="Shape 6">
          <a:extLst>
            <a:ext uri="{FF2B5EF4-FFF2-40B4-BE49-F238E27FC236}">
              <a16:creationId xmlns:a16="http://schemas.microsoft.com/office/drawing/2014/main" id="{00000000-0008-0000-0500-00008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397" name="Shape 6">
          <a:extLst>
            <a:ext uri="{FF2B5EF4-FFF2-40B4-BE49-F238E27FC236}">
              <a16:creationId xmlns:a16="http://schemas.microsoft.com/office/drawing/2014/main" id="{00000000-0008-0000-0500-00008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98" name="Shape 6">
          <a:extLst>
            <a:ext uri="{FF2B5EF4-FFF2-40B4-BE49-F238E27FC236}">
              <a16:creationId xmlns:a16="http://schemas.microsoft.com/office/drawing/2014/main" id="{00000000-0008-0000-0500-00008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399" name="Shape 6">
          <a:extLst>
            <a:ext uri="{FF2B5EF4-FFF2-40B4-BE49-F238E27FC236}">
              <a16:creationId xmlns:a16="http://schemas.microsoft.com/office/drawing/2014/main" id="{00000000-0008-0000-0500-00008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00" name="Shape 6">
          <a:extLst>
            <a:ext uri="{FF2B5EF4-FFF2-40B4-BE49-F238E27FC236}">
              <a16:creationId xmlns:a16="http://schemas.microsoft.com/office/drawing/2014/main" id="{00000000-0008-0000-0500-00009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01" name="Shape 6">
          <a:extLst>
            <a:ext uri="{FF2B5EF4-FFF2-40B4-BE49-F238E27FC236}">
              <a16:creationId xmlns:a16="http://schemas.microsoft.com/office/drawing/2014/main" id="{00000000-0008-0000-0500-00009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2" name="Shape 6">
          <a:extLst>
            <a:ext uri="{FF2B5EF4-FFF2-40B4-BE49-F238E27FC236}">
              <a16:creationId xmlns:a16="http://schemas.microsoft.com/office/drawing/2014/main" id="{00000000-0008-0000-0500-00009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3" name="Shape 6">
          <a:extLst>
            <a:ext uri="{FF2B5EF4-FFF2-40B4-BE49-F238E27FC236}">
              <a16:creationId xmlns:a16="http://schemas.microsoft.com/office/drawing/2014/main" id="{00000000-0008-0000-0500-00009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4" name="Shape 6">
          <a:extLst>
            <a:ext uri="{FF2B5EF4-FFF2-40B4-BE49-F238E27FC236}">
              <a16:creationId xmlns:a16="http://schemas.microsoft.com/office/drawing/2014/main" id="{00000000-0008-0000-0500-00009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5" name="Shape 6">
          <a:extLst>
            <a:ext uri="{FF2B5EF4-FFF2-40B4-BE49-F238E27FC236}">
              <a16:creationId xmlns:a16="http://schemas.microsoft.com/office/drawing/2014/main" id="{00000000-0008-0000-0500-00009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6" name="Shape 6">
          <a:extLst>
            <a:ext uri="{FF2B5EF4-FFF2-40B4-BE49-F238E27FC236}">
              <a16:creationId xmlns:a16="http://schemas.microsoft.com/office/drawing/2014/main" id="{00000000-0008-0000-0500-00009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7" name="Shape 6">
          <a:extLst>
            <a:ext uri="{FF2B5EF4-FFF2-40B4-BE49-F238E27FC236}">
              <a16:creationId xmlns:a16="http://schemas.microsoft.com/office/drawing/2014/main" id="{00000000-0008-0000-0500-00009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08" name="Shape 6">
          <a:extLst>
            <a:ext uri="{FF2B5EF4-FFF2-40B4-BE49-F238E27FC236}">
              <a16:creationId xmlns:a16="http://schemas.microsoft.com/office/drawing/2014/main" id="{00000000-0008-0000-0500-00009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09" name="Shape 6">
          <a:extLst>
            <a:ext uri="{FF2B5EF4-FFF2-40B4-BE49-F238E27FC236}">
              <a16:creationId xmlns:a16="http://schemas.microsoft.com/office/drawing/2014/main" id="{00000000-0008-0000-0500-00009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0" name="Shape 6">
          <a:extLst>
            <a:ext uri="{FF2B5EF4-FFF2-40B4-BE49-F238E27FC236}">
              <a16:creationId xmlns:a16="http://schemas.microsoft.com/office/drawing/2014/main" id="{00000000-0008-0000-0500-00009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1" name="Shape 6">
          <a:extLst>
            <a:ext uri="{FF2B5EF4-FFF2-40B4-BE49-F238E27FC236}">
              <a16:creationId xmlns:a16="http://schemas.microsoft.com/office/drawing/2014/main" id="{00000000-0008-0000-0500-00009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2" name="Shape 6">
          <a:extLst>
            <a:ext uri="{FF2B5EF4-FFF2-40B4-BE49-F238E27FC236}">
              <a16:creationId xmlns:a16="http://schemas.microsoft.com/office/drawing/2014/main" id="{00000000-0008-0000-0500-00009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3" name="Shape 6">
          <a:extLst>
            <a:ext uri="{FF2B5EF4-FFF2-40B4-BE49-F238E27FC236}">
              <a16:creationId xmlns:a16="http://schemas.microsoft.com/office/drawing/2014/main" id="{00000000-0008-0000-0500-00009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4" name="Shape 6">
          <a:extLst>
            <a:ext uri="{FF2B5EF4-FFF2-40B4-BE49-F238E27FC236}">
              <a16:creationId xmlns:a16="http://schemas.microsoft.com/office/drawing/2014/main" id="{00000000-0008-0000-0500-00009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5" name="Shape 6">
          <a:extLst>
            <a:ext uri="{FF2B5EF4-FFF2-40B4-BE49-F238E27FC236}">
              <a16:creationId xmlns:a16="http://schemas.microsoft.com/office/drawing/2014/main" id="{00000000-0008-0000-0500-00009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16" name="Shape 6">
          <a:extLst>
            <a:ext uri="{FF2B5EF4-FFF2-40B4-BE49-F238E27FC236}">
              <a16:creationId xmlns:a16="http://schemas.microsoft.com/office/drawing/2014/main" id="{00000000-0008-0000-0500-0000A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17" name="Shape 6">
          <a:extLst>
            <a:ext uri="{FF2B5EF4-FFF2-40B4-BE49-F238E27FC236}">
              <a16:creationId xmlns:a16="http://schemas.microsoft.com/office/drawing/2014/main" id="{00000000-0008-0000-0500-0000A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8" name="Shape 6">
          <a:extLst>
            <a:ext uri="{FF2B5EF4-FFF2-40B4-BE49-F238E27FC236}">
              <a16:creationId xmlns:a16="http://schemas.microsoft.com/office/drawing/2014/main" id="{00000000-0008-0000-0500-0000A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19" name="Shape 6">
          <a:extLst>
            <a:ext uri="{FF2B5EF4-FFF2-40B4-BE49-F238E27FC236}">
              <a16:creationId xmlns:a16="http://schemas.microsoft.com/office/drawing/2014/main" id="{00000000-0008-0000-0500-0000A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0" name="Shape 6">
          <a:extLst>
            <a:ext uri="{FF2B5EF4-FFF2-40B4-BE49-F238E27FC236}">
              <a16:creationId xmlns:a16="http://schemas.microsoft.com/office/drawing/2014/main" id="{00000000-0008-0000-0500-0000A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1" name="Shape 6">
          <a:extLst>
            <a:ext uri="{FF2B5EF4-FFF2-40B4-BE49-F238E27FC236}">
              <a16:creationId xmlns:a16="http://schemas.microsoft.com/office/drawing/2014/main" id="{00000000-0008-0000-0500-0000A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2" name="Shape 6">
          <a:extLst>
            <a:ext uri="{FF2B5EF4-FFF2-40B4-BE49-F238E27FC236}">
              <a16:creationId xmlns:a16="http://schemas.microsoft.com/office/drawing/2014/main" id="{00000000-0008-0000-0500-0000A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3" name="Shape 6">
          <a:extLst>
            <a:ext uri="{FF2B5EF4-FFF2-40B4-BE49-F238E27FC236}">
              <a16:creationId xmlns:a16="http://schemas.microsoft.com/office/drawing/2014/main" id="{00000000-0008-0000-0500-0000A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4" name="Shape 6">
          <a:extLst>
            <a:ext uri="{FF2B5EF4-FFF2-40B4-BE49-F238E27FC236}">
              <a16:creationId xmlns:a16="http://schemas.microsoft.com/office/drawing/2014/main" id="{00000000-0008-0000-0500-0000A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5" name="Shape 6">
          <a:extLst>
            <a:ext uri="{FF2B5EF4-FFF2-40B4-BE49-F238E27FC236}">
              <a16:creationId xmlns:a16="http://schemas.microsoft.com/office/drawing/2014/main" id="{00000000-0008-0000-0500-0000A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26" name="Shape 6">
          <a:extLst>
            <a:ext uri="{FF2B5EF4-FFF2-40B4-BE49-F238E27FC236}">
              <a16:creationId xmlns:a16="http://schemas.microsoft.com/office/drawing/2014/main" id="{00000000-0008-0000-0500-0000A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27" name="Shape 6">
          <a:extLst>
            <a:ext uri="{FF2B5EF4-FFF2-40B4-BE49-F238E27FC236}">
              <a16:creationId xmlns:a16="http://schemas.microsoft.com/office/drawing/2014/main" id="{00000000-0008-0000-0500-0000A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28" name="Shape 6">
          <a:extLst>
            <a:ext uri="{FF2B5EF4-FFF2-40B4-BE49-F238E27FC236}">
              <a16:creationId xmlns:a16="http://schemas.microsoft.com/office/drawing/2014/main" id="{00000000-0008-0000-0500-0000A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29" name="Shape 6">
          <a:extLst>
            <a:ext uri="{FF2B5EF4-FFF2-40B4-BE49-F238E27FC236}">
              <a16:creationId xmlns:a16="http://schemas.microsoft.com/office/drawing/2014/main" id="{00000000-0008-0000-0500-0000A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0" name="Shape 6">
          <a:extLst>
            <a:ext uri="{FF2B5EF4-FFF2-40B4-BE49-F238E27FC236}">
              <a16:creationId xmlns:a16="http://schemas.microsoft.com/office/drawing/2014/main" id="{00000000-0008-0000-0500-0000A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1" name="Shape 6">
          <a:extLst>
            <a:ext uri="{FF2B5EF4-FFF2-40B4-BE49-F238E27FC236}">
              <a16:creationId xmlns:a16="http://schemas.microsoft.com/office/drawing/2014/main" id="{00000000-0008-0000-0500-0000A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2" name="Shape 6">
          <a:extLst>
            <a:ext uri="{FF2B5EF4-FFF2-40B4-BE49-F238E27FC236}">
              <a16:creationId xmlns:a16="http://schemas.microsoft.com/office/drawing/2014/main" id="{00000000-0008-0000-0500-0000B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3" name="Shape 6">
          <a:extLst>
            <a:ext uri="{FF2B5EF4-FFF2-40B4-BE49-F238E27FC236}">
              <a16:creationId xmlns:a16="http://schemas.microsoft.com/office/drawing/2014/main" id="{00000000-0008-0000-0500-0000B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34" name="Shape 6">
          <a:extLst>
            <a:ext uri="{FF2B5EF4-FFF2-40B4-BE49-F238E27FC236}">
              <a16:creationId xmlns:a16="http://schemas.microsoft.com/office/drawing/2014/main" id="{00000000-0008-0000-0500-0000B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35" name="Shape 6">
          <a:extLst>
            <a:ext uri="{FF2B5EF4-FFF2-40B4-BE49-F238E27FC236}">
              <a16:creationId xmlns:a16="http://schemas.microsoft.com/office/drawing/2014/main" id="{00000000-0008-0000-0500-0000B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6" name="Shape 6">
          <a:extLst>
            <a:ext uri="{FF2B5EF4-FFF2-40B4-BE49-F238E27FC236}">
              <a16:creationId xmlns:a16="http://schemas.microsoft.com/office/drawing/2014/main" id="{00000000-0008-0000-0500-0000B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37" name="Shape 6">
          <a:extLst>
            <a:ext uri="{FF2B5EF4-FFF2-40B4-BE49-F238E27FC236}">
              <a16:creationId xmlns:a16="http://schemas.microsoft.com/office/drawing/2014/main" id="{00000000-0008-0000-0500-0000B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38" name="Shape 6">
          <a:extLst>
            <a:ext uri="{FF2B5EF4-FFF2-40B4-BE49-F238E27FC236}">
              <a16:creationId xmlns:a16="http://schemas.microsoft.com/office/drawing/2014/main" id="{00000000-0008-0000-0500-0000B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39" name="Shape 6">
          <a:extLst>
            <a:ext uri="{FF2B5EF4-FFF2-40B4-BE49-F238E27FC236}">
              <a16:creationId xmlns:a16="http://schemas.microsoft.com/office/drawing/2014/main" id="{00000000-0008-0000-0500-0000B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40" name="Shape 6">
          <a:extLst>
            <a:ext uri="{FF2B5EF4-FFF2-40B4-BE49-F238E27FC236}">
              <a16:creationId xmlns:a16="http://schemas.microsoft.com/office/drawing/2014/main" id="{00000000-0008-0000-0500-0000B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41" name="Shape 6">
          <a:extLst>
            <a:ext uri="{FF2B5EF4-FFF2-40B4-BE49-F238E27FC236}">
              <a16:creationId xmlns:a16="http://schemas.microsoft.com/office/drawing/2014/main" id="{00000000-0008-0000-0500-0000B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42" name="Shape 6">
          <a:extLst>
            <a:ext uri="{FF2B5EF4-FFF2-40B4-BE49-F238E27FC236}">
              <a16:creationId xmlns:a16="http://schemas.microsoft.com/office/drawing/2014/main" id="{00000000-0008-0000-0500-0000B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43" name="Shape 6">
          <a:extLst>
            <a:ext uri="{FF2B5EF4-FFF2-40B4-BE49-F238E27FC236}">
              <a16:creationId xmlns:a16="http://schemas.microsoft.com/office/drawing/2014/main" id="{00000000-0008-0000-0500-0000B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44" name="Shape 6">
          <a:extLst>
            <a:ext uri="{FF2B5EF4-FFF2-40B4-BE49-F238E27FC236}">
              <a16:creationId xmlns:a16="http://schemas.microsoft.com/office/drawing/2014/main" id="{00000000-0008-0000-0500-0000B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5" name="Shape 6">
          <a:extLst>
            <a:ext uri="{FF2B5EF4-FFF2-40B4-BE49-F238E27FC236}">
              <a16:creationId xmlns:a16="http://schemas.microsoft.com/office/drawing/2014/main" id="{00000000-0008-0000-0500-0000B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6" name="Shape 6">
          <a:extLst>
            <a:ext uri="{FF2B5EF4-FFF2-40B4-BE49-F238E27FC236}">
              <a16:creationId xmlns:a16="http://schemas.microsoft.com/office/drawing/2014/main" id="{00000000-0008-0000-0500-0000B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7" name="Shape 6">
          <a:extLst>
            <a:ext uri="{FF2B5EF4-FFF2-40B4-BE49-F238E27FC236}">
              <a16:creationId xmlns:a16="http://schemas.microsoft.com/office/drawing/2014/main" id="{00000000-0008-0000-0500-0000B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8" name="Shape 6">
          <a:extLst>
            <a:ext uri="{FF2B5EF4-FFF2-40B4-BE49-F238E27FC236}">
              <a16:creationId xmlns:a16="http://schemas.microsoft.com/office/drawing/2014/main" id="{00000000-0008-0000-0500-0000C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49" name="Shape 6">
          <a:extLst>
            <a:ext uri="{FF2B5EF4-FFF2-40B4-BE49-F238E27FC236}">
              <a16:creationId xmlns:a16="http://schemas.microsoft.com/office/drawing/2014/main" id="{00000000-0008-0000-0500-0000C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50" name="Shape 6">
          <a:extLst>
            <a:ext uri="{FF2B5EF4-FFF2-40B4-BE49-F238E27FC236}">
              <a16:creationId xmlns:a16="http://schemas.microsoft.com/office/drawing/2014/main" id="{00000000-0008-0000-0500-0000C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51" name="Shape 6">
          <a:extLst>
            <a:ext uri="{FF2B5EF4-FFF2-40B4-BE49-F238E27FC236}">
              <a16:creationId xmlns:a16="http://schemas.microsoft.com/office/drawing/2014/main" id="{00000000-0008-0000-0500-0000C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2" name="Shape 6">
          <a:extLst>
            <a:ext uri="{FF2B5EF4-FFF2-40B4-BE49-F238E27FC236}">
              <a16:creationId xmlns:a16="http://schemas.microsoft.com/office/drawing/2014/main" id="{00000000-0008-0000-0500-0000C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3" name="Shape 6">
          <a:extLst>
            <a:ext uri="{FF2B5EF4-FFF2-40B4-BE49-F238E27FC236}">
              <a16:creationId xmlns:a16="http://schemas.microsoft.com/office/drawing/2014/main" id="{00000000-0008-0000-0500-0000C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54" name="Shape 6">
          <a:extLst>
            <a:ext uri="{FF2B5EF4-FFF2-40B4-BE49-F238E27FC236}">
              <a16:creationId xmlns:a16="http://schemas.microsoft.com/office/drawing/2014/main" id="{00000000-0008-0000-0500-0000C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55" name="Shape 6">
          <a:extLst>
            <a:ext uri="{FF2B5EF4-FFF2-40B4-BE49-F238E27FC236}">
              <a16:creationId xmlns:a16="http://schemas.microsoft.com/office/drawing/2014/main" id="{00000000-0008-0000-0500-0000C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6" name="Shape 6">
          <a:extLst>
            <a:ext uri="{FF2B5EF4-FFF2-40B4-BE49-F238E27FC236}">
              <a16:creationId xmlns:a16="http://schemas.microsoft.com/office/drawing/2014/main" id="{00000000-0008-0000-0500-0000C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7" name="Shape 6">
          <a:extLst>
            <a:ext uri="{FF2B5EF4-FFF2-40B4-BE49-F238E27FC236}">
              <a16:creationId xmlns:a16="http://schemas.microsoft.com/office/drawing/2014/main" id="{00000000-0008-0000-0500-0000C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8" name="Shape 6">
          <a:extLst>
            <a:ext uri="{FF2B5EF4-FFF2-40B4-BE49-F238E27FC236}">
              <a16:creationId xmlns:a16="http://schemas.microsoft.com/office/drawing/2014/main" id="{00000000-0008-0000-0500-0000C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59" name="Shape 6">
          <a:extLst>
            <a:ext uri="{FF2B5EF4-FFF2-40B4-BE49-F238E27FC236}">
              <a16:creationId xmlns:a16="http://schemas.microsoft.com/office/drawing/2014/main" id="{00000000-0008-0000-0500-0000C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60" name="Shape 6">
          <a:extLst>
            <a:ext uri="{FF2B5EF4-FFF2-40B4-BE49-F238E27FC236}">
              <a16:creationId xmlns:a16="http://schemas.microsoft.com/office/drawing/2014/main" id="{00000000-0008-0000-0500-0000C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61" name="Shape 6">
          <a:extLst>
            <a:ext uri="{FF2B5EF4-FFF2-40B4-BE49-F238E27FC236}">
              <a16:creationId xmlns:a16="http://schemas.microsoft.com/office/drawing/2014/main" id="{00000000-0008-0000-0500-0000C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62" name="Shape 6">
          <a:extLst>
            <a:ext uri="{FF2B5EF4-FFF2-40B4-BE49-F238E27FC236}">
              <a16:creationId xmlns:a16="http://schemas.microsoft.com/office/drawing/2014/main" id="{00000000-0008-0000-0500-0000C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3" name="Shape 6">
          <a:extLst>
            <a:ext uri="{FF2B5EF4-FFF2-40B4-BE49-F238E27FC236}">
              <a16:creationId xmlns:a16="http://schemas.microsoft.com/office/drawing/2014/main" id="{00000000-0008-0000-0500-0000C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4" name="Shape 6">
          <a:extLst>
            <a:ext uri="{FF2B5EF4-FFF2-40B4-BE49-F238E27FC236}">
              <a16:creationId xmlns:a16="http://schemas.microsoft.com/office/drawing/2014/main" id="{00000000-0008-0000-0500-0000D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5" name="Shape 6">
          <a:extLst>
            <a:ext uri="{FF2B5EF4-FFF2-40B4-BE49-F238E27FC236}">
              <a16:creationId xmlns:a16="http://schemas.microsoft.com/office/drawing/2014/main" id="{00000000-0008-0000-0500-0000D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6" name="Shape 6">
          <a:extLst>
            <a:ext uri="{FF2B5EF4-FFF2-40B4-BE49-F238E27FC236}">
              <a16:creationId xmlns:a16="http://schemas.microsoft.com/office/drawing/2014/main" id="{00000000-0008-0000-0500-0000D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7" name="Shape 6">
          <a:extLst>
            <a:ext uri="{FF2B5EF4-FFF2-40B4-BE49-F238E27FC236}">
              <a16:creationId xmlns:a16="http://schemas.microsoft.com/office/drawing/2014/main" id="{00000000-0008-0000-0500-0000D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8" name="Shape 6">
          <a:extLst>
            <a:ext uri="{FF2B5EF4-FFF2-40B4-BE49-F238E27FC236}">
              <a16:creationId xmlns:a16="http://schemas.microsoft.com/office/drawing/2014/main" id="{00000000-0008-0000-0500-0000D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69" name="Shape 6">
          <a:extLst>
            <a:ext uri="{FF2B5EF4-FFF2-40B4-BE49-F238E27FC236}">
              <a16:creationId xmlns:a16="http://schemas.microsoft.com/office/drawing/2014/main" id="{00000000-0008-0000-0500-0000D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0" name="Shape 6">
          <a:extLst>
            <a:ext uri="{FF2B5EF4-FFF2-40B4-BE49-F238E27FC236}">
              <a16:creationId xmlns:a16="http://schemas.microsoft.com/office/drawing/2014/main" id="{00000000-0008-0000-0500-0000D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1" name="Shape 6">
          <a:extLst>
            <a:ext uri="{FF2B5EF4-FFF2-40B4-BE49-F238E27FC236}">
              <a16:creationId xmlns:a16="http://schemas.microsoft.com/office/drawing/2014/main" id="{00000000-0008-0000-0500-0000D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72" name="Shape 6">
          <a:extLst>
            <a:ext uri="{FF2B5EF4-FFF2-40B4-BE49-F238E27FC236}">
              <a16:creationId xmlns:a16="http://schemas.microsoft.com/office/drawing/2014/main" id="{00000000-0008-0000-0500-0000D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73" name="Shape 6">
          <a:extLst>
            <a:ext uri="{FF2B5EF4-FFF2-40B4-BE49-F238E27FC236}">
              <a16:creationId xmlns:a16="http://schemas.microsoft.com/office/drawing/2014/main" id="{00000000-0008-0000-0500-0000D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4" name="Shape 6">
          <a:extLst>
            <a:ext uri="{FF2B5EF4-FFF2-40B4-BE49-F238E27FC236}">
              <a16:creationId xmlns:a16="http://schemas.microsoft.com/office/drawing/2014/main" id="{00000000-0008-0000-0500-0000D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5" name="Shape 6">
          <a:extLst>
            <a:ext uri="{FF2B5EF4-FFF2-40B4-BE49-F238E27FC236}">
              <a16:creationId xmlns:a16="http://schemas.microsoft.com/office/drawing/2014/main" id="{00000000-0008-0000-0500-0000D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6" name="Shape 6">
          <a:extLst>
            <a:ext uri="{FF2B5EF4-FFF2-40B4-BE49-F238E27FC236}">
              <a16:creationId xmlns:a16="http://schemas.microsoft.com/office/drawing/2014/main" id="{00000000-0008-0000-0500-0000D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7" name="Shape 6">
          <a:extLst>
            <a:ext uri="{FF2B5EF4-FFF2-40B4-BE49-F238E27FC236}">
              <a16:creationId xmlns:a16="http://schemas.microsoft.com/office/drawing/2014/main" id="{00000000-0008-0000-0500-0000D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8" name="Shape 6">
          <a:extLst>
            <a:ext uri="{FF2B5EF4-FFF2-40B4-BE49-F238E27FC236}">
              <a16:creationId xmlns:a16="http://schemas.microsoft.com/office/drawing/2014/main" id="{00000000-0008-0000-0500-0000D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79" name="Shape 6">
          <a:extLst>
            <a:ext uri="{FF2B5EF4-FFF2-40B4-BE49-F238E27FC236}">
              <a16:creationId xmlns:a16="http://schemas.microsoft.com/office/drawing/2014/main" id="{00000000-0008-0000-0500-0000D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80" name="Shape 6">
          <a:extLst>
            <a:ext uri="{FF2B5EF4-FFF2-40B4-BE49-F238E27FC236}">
              <a16:creationId xmlns:a16="http://schemas.microsoft.com/office/drawing/2014/main" id="{00000000-0008-0000-0500-0000E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1" name="Shape 6">
          <a:extLst>
            <a:ext uri="{FF2B5EF4-FFF2-40B4-BE49-F238E27FC236}">
              <a16:creationId xmlns:a16="http://schemas.microsoft.com/office/drawing/2014/main" id="{00000000-0008-0000-0500-0000E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2" name="Shape 6">
          <a:extLst>
            <a:ext uri="{FF2B5EF4-FFF2-40B4-BE49-F238E27FC236}">
              <a16:creationId xmlns:a16="http://schemas.microsoft.com/office/drawing/2014/main" id="{00000000-0008-0000-0500-0000E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3" name="Shape 6">
          <a:extLst>
            <a:ext uri="{FF2B5EF4-FFF2-40B4-BE49-F238E27FC236}">
              <a16:creationId xmlns:a16="http://schemas.microsoft.com/office/drawing/2014/main" id="{00000000-0008-0000-0500-0000E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4" name="Shape 6">
          <a:extLst>
            <a:ext uri="{FF2B5EF4-FFF2-40B4-BE49-F238E27FC236}">
              <a16:creationId xmlns:a16="http://schemas.microsoft.com/office/drawing/2014/main" id="{00000000-0008-0000-0500-0000E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5" name="Shape 6">
          <a:extLst>
            <a:ext uri="{FF2B5EF4-FFF2-40B4-BE49-F238E27FC236}">
              <a16:creationId xmlns:a16="http://schemas.microsoft.com/office/drawing/2014/main" id="{00000000-0008-0000-0500-0000E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6" name="Shape 6">
          <a:extLst>
            <a:ext uri="{FF2B5EF4-FFF2-40B4-BE49-F238E27FC236}">
              <a16:creationId xmlns:a16="http://schemas.microsoft.com/office/drawing/2014/main" id="{00000000-0008-0000-0500-0000E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87" name="Shape 6">
          <a:extLst>
            <a:ext uri="{FF2B5EF4-FFF2-40B4-BE49-F238E27FC236}">
              <a16:creationId xmlns:a16="http://schemas.microsoft.com/office/drawing/2014/main" id="{00000000-0008-0000-0500-0000E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88" name="Shape 6">
          <a:extLst>
            <a:ext uri="{FF2B5EF4-FFF2-40B4-BE49-F238E27FC236}">
              <a16:creationId xmlns:a16="http://schemas.microsoft.com/office/drawing/2014/main" id="{00000000-0008-0000-0500-0000E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89" name="Shape 6">
          <a:extLst>
            <a:ext uri="{FF2B5EF4-FFF2-40B4-BE49-F238E27FC236}">
              <a16:creationId xmlns:a16="http://schemas.microsoft.com/office/drawing/2014/main" id="{00000000-0008-0000-0500-0000E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90" name="Shape 6">
          <a:extLst>
            <a:ext uri="{FF2B5EF4-FFF2-40B4-BE49-F238E27FC236}">
              <a16:creationId xmlns:a16="http://schemas.microsoft.com/office/drawing/2014/main" id="{00000000-0008-0000-0500-0000E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91" name="Shape 6">
          <a:extLst>
            <a:ext uri="{FF2B5EF4-FFF2-40B4-BE49-F238E27FC236}">
              <a16:creationId xmlns:a16="http://schemas.microsoft.com/office/drawing/2014/main" id="{00000000-0008-0000-0500-0000E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2" name="Shape 6">
          <a:extLst>
            <a:ext uri="{FF2B5EF4-FFF2-40B4-BE49-F238E27FC236}">
              <a16:creationId xmlns:a16="http://schemas.microsoft.com/office/drawing/2014/main" id="{00000000-0008-0000-0500-0000E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3" name="Shape 6">
          <a:extLst>
            <a:ext uri="{FF2B5EF4-FFF2-40B4-BE49-F238E27FC236}">
              <a16:creationId xmlns:a16="http://schemas.microsoft.com/office/drawing/2014/main" id="{00000000-0008-0000-0500-0000E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4" name="Shape 6">
          <a:extLst>
            <a:ext uri="{FF2B5EF4-FFF2-40B4-BE49-F238E27FC236}">
              <a16:creationId xmlns:a16="http://schemas.microsoft.com/office/drawing/2014/main" id="{00000000-0008-0000-0500-0000E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5" name="Shape 6">
          <a:extLst>
            <a:ext uri="{FF2B5EF4-FFF2-40B4-BE49-F238E27FC236}">
              <a16:creationId xmlns:a16="http://schemas.microsoft.com/office/drawing/2014/main" id="{00000000-0008-0000-0500-0000E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6" name="Shape 6">
          <a:extLst>
            <a:ext uri="{FF2B5EF4-FFF2-40B4-BE49-F238E27FC236}">
              <a16:creationId xmlns:a16="http://schemas.microsoft.com/office/drawing/2014/main" id="{00000000-0008-0000-0500-0000F0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7" name="Shape 6">
          <a:extLst>
            <a:ext uri="{FF2B5EF4-FFF2-40B4-BE49-F238E27FC236}">
              <a16:creationId xmlns:a16="http://schemas.microsoft.com/office/drawing/2014/main" id="{00000000-0008-0000-0500-0000F1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498" name="Shape 6">
          <a:extLst>
            <a:ext uri="{FF2B5EF4-FFF2-40B4-BE49-F238E27FC236}">
              <a16:creationId xmlns:a16="http://schemas.microsoft.com/office/drawing/2014/main" id="{00000000-0008-0000-0500-0000F2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499" name="Shape 6">
          <a:extLst>
            <a:ext uri="{FF2B5EF4-FFF2-40B4-BE49-F238E27FC236}">
              <a16:creationId xmlns:a16="http://schemas.microsoft.com/office/drawing/2014/main" id="{00000000-0008-0000-0500-0000F3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0" name="Shape 6">
          <a:extLst>
            <a:ext uri="{FF2B5EF4-FFF2-40B4-BE49-F238E27FC236}">
              <a16:creationId xmlns:a16="http://schemas.microsoft.com/office/drawing/2014/main" id="{00000000-0008-0000-0500-0000F4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1" name="Shape 6">
          <a:extLst>
            <a:ext uri="{FF2B5EF4-FFF2-40B4-BE49-F238E27FC236}">
              <a16:creationId xmlns:a16="http://schemas.microsoft.com/office/drawing/2014/main" id="{00000000-0008-0000-0500-0000F5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2" name="Shape 6">
          <a:extLst>
            <a:ext uri="{FF2B5EF4-FFF2-40B4-BE49-F238E27FC236}">
              <a16:creationId xmlns:a16="http://schemas.microsoft.com/office/drawing/2014/main" id="{00000000-0008-0000-0500-0000F6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3" name="Shape 6">
          <a:extLst>
            <a:ext uri="{FF2B5EF4-FFF2-40B4-BE49-F238E27FC236}">
              <a16:creationId xmlns:a16="http://schemas.microsoft.com/office/drawing/2014/main" id="{00000000-0008-0000-0500-0000F7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4" name="Shape 6">
          <a:extLst>
            <a:ext uri="{FF2B5EF4-FFF2-40B4-BE49-F238E27FC236}">
              <a16:creationId xmlns:a16="http://schemas.microsoft.com/office/drawing/2014/main" id="{00000000-0008-0000-0500-0000F8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5" name="Shape 6">
          <a:extLst>
            <a:ext uri="{FF2B5EF4-FFF2-40B4-BE49-F238E27FC236}">
              <a16:creationId xmlns:a16="http://schemas.microsoft.com/office/drawing/2014/main" id="{00000000-0008-0000-0500-0000F9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06" name="Shape 6">
          <a:extLst>
            <a:ext uri="{FF2B5EF4-FFF2-40B4-BE49-F238E27FC236}">
              <a16:creationId xmlns:a16="http://schemas.microsoft.com/office/drawing/2014/main" id="{00000000-0008-0000-0500-0000FA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07" name="Shape 6">
          <a:extLst>
            <a:ext uri="{FF2B5EF4-FFF2-40B4-BE49-F238E27FC236}">
              <a16:creationId xmlns:a16="http://schemas.microsoft.com/office/drawing/2014/main" id="{00000000-0008-0000-0500-0000FB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8" name="Shape 6">
          <a:extLst>
            <a:ext uri="{FF2B5EF4-FFF2-40B4-BE49-F238E27FC236}">
              <a16:creationId xmlns:a16="http://schemas.microsoft.com/office/drawing/2014/main" id="{00000000-0008-0000-0500-0000FC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09" name="Shape 6">
          <a:extLst>
            <a:ext uri="{FF2B5EF4-FFF2-40B4-BE49-F238E27FC236}">
              <a16:creationId xmlns:a16="http://schemas.microsoft.com/office/drawing/2014/main" id="{00000000-0008-0000-0500-0000FD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0" name="Shape 6">
          <a:extLst>
            <a:ext uri="{FF2B5EF4-FFF2-40B4-BE49-F238E27FC236}">
              <a16:creationId xmlns:a16="http://schemas.microsoft.com/office/drawing/2014/main" id="{00000000-0008-0000-0500-0000FE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1" name="Shape 6">
          <a:extLst>
            <a:ext uri="{FF2B5EF4-FFF2-40B4-BE49-F238E27FC236}">
              <a16:creationId xmlns:a16="http://schemas.microsoft.com/office/drawing/2014/main" id="{00000000-0008-0000-0500-0000FF01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2" name="Shape 6">
          <a:extLst>
            <a:ext uri="{FF2B5EF4-FFF2-40B4-BE49-F238E27FC236}">
              <a16:creationId xmlns:a16="http://schemas.microsoft.com/office/drawing/2014/main" id="{00000000-0008-0000-0500-00000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3" name="Shape 6">
          <a:extLst>
            <a:ext uri="{FF2B5EF4-FFF2-40B4-BE49-F238E27FC236}">
              <a16:creationId xmlns:a16="http://schemas.microsoft.com/office/drawing/2014/main" id="{00000000-0008-0000-0500-00000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4" name="Shape 6">
          <a:extLst>
            <a:ext uri="{FF2B5EF4-FFF2-40B4-BE49-F238E27FC236}">
              <a16:creationId xmlns:a16="http://schemas.microsoft.com/office/drawing/2014/main" id="{00000000-0008-0000-0500-00000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5" name="Shape 6">
          <a:extLst>
            <a:ext uri="{FF2B5EF4-FFF2-40B4-BE49-F238E27FC236}">
              <a16:creationId xmlns:a16="http://schemas.microsoft.com/office/drawing/2014/main" id="{00000000-0008-0000-0500-00000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16" name="Shape 6">
          <a:extLst>
            <a:ext uri="{FF2B5EF4-FFF2-40B4-BE49-F238E27FC236}">
              <a16:creationId xmlns:a16="http://schemas.microsoft.com/office/drawing/2014/main" id="{00000000-0008-0000-0500-00000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17" name="Shape 6">
          <a:extLst>
            <a:ext uri="{FF2B5EF4-FFF2-40B4-BE49-F238E27FC236}">
              <a16:creationId xmlns:a16="http://schemas.microsoft.com/office/drawing/2014/main" id="{00000000-0008-0000-0500-00000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18" name="Shape 6">
          <a:extLst>
            <a:ext uri="{FF2B5EF4-FFF2-40B4-BE49-F238E27FC236}">
              <a16:creationId xmlns:a16="http://schemas.microsoft.com/office/drawing/2014/main" id="{00000000-0008-0000-0500-00000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19" name="Shape 6">
          <a:extLst>
            <a:ext uri="{FF2B5EF4-FFF2-40B4-BE49-F238E27FC236}">
              <a16:creationId xmlns:a16="http://schemas.microsoft.com/office/drawing/2014/main" id="{00000000-0008-0000-0500-00000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0" name="Shape 6">
          <a:extLst>
            <a:ext uri="{FF2B5EF4-FFF2-40B4-BE49-F238E27FC236}">
              <a16:creationId xmlns:a16="http://schemas.microsoft.com/office/drawing/2014/main" id="{00000000-0008-0000-0500-00000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1" name="Shape 6">
          <a:extLst>
            <a:ext uri="{FF2B5EF4-FFF2-40B4-BE49-F238E27FC236}">
              <a16:creationId xmlns:a16="http://schemas.microsoft.com/office/drawing/2014/main" id="{00000000-0008-0000-0500-00000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2" name="Shape 6">
          <a:extLst>
            <a:ext uri="{FF2B5EF4-FFF2-40B4-BE49-F238E27FC236}">
              <a16:creationId xmlns:a16="http://schemas.microsoft.com/office/drawing/2014/main" id="{00000000-0008-0000-0500-00000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3" name="Shape 6">
          <a:extLst>
            <a:ext uri="{FF2B5EF4-FFF2-40B4-BE49-F238E27FC236}">
              <a16:creationId xmlns:a16="http://schemas.microsoft.com/office/drawing/2014/main" id="{00000000-0008-0000-0500-00000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24" name="Shape 6">
          <a:extLst>
            <a:ext uri="{FF2B5EF4-FFF2-40B4-BE49-F238E27FC236}">
              <a16:creationId xmlns:a16="http://schemas.microsoft.com/office/drawing/2014/main" id="{00000000-0008-0000-0500-00000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25" name="Shape 6">
          <a:extLst>
            <a:ext uri="{FF2B5EF4-FFF2-40B4-BE49-F238E27FC236}">
              <a16:creationId xmlns:a16="http://schemas.microsoft.com/office/drawing/2014/main" id="{00000000-0008-0000-0500-00000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6" name="Shape 6">
          <a:extLst>
            <a:ext uri="{FF2B5EF4-FFF2-40B4-BE49-F238E27FC236}">
              <a16:creationId xmlns:a16="http://schemas.microsoft.com/office/drawing/2014/main" id="{00000000-0008-0000-0500-00000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27" name="Shape 6">
          <a:extLst>
            <a:ext uri="{FF2B5EF4-FFF2-40B4-BE49-F238E27FC236}">
              <a16:creationId xmlns:a16="http://schemas.microsoft.com/office/drawing/2014/main" id="{00000000-0008-0000-0500-00000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28" name="Shape 6">
          <a:extLst>
            <a:ext uri="{FF2B5EF4-FFF2-40B4-BE49-F238E27FC236}">
              <a16:creationId xmlns:a16="http://schemas.microsoft.com/office/drawing/2014/main" id="{00000000-0008-0000-0500-00001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29" name="Shape 6">
          <a:extLst>
            <a:ext uri="{FF2B5EF4-FFF2-40B4-BE49-F238E27FC236}">
              <a16:creationId xmlns:a16="http://schemas.microsoft.com/office/drawing/2014/main" id="{00000000-0008-0000-0500-00001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30" name="Shape 6">
          <a:extLst>
            <a:ext uri="{FF2B5EF4-FFF2-40B4-BE49-F238E27FC236}">
              <a16:creationId xmlns:a16="http://schemas.microsoft.com/office/drawing/2014/main" id="{00000000-0008-0000-0500-00001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31" name="Shape 6">
          <a:extLst>
            <a:ext uri="{FF2B5EF4-FFF2-40B4-BE49-F238E27FC236}">
              <a16:creationId xmlns:a16="http://schemas.microsoft.com/office/drawing/2014/main" id="{00000000-0008-0000-0500-00001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32" name="Shape 6">
          <a:extLst>
            <a:ext uri="{FF2B5EF4-FFF2-40B4-BE49-F238E27FC236}">
              <a16:creationId xmlns:a16="http://schemas.microsoft.com/office/drawing/2014/main" id="{00000000-0008-0000-0500-00001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33" name="Shape 6">
          <a:extLst>
            <a:ext uri="{FF2B5EF4-FFF2-40B4-BE49-F238E27FC236}">
              <a16:creationId xmlns:a16="http://schemas.microsoft.com/office/drawing/2014/main" id="{00000000-0008-0000-0500-00001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34" name="Shape 6">
          <a:extLst>
            <a:ext uri="{FF2B5EF4-FFF2-40B4-BE49-F238E27FC236}">
              <a16:creationId xmlns:a16="http://schemas.microsoft.com/office/drawing/2014/main" id="{00000000-0008-0000-0500-00001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35" name="Shape 6">
          <a:extLst>
            <a:ext uri="{FF2B5EF4-FFF2-40B4-BE49-F238E27FC236}">
              <a16:creationId xmlns:a16="http://schemas.microsoft.com/office/drawing/2014/main" id="{00000000-0008-0000-0500-00001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36" name="Shape 6">
          <a:extLst>
            <a:ext uri="{FF2B5EF4-FFF2-40B4-BE49-F238E27FC236}">
              <a16:creationId xmlns:a16="http://schemas.microsoft.com/office/drawing/2014/main" id="{00000000-0008-0000-0500-00001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37" name="Shape 6">
          <a:extLst>
            <a:ext uri="{FF2B5EF4-FFF2-40B4-BE49-F238E27FC236}">
              <a16:creationId xmlns:a16="http://schemas.microsoft.com/office/drawing/2014/main" id="{00000000-0008-0000-0500-00001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38" name="Shape 6">
          <a:extLst>
            <a:ext uri="{FF2B5EF4-FFF2-40B4-BE49-F238E27FC236}">
              <a16:creationId xmlns:a16="http://schemas.microsoft.com/office/drawing/2014/main" id="{00000000-0008-0000-0500-00001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39" name="Shape 6">
          <a:extLst>
            <a:ext uri="{FF2B5EF4-FFF2-40B4-BE49-F238E27FC236}">
              <a16:creationId xmlns:a16="http://schemas.microsoft.com/office/drawing/2014/main" id="{00000000-0008-0000-0500-00001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40" name="Shape 6">
          <a:extLst>
            <a:ext uri="{FF2B5EF4-FFF2-40B4-BE49-F238E27FC236}">
              <a16:creationId xmlns:a16="http://schemas.microsoft.com/office/drawing/2014/main" id="{00000000-0008-0000-0500-00001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41" name="Shape 6">
          <a:extLst>
            <a:ext uri="{FF2B5EF4-FFF2-40B4-BE49-F238E27FC236}">
              <a16:creationId xmlns:a16="http://schemas.microsoft.com/office/drawing/2014/main" id="{00000000-0008-0000-0500-00001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2" name="Shape 6">
          <a:extLst>
            <a:ext uri="{FF2B5EF4-FFF2-40B4-BE49-F238E27FC236}">
              <a16:creationId xmlns:a16="http://schemas.microsoft.com/office/drawing/2014/main" id="{00000000-0008-0000-0500-00001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3" name="Shape 6">
          <a:extLst>
            <a:ext uri="{FF2B5EF4-FFF2-40B4-BE49-F238E27FC236}">
              <a16:creationId xmlns:a16="http://schemas.microsoft.com/office/drawing/2014/main" id="{00000000-0008-0000-0500-00001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44" name="Shape 6">
          <a:extLst>
            <a:ext uri="{FF2B5EF4-FFF2-40B4-BE49-F238E27FC236}">
              <a16:creationId xmlns:a16="http://schemas.microsoft.com/office/drawing/2014/main" id="{00000000-0008-0000-0500-00002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45" name="Shape 6">
          <a:extLst>
            <a:ext uri="{FF2B5EF4-FFF2-40B4-BE49-F238E27FC236}">
              <a16:creationId xmlns:a16="http://schemas.microsoft.com/office/drawing/2014/main" id="{00000000-0008-0000-0500-00002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6" name="Shape 6">
          <a:extLst>
            <a:ext uri="{FF2B5EF4-FFF2-40B4-BE49-F238E27FC236}">
              <a16:creationId xmlns:a16="http://schemas.microsoft.com/office/drawing/2014/main" id="{00000000-0008-0000-0500-00002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7" name="Shape 6">
          <a:extLst>
            <a:ext uri="{FF2B5EF4-FFF2-40B4-BE49-F238E27FC236}">
              <a16:creationId xmlns:a16="http://schemas.microsoft.com/office/drawing/2014/main" id="{00000000-0008-0000-0500-00002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8" name="Shape 6">
          <a:extLst>
            <a:ext uri="{FF2B5EF4-FFF2-40B4-BE49-F238E27FC236}">
              <a16:creationId xmlns:a16="http://schemas.microsoft.com/office/drawing/2014/main" id="{00000000-0008-0000-0500-00002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49" name="Shape 6">
          <a:extLst>
            <a:ext uri="{FF2B5EF4-FFF2-40B4-BE49-F238E27FC236}">
              <a16:creationId xmlns:a16="http://schemas.microsoft.com/office/drawing/2014/main" id="{00000000-0008-0000-0500-00002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50" name="Shape 6">
          <a:extLst>
            <a:ext uri="{FF2B5EF4-FFF2-40B4-BE49-F238E27FC236}">
              <a16:creationId xmlns:a16="http://schemas.microsoft.com/office/drawing/2014/main" id="{00000000-0008-0000-0500-00002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51" name="Shape 6">
          <a:extLst>
            <a:ext uri="{FF2B5EF4-FFF2-40B4-BE49-F238E27FC236}">
              <a16:creationId xmlns:a16="http://schemas.microsoft.com/office/drawing/2014/main" id="{00000000-0008-0000-0500-00002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52" name="Shape 6">
          <a:extLst>
            <a:ext uri="{FF2B5EF4-FFF2-40B4-BE49-F238E27FC236}">
              <a16:creationId xmlns:a16="http://schemas.microsoft.com/office/drawing/2014/main" id="{00000000-0008-0000-0500-00002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3" name="Shape 6">
          <a:extLst>
            <a:ext uri="{FF2B5EF4-FFF2-40B4-BE49-F238E27FC236}">
              <a16:creationId xmlns:a16="http://schemas.microsoft.com/office/drawing/2014/main" id="{00000000-0008-0000-0500-00002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4" name="Shape 6">
          <a:extLst>
            <a:ext uri="{FF2B5EF4-FFF2-40B4-BE49-F238E27FC236}">
              <a16:creationId xmlns:a16="http://schemas.microsoft.com/office/drawing/2014/main" id="{00000000-0008-0000-0500-00002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5" name="Shape 6">
          <a:extLst>
            <a:ext uri="{FF2B5EF4-FFF2-40B4-BE49-F238E27FC236}">
              <a16:creationId xmlns:a16="http://schemas.microsoft.com/office/drawing/2014/main" id="{00000000-0008-0000-0500-00002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6" name="Shape 6">
          <a:extLst>
            <a:ext uri="{FF2B5EF4-FFF2-40B4-BE49-F238E27FC236}">
              <a16:creationId xmlns:a16="http://schemas.microsoft.com/office/drawing/2014/main" id="{00000000-0008-0000-0500-00002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7" name="Shape 6">
          <a:extLst>
            <a:ext uri="{FF2B5EF4-FFF2-40B4-BE49-F238E27FC236}">
              <a16:creationId xmlns:a16="http://schemas.microsoft.com/office/drawing/2014/main" id="{00000000-0008-0000-0500-00002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8" name="Shape 6">
          <a:extLst>
            <a:ext uri="{FF2B5EF4-FFF2-40B4-BE49-F238E27FC236}">
              <a16:creationId xmlns:a16="http://schemas.microsoft.com/office/drawing/2014/main" id="{00000000-0008-0000-0500-00002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59" name="Shape 6">
          <a:extLst>
            <a:ext uri="{FF2B5EF4-FFF2-40B4-BE49-F238E27FC236}">
              <a16:creationId xmlns:a16="http://schemas.microsoft.com/office/drawing/2014/main" id="{00000000-0008-0000-0500-00002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0" name="Shape 6">
          <a:extLst>
            <a:ext uri="{FF2B5EF4-FFF2-40B4-BE49-F238E27FC236}">
              <a16:creationId xmlns:a16="http://schemas.microsoft.com/office/drawing/2014/main" id="{00000000-0008-0000-0500-00003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1" name="Shape 6">
          <a:extLst>
            <a:ext uri="{FF2B5EF4-FFF2-40B4-BE49-F238E27FC236}">
              <a16:creationId xmlns:a16="http://schemas.microsoft.com/office/drawing/2014/main" id="{00000000-0008-0000-0500-00003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62" name="Shape 6">
          <a:extLst>
            <a:ext uri="{FF2B5EF4-FFF2-40B4-BE49-F238E27FC236}">
              <a16:creationId xmlns:a16="http://schemas.microsoft.com/office/drawing/2014/main" id="{00000000-0008-0000-0500-00003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63" name="Shape 6">
          <a:extLst>
            <a:ext uri="{FF2B5EF4-FFF2-40B4-BE49-F238E27FC236}">
              <a16:creationId xmlns:a16="http://schemas.microsoft.com/office/drawing/2014/main" id="{00000000-0008-0000-0500-00003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4" name="Shape 6">
          <a:extLst>
            <a:ext uri="{FF2B5EF4-FFF2-40B4-BE49-F238E27FC236}">
              <a16:creationId xmlns:a16="http://schemas.microsoft.com/office/drawing/2014/main" id="{00000000-0008-0000-0500-00003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5" name="Shape 6">
          <a:extLst>
            <a:ext uri="{FF2B5EF4-FFF2-40B4-BE49-F238E27FC236}">
              <a16:creationId xmlns:a16="http://schemas.microsoft.com/office/drawing/2014/main" id="{00000000-0008-0000-0500-00003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6" name="Shape 6">
          <a:extLst>
            <a:ext uri="{FF2B5EF4-FFF2-40B4-BE49-F238E27FC236}">
              <a16:creationId xmlns:a16="http://schemas.microsoft.com/office/drawing/2014/main" id="{00000000-0008-0000-0500-00003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7" name="Shape 6">
          <a:extLst>
            <a:ext uri="{FF2B5EF4-FFF2-40B4-BE49-F238E27FC236}">
              <a16:creationId xmlns:a16="http://schemas.microsoft.com/office/drawing/2014/main" id="{00000000-0008-0000-0500-00003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8" name="Shape 6">
          <a:extLst>
            <a:ext uri="{FF2B5EF4-FFF2-40B4-BE49-F238E27FC236}">
              <a16:creationId xmlns:a16="http://schemas.microsoft.com/office/drawing/2014/main" id="{00000000-0008-0000-0500-00003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69" name="Shape 6">
          <a:extLst>
            <a:ext uri="{FF2B5EF4-FFF2-40B4-BE49-F238E27FC236}">
              <a16:creationId xmlns:a16="http://schemas.microsoft.com/office/drawing/2014/main" id="{00000000-0008-0000-0500-00003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70" name="Shape 6">
          <a:extLst>
            <a:ext uri="{FF2B5EF4-FFF2-40B4-BE49-F238E27FC236}">
              <a16:creationId xmlns:a16="http://schemas.microsoft.com/office/drawing/2014/main" id="{00000000-0008-0000-0500-00003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1" name="Shape 6">
          <a:extLst>
            <a:ext uri="{FF2B5EF4-FFF2-40B4-BE49-F238E27FC236}">
              <a16:creationId xmlns:a16="http://schemas.microsoft.com/office/drawing/2014/main" id="{00000000-0008-0000-0500-00003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2" name="Shape 6">
          <a:extLst>
            <a:ext uri="{FF2B5EF4-FFF2-40B4-BE49-F238E27FC236}">
              <a16:creationId xmlns:a16="http://schemas.microsoft.com/office/drawing/2014/main" id="{00000000-0008-0000-0500-00003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3" name="Shape 6">
          <a:extLst>
            <a:ext uri="{FF2B5EF4-FFF2-40B4-BE49-F238E27FC236}">
              <a16:creationId xmlns:a16="http://schemas.microsoft.com/office/drawing/2014/main" id="{00000000-0008-0000-0500-00003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4" name="Shape 6">
          <a:extLst>
            <a:ext uri="{FF2B5EF4-FFF2-40B4-BE49-F238E27FC236}">
              <a16:creationId xmlns:a16="http://schemas.microsoft.com/office/drawing/2014/main" id="{00000000-0008-0000-0500-00003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5" name="Shape 6">
          <a:extLst>
            <a:ext uri="{FF2B5EF4-FFF2-40B4-BE49-F238E27FC236}">
              <a16:creationId xmlns:a16="http://schemas.microsoft.com/office/drawing/2014/main" id="{00000000-0008-0000-0500-00003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6" name="Shape 6">
          <a:extLst>
            <a:ext uri="{FF2B5EF4-FFF2-40B4-BE49-F238E27FC236}">
              <a16:creationId xmlns:a16="http://schemas.microsoft.com/office/drawing/2014/main" id="{00000000-0008-0000-0500-00004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77" name="Shape 6">
          <a:extLst>
            <a:ext uri="{FF2B5EF4-FFF2-40B4-BE49-F238E27FC236}">
              <a16:creationId xmlns:a16="http://schemas.microsoft.com/office/drawing/2014/main" id="{00000000-0008-0000-0500-00004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78" name="Shape 6">
          <a:extLst>
            <a:ext uri="{FF2B5EF4-FFF2-40B4-BE49-F238E27FC236}">
              <a16:creationId xmlns:a16="http://schemas.microsoft.com/office/drawing/2014/main" id="{00000000-0008-0000-0500-00004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79" name="Shape 6">
          <a:extLst>
            <a:ext uri="{FF2B5EF4-FFF2-40B4-BE49-F238E27FC236}">
              <a16:creationId xmlns:a16="http://schemas.microsoft.com/office/drawing/2014/main" id="{00000000-0008-0000-0500-00004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80" name="Shape 6">
          <a:extLst>
            <a:ext uri="{FF2B5EF4-FFF2-40B4-BE49-F238E27FC236}">
              <a16:creationId xmlns:a16="http://schemas.microsoft.com/office/drawing/2014/main" id="{00000000-0008-0000-0500-00004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81" name="Shape 6">
          <a:extLst>
            <a:ext uri="{FF2B5EF4-FFF2-40B4-BE49-F238E27FC236}">
              <a16:creationId xmlns:a16="http://schemas.microsoft.com/office/drawing/2014/main" id="{00000000-0008-0000-0500-00004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2" name="Shape 6">
          <a:extLst>
            <a:ext uri="{FF2B5EF4-FFF2-40B4-BE49-F238E27FC236}">
              <a16:creationId xmlns:a16="http://schemas.microsoft.com/office/drawing/2014/main" id="{00000000-0008-0000-0500-00004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3" name="Shape 6">
          <a:extLst>
            <a:ext uri="{FF2B5EF4-FFF2-40B4-BE49-F238E27FC236}">
              <a16:creationId xmlns:a16="http://schemas.microsoft.com/office/drawing/2014/main" id="{00000000-0008-0000-0500-00004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4" name="Shape 6">
          <a:extLst>
            <a:ext uri="{FF2B5EF4-FFF2-40B4-BE49-F238E27FC236}">
              <a16:creationId xmlns:a16="http://schemas.microsoft.com/office/drawing/2014/main" id="{00000000-0008-0000-0500-00004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5" name="Shape 6">
          <a:extLst>
            <a:ext uri="{FF2B5EF4-FFF2-40B4-BE49-F238E27FC236}">
              <a16:creationId xmlns:a16="http://schemas.microsoft.com/office/drawing/2014/main" id="{00000000-0008-0000-0500-00004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6" name="Shape 6">
          <a:extLst>
            <a:ext uri="{FF2B5EF4-FFF2-40B4-BE49-F238E27FC236}">
              <a16:creationId xmlns:a16="http://schemas.microsoft.com/office/drawing/2014/main" id="{00000000-0008-0000-0500-00004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7" name="Shape 6">
          <a:extLst>
            <a:ext uri="{FF2B5EF4-FFF2-40B4-BE49-F238E27FC236}">
              <a16:creationId xmlns:a16="http://schemas.microsoft.com/office/drawing/2014/main" id="{00000000-0008-0000-0500-00004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88" name="Shape 6">
          <a:extLst>
            <a:ext uri="{FF2B5EF4-FFF2-40B4-BE49-F238E27FC236}">
              <a16:creationId xmlns:a16="http://schemas.microsoft.com/office/drawing/2014/main" id="{00000000-0008-0000-0500-00004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89" name="Shape 6">
          <a:extLst>
            <a:ext uri="{FF2B5EF4-FFF2-40B4-BE49-F238E27FC236}">
              <a16:creationId xmlns:a16="http://schemas.microsoft.com/office/drawing/2014/main" id="{00000000-0008-0000-0500-00004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0" name="Shape 6">
          <a:extLst>
            <a:ext uri="{FF2B5EF4-FFF2-40B4-BE49-F238E27FC236}">
              <a16:creationId xmlns:a16="http://schemas.microsoft.com/office/drawing/2014/main" id="{00000000-0008-0000-0500-00004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1" name="Shape 6">
          <a:extLst>
            <a:ext uri="{FF2B5EF4-FFF2-40B4-BE49-F238E27FC236}">
              <a16:creationId xmlns:a16="http://schemas.microsoft.com/office/drawing/2014/main" id="{00000000-0008-0000-0500-00004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2" name="Shape 6">
          <a:extLst>
            <a:ext uri="{FF2B5EF4-FFF2-40B4-BE49-F238E27FC236}">
              <a16:creationId xmlns:a16="http://schemas.microsoft.com/office/drawing/2014/main" id="{00000000-0008-0000-0500-00005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3" name="Shape 6">
          <a:extLst>
            <a:ext uri="{FF2B5EF4-FFF2-40B4-BE49-F238E27FC236}">
              <a16:creationId xmlns:a16="http://schemas.microsoft.com/office/drawing/2014/main" id="{00000000-0008-0000-0500-00005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4" name="Shape 6">
          <a:extLst>
            <a:ext uri="{FF2B5EF4-FFF2-40B4-BE49-F238E27FC236}">
              <a16:creationId xmlns:a16="http://schemas.microsoft.com/office/drawing/2014/main" id="{00000000-0008-0000-0500-00005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5" name="Shape 6">
          <a:extLst>
            <a:ext uri="{FF2B5EF4-FFF2-40B4-BE49-F238E27FC236}">
              <a16:creationId xmlns:a16="http://schemas.microsoft.com/office/drawing/2014/main" id="{00000000-0008-0000-0500-00005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96" name="Shape 6">
          <a:extLst>
            <a:ext uri="{FF2B5EF4-FFF2-40B4-BE49-F238E27FC236}">
              <a16:creationId xmlns:a16="http://schemas.microsoft.com/office/drawing/2014/main" id="{00000000-0008-0000-0500-00005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597" name="Shape 6">
          <a:extLst>
            <a:ext uri="{FF2B5EF4-FFF2-40B4-BE49-F238E27FC236}">
              <a16:creationId xmlns:a16="http://schemas.microsoft.com/office/drawing/2014/main" id="{00000000-0008-0000-0500-00005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8" name="Shape 6">
          <a:extLst>
            <a:ext uri="{FF2B5EF4-FFF2-40B4-BE49-F238E27FC236}">
              <a16:creationId xmlns:a16="http://schemas.microsoft.com/office/drawing/2014/main" id="{00000000-0008-0000-0500-00005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599" name="Shape 6">
          <a:extLst>
            <a:ext uri="{FF2B5EF4-FFF2-40B4-BE49-F238E27FC236}">
              <a16:creationId xmlns:a16="http://schemas.microsoft.com/office/drawing/2014/main" id="{00000000-0008-0000-0500-00005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0" name="Shape 6">
          <a:extLst>
            <a:ext uri="{FF2B5EF4-FFF2-40B4-BE49-F238E27FC236}">
              <a16:creationId xmlns:a16="http://schemas.microsoft.com/office/drawing/2014/main" id="{00000000-0008-0000-0500-00005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1" name="Shape 6">
          <a:extLst>
            <a:ext uri="{FF2B5EF4-FFF2-40B4-BE49-F238E27FC236}">
              <a16:creationId xmlns:a16="http://schemas.microsoft.com/office/drawing/2014/main" id="{00000000-0008-0000-0500-00005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2" name="Shape 6">
          <a:extLst>
            <a:ext uri="{FF2B5EF4-FFF2-40B4-BE49-F238E27FC236}">
              <a16:creationId xmlns:a16="http://schemas.microsoft.com/office/drawing/2014/main" id="{00000000-0008-0000-0500-00005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3" name="Shape 6">
          <a:extLst>
            <a:ext uri="{FF2B5EF4-FFF2-40B4-BE49-F238E27FC236}">
              <a16:creationId xmlns:a16="http://schemas.microsoft.com/office/drawing/2014/main" id="{00000000-0008-0000-0500-00005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4" name="Shape 6">
          <a:extLst>
            <a:ext uri="{FF2B5EF4-FFF2-40B4-BE49-F238E27FC236}">
              <a16:creationId xmlns:a16="http://schemas.microsoft.com/office/drawing/2014/main" id="{00000000-0008-0000-0500-00005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5" name="Shape 6">
          <a:extLst>
            <a:ext uri="{FF2B5EF4-FFF2-40B4-BE49-F238E27FC236}">
              <a16:creationId xmlns:a16="http://schemas.microsoft.com/office/drawing/2014/main" id="{00000000-0008-0000-0500-00005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06" name="Shape 6">
          <a:extLst>
            <a:ext uri="{FF2B5EF4-FFF2-40B4-BE49-F238E27FC236}">
              <a16:creationId xmlns:a16="http://schemas.microsoft.com/office/drawing/2014/main" id="{00000000-0008-0000-0500-00005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07" name="Shape 6">
          <a:extLst>
            <a:ext uri="{FF2B5EF4-FFF2-40B4-BE49-F238E27FC236}">
              <a16:creationId xmlns:a16="http://schemas.microsoft.com/office/drawing/2014/main" id="{00000000-0008-0000-0500-00005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08" name="Shape 6">
          <a:extLst>
            <a:ext uri="{FF2B5EF4-FFF2-40B4-BE49-F238E27FC236}">
              <a16:creationId xmlns:a16="http://schemas.microsoft.com/office/drawing/2014/main" id="{00000000-0008-0000-0500-00006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09" name="Shape 6">
          <a:extLst>
            <a:ext uri="{FF2B5EF4-FFF2-40B4-BE49-F238E27FC236}">
              <a16:creationId xmlns:a16="http://schemas.microsoft.com/office/drawing/2014/main" id="{00000000-0008-0000-0500-00006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0" name="Shape 6">
          <a:extLst>
            <a:ext uri="{FF2B5EF4-FFF2-40B4-BE49-F238E27FC236}">
              <a16:creationId xmlns:a16="http://schemas.microsoft.com/office/drawing/2014/main" id="{00000000-0008-0000-0500-00006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1" name="Shape 6">
          <a:extLst>
            <a:ext uri="{FF2B5EF4-FFF2-40B4-BE49-F238E27FC236}">
              <a16:creationId xmlns:a16="http://schemas.microsoft.com/office/drawing/2014/main" id="{00000000-0008-0000-0500-00006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2" name="Shape 6">
          <a:extLst>
            <a:ext uri="{FF2B5EF4-FFF2-40B4-BE49-F238E27FC236}">
              <a16:creationId xmlns:a16="http://schemas.microsoft.com/office/drawing/2014/main" id="{00000000-0008-0000-0500-00006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3" name="Shape 6">
          <a:extLst>
            <a:ext uri="{FF2B5EF4-FFF2-40B4-BE49-F238E27FC236}">
              <a16:creationId xmlns:a16="http://schemas.microsoft.com/office/drawing/2014/main" id="{00000000-0008-0000-0500-00006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14" name="Shape 6">
          <a:extLst>
            <a:ext uri="{FF2B5EF4-FFF2-40B4-BE49-F238E27FC236}">
              <a16:creationId xmlns:a16="http://schemas.microsoft.com/office/drawing/2014/main" id="{00000000-0008-0000-0500-00006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15" name="Shape 6">
          <a:extLst>
            <a:ext uri="{FF2B5EF4-FFF2-40B4-BE49-F238E27FC236}">
              <a16:creationId xmlns:a16="http://schemas.microsoft.com/office/drawing/2014/main" id="{00000000-0008-0000-0500-00006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6" name="Shape 6">
          <a:extLst>
            <a:ext uri="{FF2B5EF4-FFF2-40B4-BE49-F238E27FC236}">
              <a16:creationId xmlns:a16="http://schemas.microsoft.com/office/drawing/2014/main" id="{00000000-0008-0000-0500-00006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17" name="Shape 6">
          <a:extLst>
            <a:ext uri="{FF2B5EF4-FFF2-40B4-BE49-F238E27FC236}">
              <a16:creationId xmlns:a16="http://schemas.microsoft.com/office/drawing/2014/main" id="{00000000-0008-0000-0500-00006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18" name="Shape 6">
          <a:extLst>
            <a:ext uri="{FF2B5EF4-FFF2-40B4-BE49-F238E27FC236}">
              <a16:creationId xmlns:a16="http://schemas.microsoft.com/office/drawing/2014/main" id="{00000000-0008-0000-0500-00006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19" name="Shape 6">
          <a:extLst>
            <a:ext uri="{FF2B5EF4-FFF2-40B4-BE49-F238E27FC236}">
              <a16:creationId xmlns:a16="http://schemas.microsoft.com/office/drawing/2014/main" id="{00000000-0008-0000-0500-00006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20" name="Shape 6">
          <a:extLst>
            <a:ext uri="{FF2B5EF4-FFF2-40B4-BE49-F238E27FC236}">
              <a16:creationId xmlns:a16="http://schemas.microsoft.com/office/drawing/2014/main" id="{00000000-0008-0000-0500-00006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21" name="Shape 6">
          <a:extLst>
            <a:ext uri="{FF2B5EF4-FFF2-40B4-BE49-F238E27FC236}">
              <a16:creationId xmlns:a16="http://schemas.microsoft.com/office/drawing/2014/main" id="{00000000-0008-0000-0500-00006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22" name="Shape 6">
          <a:extLst>
            <a:ext uri="{FF2B5EF4-FFF2-40B4-BE49-F238E27FC236}">
              <a16:creationId xmlns:a16="http://schemas.microsoft.com/office/drawing/2014/main" id="{00000000-0008-0000-0500-00006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23" name="Shape 6">
          <a:extLst>
            <a:ext uri="{FF2B5EF4-FFF2-40B4-BE49-F238E27FC236}">
              <a16:creationId xmlns:a16="http://schemas.microsoft.com/office/drawing/2014/main" id="{00000000-0008-0000-0500-00006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24" name="Shape 6">
          <a:extLst>
            <a:ext uri="{FF2B5EF4-FFF2-40B4-BE49-F238E27FC236}">
              <a16:creationId xmlns:a16="http://schemas.microsoft.com/office/drawing/2014/main" id="{00000000-0008-0000-0500-00007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25" name="Shape 6">
          <a:extLst>
            <a:ext uri="{FF2B5EF4-FFF2-40B4-BE49-F238E27FC236}">
              <a16:creationId xmlns:a16="http://schemas.microsoft.com/office/drawing/2014/main" id="{00000000-0008-0000-0500-00007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26" name="Shape 6">
          <a:extLst>
            <a:ext uri="{FF2B5EF4-FFF2-40B4-BE49-F238E27FC236}">
              <a16:creationId xmlns:a16="http://schemas.microsoft.com/office/drawing/2014/main" id="{00000000-0008-0000-0500-00007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27" name="Shape 6">
          <a:extLst>
            <a:ext uri="{FF2B5EF4-FFF2-40B4-BE49-F238E27FC236}">
              <a16:creationId xmlns:a16="http://schemas.microsoft.com/office/drawing/2014/main" id="{00000000-0008-0000-0500-00007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28" name="Shape 6">
          <a:extLst>
            <a:ext uri="{FF2B5EF4-FFF2-40B4-BE49-F238E27FC236}">
              <a16:creationId xmlns:a16="http://schemas.microsoft.com/office/drawing/2014/main" id="{00000000-0008-0000-0500-00007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29" name="Shape 6">
          <a:extLst>
            <a:ext uri="{FF2B5EF4-FFF2-40B4-BE49-F238E27FC236}">
              <a16:creationId xmlns:a16="http://schemas.microsoft.com/office/drawing/2014/main" id="{00000000-0008-0000-0500-00007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30" name="Shape 6">
          <a:extLst>
            <a:ext uri="{FF2B5EF4-FFF2-40B4-BE49-F238E27FC236}">
              <a16:creationId xmlns:a16="http://schemas.microsoft.com/office/drawing/2014/main" id="{00000000-0008-0000-0500-00007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31" name="Shape 6">
          <a:extLst>
            <a:ext uri="{FF2B5EF4-FFF2-40B4-BE49-F238E27FC236}">
              <a16:creationId xmlns:a16="http://schemas.microsoft.com/office/drawing/2014/main" id="{00000000-0008-0000-0500-00007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2" name="Shape 6">
          <a:extLst>
            <a:ext uri="{FF2B5EF4-FFF2-40B4-BE49-F238E27FC236}">
              <a16:creationId xmlns:a16="http://schemas.microsoft.com/office/drawing/2014/main" id="{00000000-0008-0000-0500-00007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3" name="Shape 6">
          <a:extLst>
            <a:ext uri="{FF2B5EF4-FFF2-40B4-BE49-F238E27FC236}">
              <a16:creationId xmlns:a16="http://schemas.microsoft.com/office/drawing/2014/main" id="{00000000-0008-0000-0500-00007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34" name="Shape 6">
          <a:extLst>
            <a:ext uri="{FF2B5EF4-FFF2-40B4-BE49-F238E27FC236}">
              <a16:creationId xmlns:a16="http://schemas.microsoft.com/office/drawing/2014/main" id="{00000000-0008-0000-0500-00007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35" name="Shape 6">
          <a:extLst>
            <a:ext uri="{FF2B5EF4-FFF2-40B4-BE49-F238E27FC236}">
              <a16:creationId xmlns:a16="http://schemas.microsoft.com/office/drawing/2014/main" id="{00000000-0008-0000-0500-00007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6" name="Shape 6">
          <a:extLst>
            <a:ext uri="{FF2B5EF4-FFF2-40B4-BE49-F238E27FC236}">
              <a16:creationId xmlns:a16="http://schemas.microsoft.com/office/drawing/2014/main" id="{00000000-0008-0000-0500-00007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7" name="Shape 6">
          <a:extLst>
            <a:ext uri="{FF2B5EF4-FFF2-40B4-BE49-F238E27FC236}">
              <a16:creationId xmlns:a16="http://schemas.microsoft.com/office/drawing/2014/main" id="{00000000-0008-0000-0500-00007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8" name="Shape 6">
          <a:extLst>
            <a:ext uri="{FF2B5EF4-FFF2-40B4-BE49-F238E27FC236}">
              <a16:creationId xmlns:a16="http://schemas.microsoft.com/office/drawing/2014/main" id="{00000000-0008-0000-0500-00007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39" name="Shape 6">
          <a:extLst>
            <a:ext uri="{FF2B5EF4-FFF2-40B4-BE49-F238E27FC236}">
              <a16:creationId xmlns:a16="http://schemas.microsoft.com/office/drawing/2014/main" id="{00000000-0008-0000-0500-00007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40" name="Shape 6">
          <a:extLst>
            <a:ext uri="{FF2B5EF4-FFF2-40B4-BE49-F238E27FC236}">
              <a16:creationId xmlns:a16="http://schemas.microsoft.com/office/drawing/2014/main" id="{00000000-0008-0000-0500-00008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41" name="Shape 6">
          <a:extLst>
            <a:ext uri="{FF2B5EF4-FFF2-40B4-BE49-F238E27FC236}">
              <a16:creationId xmlns:a16="http://schemas.microsoft.com/office/drawing/2014/main" id="{00000000-0008-0000-0500-00008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42" name="Shape 6">
          <a:extLst>
            <a:ext uri="{FF2B5EF4-FFF2-40B4-BE49-F238E27FC236}">
              <a16:creationId xmlns:a16="http://schemas.microsoft.com/office/drawing/2014/main" id="{00000000-0008-0000-0500-00008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3" name="Shape 6">
          <a:extLst>
            <a:ext uri="{FF2B5EF4-FFF2-40B4-BE49-F238E27FC236}">
              <a16:creationId xmlns:a16="http://schemas.microsoft.com/office/drawing/2014/main" id="{00000000-0008-0000-0500-00008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4" name="Shape 6">
          <a:extLst>
            <a:ext uri="{FF2B5EF4-FFF2-40B4-BE49-F238E27FC236}">
              <a16:creationId xmlns:a16="http://schemas.microsoft.com/office/drawing/2014/main" id="{00000000-0008-0000-0500-00008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5" name="Shape 6">
          <a:extLst>
            <a:ext uri="{FF2B5EF4-FFF2-40B4-BE49-F238E27FC236}">
              <a16:creationId xmlns:a16="http://schemas.microsoft.com/office/drawing/2014/main" id="{00000000-0008-0000-0500-00008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6" name="Shape 6">
          <a:extLst>
            <a:ext uri="{FF2B5EF4-FFF2-40B4-BE49-F238E27FC236}">
              <a16:creationId xmlns:a16="http://schemas.microsoft.com/office/drawing/2014/main" id="{00000000-0008-0000-0500-00008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7" name="Shape 6">
          <a:extLst>
            <a:ext uri="{FF2B5EF4-FFF2-40B4-BE49-F238E27FC236}">
              <a16:creationId xmlns:a16="http://schemas.microsoft.com/office/drawing/2014/main" id="{00000000-0008-0000-0500-00008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8" name="Shape 6">
          <a:extLst>
            <a:ext uri="{FF2B5EF4-FFF2-40B4-BE49-F238E27FC236}">
              <a16:creationId xmlns:a16="http://schemas.microsoft.com/office/drawing/2014/main" id="{00000000-0008-0000-0500-00008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49" name="Shape 6">
          <a:extLst>
            <a:ext uri="{FF2B5EF4-FFF2-40B4-BE49-F238E27FC236}">
              <a16:creationId xmlns:a16="http://schemas.microsoft.com/office/drawing/2014/main" id="{00000000-0008-0000-0500-00008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0" name="Shape 6">
          <a:extLst>
            <a:ext uri="{FF2B5EF4-FFF2-40B4-BE49-F238E27FC236}">
              <a16:creationId xmlns:a16="http://schemas.microsoft.com/office/drawing/2014/main" id="{00000000-0008-0000-0500-00008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1" name="Shape 6">
          <a:extLst>
            <a:ext uri="{FF2B5EF4-FFF2-40B4-BE49-F238E27FC236}">
              <a16:creationId xmlns:a16="http://schemas.microsoft.com/office/drawing/2014/main" id="{00000000-0008-0000-0500-00008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52" name="Shape 6">
          <a:extLst>
            <a:ext uri="{FF2B5EF4-FFF2-40B4-BE49-F238E27FC236}">
              <a16:creationId xmlns:a16="http://schemas.microsoft.com/office/drawing/2014/main" id="{00000000-0008-0000-0500-00008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53" name="Shape 6">
          <a:extLst>
            <a:ext uri="{FF2B5EF4-FFF2-40B4-BE49-F238E27FC236}">
              <a16:creationId xmlns:a16="http://schemas.microsoft.com/office/drawing/2014/main" id="{00000000-0008-0000-0500-00008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4" name="Shape 6">
          <a:extLst>
            <a:ext uri="{FF2B5EF4-FFF2-40B4-BE49-F238E27FC236}">
              <a16:creationId xmlns:a16="http://schemas.microsoft.com/office/drawing/2014/main" id="{00000000-0008-0000-0500-00008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5" name="Shape 6">
          <a:extLst>
            <a:ext uri="{FF2B5EF4-FFF2-40B4-BE49-F238E27FC236}">
              <a16:creationId xmlns:a16="http://schemas.microsoft.com/office/drawing/2014/main" id="{00000000-0008-0000-0500-00008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6" name="Shape 6">
          <a:extLst>
            <a:ext uri="{FF2B5EF4-FFF2-40B4-BE49-F238E27FC236}">
              <a16:creationId xmlns:a16="http://schemas.microsoft.com/office/drawing/2014/main" id="{00000000-0008-0000-0500-00009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7" name="Shape 6">
          <a:extLst>
            <a:ext uri="{FF2B5EF4-FFF2-40B4-BE49-F238E27FC236}">
              <a16:creationId xmlns:a16="http://schemas.microsoft.com/office/drawing/2014/main" id="{00000000-0008-0000-0500-00009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8" name="Shape 6">
          <a:extLst>
            <a:ext uri="{FF2B5EF4-FFF2-40B4-BE49-F238E27FC236}">
              <a16:creationId xmlns:a16="http://schemas.microsoft.com/office/drawing/2014/main" id="{00000000-0008-0000-0500-00009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59" name="Shape 6">
          <a:extLst>
            <a:ext uri="{FF2B5EF4-FFF2-40B4-BE49-F238E27FC236}">
              <a16:creationId xmlns:a16="http://schemas.microsoft.com/office/drawing/2014/main" id="{00000000-0008-0000-0500-00009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60" name="Shape 6">
          <a:extLst>
            <a:ext uri="{FF2B5EF4-FFF2-40B4-BE49-F238E27FC236}">
              <a16:creationId xmlns:a16="http://schemas.microsoft.com/office/drawing/2014/main" id="{00000000-0008-0000-0500-00009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1" name="Shape 6">
          <a:extLst>
            <a:ext uri="{FF2B5EF4-FFF2-40B4-BE49-F238E27FC236}">
              <a16:creationId xmlns:a16="http://schemas.microsoft.com/office/drawing/2014/main" id="{00000000-0008-0000-0500-00009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2" name="Shape 6">
          <a:extLst>
            <a:ext uri="{FF2B5EF4-FFF2-40B4-BE49-F238E27FC236}">
              <a16:creationId xmlns:a16="http://schemas.microsoft.com/office/drawing/2014/main" id="{00000000-0008-0000-0500-00009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3" name="Shape 6">
          <a:extLst>
            <a:ext uri="{FF2B5EF4-FFF2-40B4-BE49-F238E27FC236}">
              <a16:creationId xmlns:a16="http://schemas.microsoft.com/office/drawing/2014/main" id="{00000000-0008-0000-0500-00009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4" name="Shape 6">
          <a:extLst>
            <a:ext uri="{FF2B5EF4-FFF2-40B4-BE49-F238E27FC236}">
              <a16:creationId xmlns:a16="http://schemas.microsoft.com/office/drawing/2014/main" id="{00000000-0008-0000-0500-00009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5" name="Shape 6">
          <a:extLst>
            <a:ext uri="{FF2B5EF4-FFF2-40B4-BE49-F238E27FC236}">
              <a16:creationId xmlns:a16="http://schemas.microsoft.com/office/drawing/2014/main" id="{00000000-0008-0000-0500-00009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6" name="Shape 6">
          <a:extLst>
            <a:ext uri="{FF2B5EF4-FFF2-40B4-BE49-F238E27FC236}">
              <a16:creationId xmlns:a16="http://schemas.microsoft.com/office/drawing/2014/main" id="{00000000-0008-0000-0500-00009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67" name="Shape 6">
          <a:extLst>
            <a:ext uri="{FF2B5EF4-FFF2-40B4-BE49-F238E27FC236}">
              <a16:creationId xmlns:a16="http://schemas.microsoft.com/office/drawing/2014/main" id="{00000000-0008-0000-0500-00009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68" name="Shape 6">
          <a:extLst>
            <a:ext uri="{FF2B5EF4-FFF2-40B4-BE49-F238E27FC236}">
              <a16:creationId xmlns:a16="http://schemas.microsoft.com/office/drawing/2014/main" id="{00000000-0008-0000-0500-00009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69" name="Shape 6">
          <a:extLst>
            <a:ext uri="{FF2B5EF4-FFF2-40B4-BE49-F238E27FC236}">
              <a16:creationId xmlns:a16="http://schemas.microsoft.com/office/drawing/2014/main" id="{00000000-0008-0000-0500-00009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70" name="Shape 6">
          <a:extLst>
            <a:ext uri="{FF2B5EF4-FFF2-40B4-BE49-F238E27FC236}">
              <a16:creationId xmlns:a16="http://schemas.microsoft.com/office/drawing/2014/main" id="{00000000-0008-0000-0500-00009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71" name="Shape 6">
          <a:extLst>
            <a:ext uri="{FF2B5EF4-FFF2-40B4-BE49-F238E27FC236}">
              <a16:creationId xmlns:a16="http://schemas.microsoft.com/office/drawing/2014/main" id="{00000000-0008-0000-0500-00009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2" name="Shape 6">
          <a:extLst>
            <a:ext uri="{FF2B5EF4-FFF2-40B4-BE49-F238E27FC236}">
              <a16:creationId xmlns:a16="http://schemas.microsoft.com/office/drawing/2014/main" id="{00000000-0008-0000-0500-0000A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3" name="Shape 6">
          <a:extLst>
            <a:ext uri="{FF2B5EF4-FFF2-40B4-BE49-F238E27FC236}">
              <a16:creationId xmlns:a16="http://schemas.microsoft.com/office/drawing/2014/main" id="{00000000-0008-0000-0500-0000A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4" name="Shape 6">
          <a:extLst>
            <a:ext uri="{FF2B5EF4-FFF2-40B4-BE49-F238E27FC236}">
              <a16:creationId xmlns:a16="http://schemas.microsoft.com/office/drawing/2014/main" id="{00000000-0008-0000-0500-0000A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5" name="Shape 6">
          <a:extLst>
            <a:ext uri="{FF2B5EF4-FFF2-40B4-BE49-F238E27FC236}">
              <a16:creationId xmlns:a16="http://schemas.microsoft.com/office/drawing/2014/main" id="{00000000-0008-0000-0500-0000A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6" name="Shape 6">
          <a:extLst>
            <a:ext uri="{FF2B5EF4-FFF2-40B4-BE49-F238E27FC236}">
              <a16:creationId xmlns:a16="http://schemas.microsoft.com/office/drawing/2014/main" id="{00000000-0008-0000-0500-0000A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7" name="Shape 6">
          <a:extLst>
            <a:ext uri="{FF2B5EF4-FFF2-40B4-BE49-F238E27FC236}">
              <a16:creationId xmlns:a16="http://schemas.microsoft.com/office/drawing/2014/main" id="{00000000-0008-0000-0500-0000A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78" name="Shape 6">
          <a:extLst>
            <a:ext uri="{FF2B5EF4-FFF2-40B4-BE49-F238E27FC236}">
              <a16:creationId xmlns:a16="http://schemas.microsoft.com/office/drawing/2014/main" id="{00000000-0008-0000-0500-0000A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79" name="Shape 6">
          <a:extLst>
            <a:ext uri="{FF2B5EF4-FFF2-40B4-BE49-F238E27FC236}">
              <a16:creationId xmlns:a16="http://schemas.microsoft.com/office/drawing/2014/main" id="{00000000-0008-0000-0500-0000A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0" name="Shape 6">
          <a:extLst>
            <a:ext uri="{FF2B5EF4-FFF2-40B4-BE49-F238E27FC236}">
              <a16:creationId xmlns:a16="http://schemas.microsoft.com/office/drawing/2014/main" id="{00000000-0008-0000-0500-0000A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1" name="Shape 6">
          <a:extLst>
            <a:ext uri="{FF2B5EF4-FFF2-40B4-BE49-F238E27FC236}">
              <a16:creationId xmlns:a16="http://schemas.microsoft.com/office/drawing/2014/main" id="{00000000-0008-0000-0500-0000A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2" name="Shape 6">
          <a:extLst>
            <a:ext uri="{FF2B5EF4-FFF2-40B4-BE49-F238E27FC236}">
              <a16:creationId xmlns:a16="http://schemas.microsoft.com/office/drawing/2014/main" id="{00000000-0008-0000-0500-0000A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3" name="Shape 6">
          <a:extLst>
            <a:ext uri="{FF2B5EF4-FFF2-40B4-BE49-F238E27FC236}">
              <a16:creationId xmlns:a16="http://schemas.microsoft.com/office/drawing/2014/main" id="{00000000-0008-0000-0500-0000A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4" name="Shape 6">
          <a:extLst>
            <a:ext uri="{FF2B5EF4-FFF2-40B4-BE49-F238E27FC236}">
              <a16:creationId xmlns:a16="http://schemas.microsoft.com/office/drawing/2014/main" id="{00000000-0008-0000-0500-0000A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5" name="Shape 6">
          <a:extLst>
            <a:ext uri="{FF2B5EF4-FFF2-40B4-BE49-F238E27FC236}">
              <a16:creationId xmlns:a16="http://schemas.microsoft.com/office/drawing/2014/main" id="{00000000-0008-0000-0500-0000A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86" name="Shape 6">
          <a:extLst>
            <a:ext uri="{FF2B5EF4-FFF2-40B4-BE49-F238E27FC236}">
              <a16:creationId xmlns:a16="http://schemas.microsoft.com/office/drawing/2014/main" id="{00000000-0008-0000-0500-0000A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7" name="Shape 6">
          <a:extLst>
            <a:ext uri="{FF2B5EF4-FFF2-40B4-BE49-F238E27FC236}">
              <a16:creationId xmlns:a16="http://schemas.microsoft.com/office/drawing/2014/main" id="{00000000-0008-0000-0500-0000A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688" name="Shape 6">
          <a:extLst>
            <a:ext uri="{FF2B5EF4-FFF2-40B4-BE49-F238E27FC236}">
              <a16:creationId xmlns:a16="http://schemas.microsoft.com/office/drawing/2014/main" id="{00000000-0008-0000-0500-0000B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689" name="Shape 9">
          <a:extLst>
            <a:ext uri="{FF2B5EF4-FFF2-40B4-BE49-F238E27FC236}">
              <a16:creationId xmlns:a16="http://schemas.microsoft.com/office/drawing/2014/main" id="{00000000-0008-0000-0500-0000B102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690" name="Shape 7">
          <a:extLst>
            <a:ext uri="{FF2B5EF4-FFF2-40B4-BE49-F238E27FC236}">
              <a16:creationId xmlns:a16="http://schemas.microsoft.com/office/drawing/2014/main" id="{00000000-0008-0000-0500-0000B2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691" name="Shape 7">
          <a:extLst>
            <a:ext uri="{FF2B5EF4-FFF2-40B4-BE49-F238E27FC236}">
              <a16:creationId xmlns:a16="http://schemas.microsoft.com/office/drawing/2014/main" id="{00000000-0008-0000-0500-0000B3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692" name="Shape 7">
          <a:extLst>
            <a:ext uri="{FF2B5EF4-FFF2-40B4-BE49-F238E27FC236}">
              <a16:creationId xmlns:a16="http://schemas.microsoft.com/office/drawing/2014/main" id="{00000000-0008-0000-0500-0000B4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693" name="Shape 7">
          <a:extLst>
            <a:ext uri="{FF2B5EF4-FFF2-40B4-BE49-F238E27FC236}">
              <a16:creationId xmlns:a16="http://schemas.microsoft.com/office/drawing/2014/main" id="{00000000-0008-0000-0500-0000B5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4" name="Shape 6">
          <a:extLst>
            <a:ext uri="{FF2B5EF4-FFF2-40B4-BE49-F238E27FC236}">
              <a16:creationId xmlns:a16="http://schemas.microsoft.com/office/drawing/2014/main" id="{00000000-0008-0000-0500-0000B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5" name="Shape 6">
          <a:extLst>
            <a:ext uri="{FF2B5EF4-FFF2-40B4-BE49-F238E27FC236}">
              <a16:creationId xmlns:a16="http://schemas.microsoft.com/office/drawing/2014/main" id="{00000000-0008-0000-0500-0000B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6" name="Shape 6">
          <a:extLst>
            <a:ext uri="{FF2B5EF4-FFF2-40B4-BE49-F238E27FC236}">
              <a16:creationId xmlns:a16="http://schemas.microsoft.com/office/drawing/2014/main" id="{00000000-0008-0000-0500-0000B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7" name="Shape 6">
          <a:extLst>
            <a:ext uri="{FF2B5EF4-FFF2-40B4-BE49-F238E27FC236}">
              <a16:creationId xmlns:a16="http://schemas.microsoft.com/office/drawing/2014/main" id="{00000000-0008-0000-0500-0000B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8" name="Shape 6">
          <a:extLst>
            <a:ext uri="{FF2B5EF4-FFF2-40B4-BE49-F238E27FC236}">
              <a16:creationId xmlns:a16="http://schemas.microsoft.com/office/drawing/2014/main" id="{00000000-0008-0000-0500-0000B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699" name="Shape 6">
          <a:extLst>
            <a:ext uri="{FF2B5EF4-FFF2-40B4-BE49-F238E27FC236}">
              <a16:creationId xmlns:a16="http://schemas.microsoft.com/office/drawing/2014/main" id="{00000000-0008-0000-0500-0000B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0" name="Shape 6">
          <a:extLst>
            <a:ext uri="{FF2B5EF4-FFF2-40B4-BE49-F238E27FC236}">
              <a16:creationId xmlns:a16="http://schemas.microsoft.com/office/drawing/2014/main" id="{00000000-0008-0000-0500-0000B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1" name="Shape 6">
          <a:extLst>
            <a:ext uri="{FF2B5EF4-FFF2-40B4-BE49-F238E27FC236}">
              <a16:creationId xmlns:a16="http://schemas.microsoft.com/office/drawing/2014/main" id="{00000000-0008-0000-0500-0000B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2" name="Shape 6">
          <a:extLst>
            <a:ext uri="{FF2B5EF4-FFF2-40B4-BE49-F238E27FC236}">
              <a16:creationId xmlns:a16="http://schemas.microsoft.com/office/drawing/2014/main" id="{00000000-0008-0000-0500-0000B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3" name="Shape 6">
          <a:extLst>
            <a:ext uri="{FF2B5EF4-FFF2-40B4-BE49-F238E27FC236}">
              <a16:creationId xmlns:a16="http://schemas.microsoft.com/office/drawing/2014/main" id="{00000000-0008-0000-0500-0000B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4" name="Shape 6">
          <a:extLst>
            <a:ext uri="{FF2B5EF4-FFF2-40B4-BE49-F238E27FC236}">
              <a16:creationId xmlns:a16="http://schemas.microsoft.com/office/drawing/2014/main" id="{00000000-0008-0000-0500-0000C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5" name="Shape 6">
          <a:extLst>
            <a:ext uri="{FF2B5EF4-FFF2-40B4-BE49-F238E27FC236}">
              <a16:creationId xmlns:a16="http://schemas.microsoft.com/office/drawing/2014/main" id="{00000000-0008-0000-0500-0000C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6" name="Shape 6">
          <a:extLst>
            <a:ext uri="{FF2B5EF4-FFF2-40B4-BE49-F238E27FC236}">
              <a16:creationId xmlns:a16="http://schemas.microsoft.com/office/drawing/2014/main" id="{00000000-0008-0000-0500-0000C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7" name="Shape 6">
          <a:extLst>
            <a:ext uri="{FF2B5EF4-FFF2-40B4-BE49-F238E27FC236}">
              <a16:creationId xmlns:a16="http://schemas.microsoft.com/office/drawing/2014/main" id="{00000000-0008-0000-0500-0000C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xdr:row>
      <xdr:rowOff>485775</xdr:rowOff>
    </xdr:from>
    <xdr:ext cx="114300" cy="457200"/>
    <xdr:sp macro="" textlink="">
      <xdr:nvSpPr>
        <xdr:cNvPr id="708" name="Shape 9">
          <a:extLst>
            <a:ext uri="{FF2B5EF4-FFF2-40B4-BE49-F238E27FC236}">
              <a16:creationId xmlns:a16="http://schemas.microsoft.com/office/drawing/2014/main" id="{00000000-0008-0000-0500-0000C402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09" name="Shape 6">
          <a:extLst>
            <a:ext uri="{FF2B5EF4-FFF2-40B4-BE49-F238E27FC236}">
              <a16:creationId xmlns:a16="http://schemas.microsoft.com/office/drawing/2014/main" id="{00000000-0008-0000-0500-0000C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0" name="Shape 6">
          <a:extLst>
            <a:ext uri="{FF2B5EF4-FFF2-40B4-BE49-F238E27FC236}">
              <a16:creationId xmlns:a16="http://schemas.microsoft.com/office/drawing/2014/main" id="{00000000-0008-0000-0500-0000C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1" name="Shape 6">
          <a:extLst>
            <a:ext uri="{FF2B5EF4-FFF2-40B4-BE49-F238E27FC236}">
              <a16:creationId xmlns:a16="http://schemas.microsoft.com/office/drawing/2014/main" id="{00000000-0008-0000-0500-0000C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2" name="Shape 6">
          <a:extLst>
            <a:ext uri="{FF2B5EF4-FFF2-40B4-BE49-F238E27FC236}">
              <a16:creationId xmlns:a16="http://schemas.microsoft.com/office/drawing/2014/main" id="{00000000-0008-0000-0500-0000C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3" name="Shape 6">
          <a:extLst>
            <a:ext uri="{FF2B5EF4-FFF2-40B4-BE49-F238E27FC236}">
              <a16:creationId xmlns:a16="http://schemas.microsoft.com/office/drawing/2014/main" id="{00000000-0008-0000-0500-0000C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4" name="Shape 6">
          <a:extLst>
            <a:ext uri="{FF2B5EF4-FFF2-40B4-BE49-F238E27FC236}">
              <a16:creationId xmlns:a16="http://schemas.microsoft.com/office/drawing/2014/main" id="{00000000-0008-0000-0500-0000C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5" name="Shape 6">
          <a:extLst>
            <a:ext uri="{FF2B5EF4-FFF2-40B4-BE49-F238E27FC236}">
              <a16:creationId xmlns:a16="http://schemas.microsoft.com/office/drawing/2014/main" id="{00000000-0008-0000-0500-0000C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6" name="Shape 6">
          <a:extLst>
            <a:ext uri="{FF2B5EF4-FFF2-40B4-BE49-F238E27FC236}">
              <a16:creationId xmlns:a16="http://schemas.microsoft.com/office/drawing/2014/main" id="{00000000-0008-0000-0500-0000C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7" name="Shape 6">
          <a:extLst>
            <a:ext uri="{FF2B5EF4-FFF2-40B4-BE49-F238E27FC236}">
              <a16:creationId xmlns:a16="http://schemas.microsoft.com/office/drawing/2014/main" id="{00000000-0008-0000-0500-0000C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8" name="Shape 6">
          <a:extLst>
            <a:ext uri="{FF2B5EF4-FFF2-40B4-BE49-F238E27FC236}">
              <a16:creationId xmlns:a16="http://schemas.microsoft.com/office/drawing/2014/main" id="{00000000-0008-0000-0500-0000C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19" name="Shape 6">
          <a:extLst>
            <a:ext uri="{FF2B5EF4-FFF2-40B4-BE49-F238E27FC236}">
              <a16:creationId xmlns:a16="http://schemas.microsoft.com/office/drawing/2014/main" id="{00000000-0008-0000-0500-0000C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20" name="Shape 6">
          <a:extLst>
            <a:ext uri="{FF2B5EF4-FFF2-40B4-BE49-F238E27FC236}">
              <a16:creationId xmlns:a16="http://schemas.microsoft.com/office/drawing/2014/main" id="{00000000-0008-0000-0500-0000D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21" name="Shape 6">
          <a:extLst>
            <a:ext uri="{FF2B5EF4-FFF2-40B4-BE49-F238E27FC236}">
              <a16:creationId xmlns:a16="http://schemas.microsoft.com/office/drawing/2014/main" id="{00000000-0008-0000-0500-0000D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22" name="Shape 6">
          <a:extLst>
            <a:ext uri="{FF2B5EF4-FFF2-40B4-BE49-F238E27FC236}">
              <a16:creationId xmlns:a16="http://schemas.microsoft.com/office/drawing/2014/main" id="{00000000-0008-0000-0500-0000D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14300" cy="190500"/>
    <xdr:sp macro="" textlink="">
      <xdr:nvSpPr>
        <xdr:cNvPr id="723" name="Shape 7">
          <a:extLst>
            <a:ext uri="{FF2B5EF4-FFF2-40B4-BE49-F238E27FC236}">
              <a16:creationId xmlns:a16="http://schemas.microsoft.com/office/drawing/2014/main" id="{00000000-0008-0000-0500-0000D3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14300" cy="190500"/>
    <xdr:sp macro="" textlink="">
      <xdr:nvSpPr>
        <xdr:cNvPr id="724" name="Shape 7">
          <a:extLst>
            <a:ext uri="{FF2B5EF4-FFF2-40B4-BE49-F238E27FC236}">
              <a16:creationId xmlns:a16="http://schemas.microsoft.com/office/drawing/2014/main" id="{00000000-0008-0000-0500-0000D4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14300" cy="190500"/>
    <xdr:sp macro="" textlink="">
      <xdr:nvSpPr>
        <xdr:cNvPr id="725" name="Shape 7">
          <a:extLst>
            <a:ext uri="{FF2B5EF4-FFF2-40B4-BE49-F238E27FC236}">
              <a16:creationId xmlns:a16="http://schemas.microsoft.com/office/drawing/2014/main" id="{00000000-0008-0000-0500-0000D5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0</xdr:rowOff>
    </xdr:from>
    <xdr:ext cx="114300" cy="190500"/>
    <xdr:sp macro="" textlink="">
      <xdr:nvSpPr>
        <xdr:cNvPr id="726" name="Shape 7">
          <a:extLst>
            <a:ext uri="{FF2B5EF4-FFF2-40B4-BE49-F238E27FC236}">
              <a16:creationId xmlns:a16="http://schemas.microsoft.com/office/drawing/2014/main" id="{00000000-0008-0000-0500-0000D6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485775</xdr:rowOff>
    </xdr:from>
    <xdr:ext cx="114300" cy="228600"/>
    <xdr:sp macro="" textlink="">
      <xdr:nvSpPr>
        <xdr:cNvPr id="727" name="Shape 6">
          <a:extLst>
            <a:ext uri="{FF2B5EF4-FFF2-40B4-BE49-F238E27FC236}">
              <a16:creationId xmlns:a16="http://schemas.microsoft.com/office/drawing/2014/main" id="{00000000-0008-0000-0500-0000D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28" name="Shape 7">
          <a:extLst>
            <a:ext uri="{FF2B5EF4-FFF2-40B4-BE49-F238E27FC236}">
              <a16:creationId xmlns:a16="http://schemas.microsoft.com/office/drawing/2014/main" id="{00000000-0008-0000-0500-0000D8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29" name="Shape 7">
          <a:extLst>
            <a:ext uri="{FF2B5EF4-FFF2-40B4-BE49-F238E27FC236}">
              <a16:creationId xmlns:a16="http://schemas.microsoft.com/office/drawing/2014/main" id="{00000000-0008-0000-0500-0000D9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0" name="Shape 7">
          <a:extLst>
            <a:ext uri="{FF2B5EF4-FFF2-40B4-BE49-F238E27FC236}">
              <a16:creationId xmlns:a16="http://schemas.microsoft.com/office/drawing/2014/main" id="{00000000-0008-0000-0500-0000DA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1" name="Shape 7">
          <a:extLst>
            <a:ext uri="{FF2B5EF4-FFF2-40B4-BE49-F238E27FC236}">
              <a16:creationId xmlns:a16="http://schemas.microsoft.com/office/drawing/2014/main" id="{00000000-0008-0000-0500-0000DB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32" name="Shape 6">
          <a:extLst>
            <a:ext uri="{FF2B5EF4-FFF2-40B4-BE49-F238E27FC236}">
              <a16:creationId xmlns:a16="http://schemas.microsoft.com/office/drawing/2014/main" id="{00000000-0008-0000-0500-0000D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33" name="Shape 6">
          <a:extLst>
            <a:ext uri="{FF2B5EF4-FFF2-40B4-BE49-F238E27FC236}">
              <a16:creationId xmlns:a16="http://schemas.microsoft.com/office/drawing/2014/main" id="{00000000-0008-0000-0500-0000D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34" name="Shape 6">
          <a:extLst>
            <a:ext uri="{FF2B5EF4-FFF2-40B4-BE49-F238E27FC236}">
              <a16:creationId xmlns:a16="http://schemas.microsoft.com/office/drawing/2014/main" id="{00000000-0008-0000-0500-0000D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10</xdr:row>
      <xdr:rowOff>485775</xdr:rowOff>
    </xdr:from>
    <xdr:ext cx="114300" cy="457200"/>
    <xdr:sp macro="" textlink="">
      <xdr:nvSpPr>
        <xdr:cNvPr id="735" name="Shape 9">
          <a:extLst>
            <a:ext uri="{FF2B5EF4-FFF2-40B4-BE49-F238E27FC236}">
              <a16:creationId xmlns:a16="http://schemas.microsoft.com/office/drawing/2014/main" id="{00000000-0008-0000-0500-0000DF02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6" name="Shape 7">
          <a:extLst>
            <a:ext uri="{FF2B5EF4-FFF2-40B4-BE49-F238E27FC236}">
              <a16:creationId xmlns:a16="http://schemas.microsoft.com/office/drawing/2014/main" id="{00000000-0008-0000-0500-0000E0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7" name="Shape 7">
          <a:extLst>
            <a:ext uri="{FF2B5EF4-FFF2-40B4-BE49-F238E27FC236}">
              <a16:creationId xmlns:a16="http://schemas.microsoft.com/office/drawing/2014/main" id="{00000000-0008-0000-0500-0000E1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8" name="Shape 7">
          <a:extLst>
            <a:ext uri="{FF2B5EF4-FFF2-40B4-BE49-F238E27FC236}">
              <a16:creationId xmlns:a16="http://schemas.microsoft.com/office/drawing/2014/main" id="{00000000-0008-0000-0500-0000E2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739" name="Shape 7">
          <a:extLst>
            <a:ext uri="{FF2B5EF4-FFF2-40B4-BE49-F238E27FC236}">
              <a16:creationId xmlns:a16="http://schemas.microsoft.com/office/drawing/2014/main" id="{00000000-0008-0000-0500-0000E302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0" name="Shape 6">
          <a:extLst>
            <a:ext uri="{FF2B5EF4-FFF2-40B4-BE49-F238E27FC236}">
              <a16:creationId xmlns:a16="http://schemas.microsoft.com/office/drawing/2014/main" id="{00000000-0008-0000-0500-0000E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1" name="Shape 6">
          <a:extLst>
            <a:ext uri="{FF2B5EF4-FFF2-40B4-BE49-F238E27FC236}">
              <a16:creationId xmlns:a16="http://schemas.microsoft.com/office/drawing/2014/main" id="{00000000-0008-0000-0500-0000E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2" name="Shape 6">
          <a:extLst>
            <a:ext uri="{FF2B5EF4-FFF2-40B4-BE49-F238E27FC236}">
              <a16:creationId xmlns:a16="http://schemas.microsoft.com/office/drawing/2014/main" id="{00000000-0008-0000-0500-0000E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3" name="Shape 6">
          <a:extLst>
            <a:ext uri="{FF2B5EF4-FFF2-40B4-BE49-F238E27FC236}">
              <a16:creationId xmlns:a16="http://schemas.microsoft.com/office/drawing/2014/main" id="{00000000-0008-0000-0500-0000E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4" name="Shape 6">
          <a:extLst>
            <a:ext uri="{FF2B5EF4-FFF2-40B4-BE49-F238E27FC236}">
              <a16:creationId xmlns:a16="http://schemas.microsoft.com/office/drawing/2014/main" id="{00000000-0008-0000-0500-0000E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5" name="Shape 6">
          <a:extLst>
            <a:ext uri="{FF2B5EF4-FFF2-40B4-BE49-F238E27FC236}">
              <a16:creationId xmlns:a16="http://schemas.microsoft.com/office/drawing/2014/main" id="{00000000-0008-0000-0500-0000E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6" name="Shape 6">
          <a:extLst>
            <a:ext uri="{FF2B5EF4-FFF2-40B4-BE49-F238E27FC236}">
              <a16:creationId xmlns:a16="http://schemas.microsoft.com/office/drawing/2014/main" id="{00000000-0008-0000-0500-0000E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7" name="Shape 6">
          <a:extLst>
            <a:ext uri="{FF2B5EF4-FFF2-40B4-BE49-F238E27FC236}">
              <a16:creationId xmlns:a16="http://schemas.microsoft.com/office/drawing/2014/main" id="{00000000-0008-0000-0500-0000E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8" name="Shape 6">
          <a:extLst>
            <a:ext uri="{FF2B5EF4-FFF2-40B4-BE49-F238E27FC236}">
              <a16:creationId xmlns:a16="http://schemas.microsoft.com/office/drawing/2014/main" id="{00000000-0008-0000-0500-0000E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49" name="Shape 6">
          <a:extLst>
            <a:ext uri="{FF2B5EF4-FFF2-40B4-BE49-F238E27FC236}">
              <a16:creationId xmlns:a16="http://schemas.microsoft.com/office/drawing/2014/main" id="{00000000-0008-0000-0500-0000E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50" name="Shape 6">
          <a:extLst>
            <a:ext uri="{FF2B5EF4-FFF2-40B4-BE49-F238E27FC236}">
              <a16:creationId xmlns:a16="http://schemas.microsoft.com/office/drawing/2014/main" id="{00000000-0008-0000-0500-0000E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51" name="Shape 6">
          <a:extLst>
            <a:ext uri="{FF2B5EF4-FFF2-40B4-BE49-F238E27FC236}">
              <a16:creationId xmlns:a16="http://schemas.microsoft.com/office/drawing/2014/main" id="{00000000-0008-0000-0500-0000E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52" name="Shape 6">
          <a:extLst>
            <a:ext uri="{FF2B5EF4-FFF2-40B4-BE49-F238E27FC236}">
              <a16:creationId xmlns:a16="http://schemas.microsoft.com/office/drawing/2014/main" id="{00000000-0008-0000-0500-0000F0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53" name="Shape 6">
          <a:extLst>
            <a:ext uri="{FF2B5EF4-FFF2-40B4-BE49-F238E27FC236}">
              <a16:creationId xmlns:a16="http://schemas.microsoft.com/office/drawing/2014/main" id="{00000000-0008-0000-0500-0000F1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4" name="Shape 6">
          <a:extLst>
            <a:ext uri="{FF2B5EF4-FFF2-40B4-BE49-F238E27FC236}">
              <a16:creationId xmlns:a16="http://schemas.microsoft.com/office/drawing/2014/main" id="{00000000-0008-0000-0500-0000F2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5" name="Shape 6">
          <a:extLst>
            <a:ext uri="{FF2B5EF4-FFF2-40B4-BE49-F238E27FC236}">
              <a16:creationId xmlns:a16="http://schemas.microsoft.com/office/drawing/2014/main" id="{00000000-0008-0000-0500-0000F3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6" name="Shape 6">
          <a:extLst>
            <a:ext uri="{FF2B5EF4-FFF2-40B4-BE49-F238E27FC236}">
              <a16:creationId xmlns:a16="http://schemas.microsoft.com/office/drawing/2014/main" id="{00000000-0008-0000-0500-0000F4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7" name="Shape 6">
          <a:extLst>
            <a:ext uri="{FF2B5EF4-FFF2-40B4-BE49-F238E27FC236}">
              <a16:creationId xmlns:a16="http://schemas.microsoft.com/office/drawing/2014/main" id="{00000000-0008-0000-0500-0000F5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8" name="Shape 6">
          <a:extLst>
            <a:ext uri="{FF2B5EF4-FFF2-40B4-BE49-F238E27FC236}">
              <a16:creationId xmlns:a16="http://schemas.microsoft.com/office/drawing/2014/main" id="{00000000-0008-0000-0500-0000F6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59" name="Shape 6">
          <a:extLst>
            <a:ext uri="{FF2B5EF4-FFF2-40B4-BE49-F238E27FC236}">
              <a16:creationId xmlns:a16="http://schemas.microsoft.com/office/drawing/2014/main" id="{00000000-0008-0000-0500-0000F7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0" name="Shape 6">
          <a:extLst>
            <a:ext uri="{FF2B5EF4-FFF2-40B4-BE49-F238E27FC236}">
              <a16:creationId xmlns:a16="http://schemas.microsoft.com/office/drawing/2014/main" id="{00000000-0008-0000-0500-0000F8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1" name="Shape 6">
          <a:extLst>
            <a:ext uri="{FF2B5EF4-FFF2-40B4-BE49-F238E27FC236}">
              <a16:creationId xmlns:a16="http://schemas.microsoft.com/office/drawing/2014/main" id="{00000000-0008-0000-0500-0000F9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2" name="Shape 6">
          <a:extLst>
            <a:ext uri="{FF2B5EF4-FFF2-40B4-BE49-F238E27FC236}">
              <a16:creationId xmlns:a16="http://schemas.microsoft.com/office/drawing/2014/main" id="{00000000-0008-0000-0500-0000FA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3" name="Shape 6">
          <a:extLst>
            <a:ext uri="{FF2B5EF4-FFF2-40B4-BE49-F238E27FC236}">
              <a16:creationId xmlns:a16="http://schemas.microsoft.com/office/drawing/2014/main" id="{00000000-0008-0000-0500-0000FB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4" name="Shape 6">
          <a:extLst>
            <a:ext uri="{FF2B5EF4-FFF2-40B4-BE49-F238E27FC236}">
              <a16:creationId xmlns:a16="http://schemas.microsoft.com/office/drawing/2014/main" id="{00000000-0008-0000-0500-0000FC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5" name="Shape 6">
          <a:extLst>
            <a:ext uri="{FF2B5EF4-FFF2-40B4-BE49-F238E27FC236}">
              <a16:creationId xmlns:a16="http://schemas.microsoft.com/office/drawing/2014/main" id="{00000000-0008-0000-0500-0000FD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6" name="Shape 6">
          <a:extLst>
            <a:ext uri="{FF2B5EF4-FFF2-40B4-BE49-F238E27FC236}">
              <a16:creationId xmlns:a16="http://schemas.microsoft.com/office/drawing/2014/main" id="{00000000-0008-0000-0500-0000FE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67" name="Shape 6">
          <a:extLst>
            <a:ext uri="{FF2B5EF4-FFF2-40B4-BE49-F238E27FC236}">
              <a16:creationId xmlns:a16="http://schemas.microsoft.com/office/drawing/2014/main" id="{00000000-0008-0000-0500-0000FF02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768" name="Shape 7">
          <a:extLst>
            <a:ext uri="{FF2B5EF4-FFF2-40B4-BE49-F238E27FC236}">
              <a16:creationId xmlns:a16="http://schemas.microsoft.com/office/drawing/2014/main" id="{00000000-0008-0000-0500-000000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0</xdr:rowOff>
    </xdr:from>
    <xdr:ext cx="114300" cy="190500"/>
    <xdr:sp macro="" textlink="">
      <xdr:nvSpPr>
        <xdr:cNvPr id="769" name="Shape 7">
          <a:extLst>
            <a:ext uri="{FF2B5EF4-FFF2-40B4-BE49-F238E27FC236}">
              <a16:creationId xmlns:a16="http://schemas.microsoft.com/office/drawing/2014/main" id="{00000000-0008-0000-0500-000001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10</xdr:row>
      <xdr:rowOff>0</xdr:rowOff>
    </xdr:from>
    <xdr:ext cx="114300" cy="190500"/>
    <xdr:sp macro="" textlink="">
      <xdr:nvSpPr>
        <xdr:cNvPr id="770" name="Shape 7">
          <a:extLst>
            <a:ext uri="{FF2B5EF4-FFF2-40B4-BE49-F238E27FC236}">
              <a16:creationId xmlns:a16="http://schemas.microsoft.com/office/drawing/2014/main" id="{00000000-0008-0000-0500-000002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10</xdr:row>
      <xdr:rowOff>485775</xdr:rowOff>
    </xdr:from>
    <xdr:ext cx="114300" cy="228600"/>
    <xdr:sp macro="" textlink="">
      <xdr:nvSpPr>
        <xdr:cNvPr id="771" name="Shape 6">
          <a:extLst>
            <a:ext uri="{FF2B5EF4-FFF2-40B4-BE49-F238E27FC236}">
              <a16:creationId xmlns:a16="http://schemas.microsoft.com/office/drawing/2014/main" id="{00000000-0008-0000-0500-00000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772" name="Shape 7">
          <a:extLst>
            <a:ext uri="{FF2B5EF4-FFF2-40B4-BE49-F238E27FC236}">
              <a16:creationId xmlns:a16="http://schemas.microsoft.com/office/drawing/2014/main" id="{00000000-0008-0000-0500-000004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773" name="Shape 7">
          <a:extLst>
            <a:ext uri="{FF2B5EF4-FFF2-40B4-BE49-F238E27FC236}">
              <a16:creationId xmlns:a16="http://schemas.microsoft.com/office/drawing/2014/main" id="{00000000-0008-0000-0500-000005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774" name="Shape 7">
          <a:extLst>
            <a:ext uri="{FF2B5EF4-FFF2-40B4-BE49-F238E27FC236}">
              <a16:creationId xmlns:a16="http://schemas.microsoft.com/office/drawing/2014/main" id="{00000000-0008-0000-0500-000006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775" name="Shape 7">
          <a:extLst>
            <a:ext uri="{FF2B5EF4-FFF2-40B4-BE49-F238E27FC236}">
              <a16:creationId xmlns:a16="http://schemas.microsoft.com/office/drawing/2014/main" id="{00000000-0008-0000-0500-000007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76" name="Shape 6">
          <a:extLst>
            <a:ext uri="{FF2B5EF4-FFF2-40B4-BE49-F238E27FC236}">
              <a16:creationId xmlns:a16="http://schemas.microsoft.com/office/drawing/2014/main" id="{00000000-0008-0000-0500-00000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77" name="Shape 6">
          <a:extLst>
            <a:ext uri="{FF2B5EF4-FFF2-40B4-BE49-F238E27FC236}">
              <a16:creationId xmlns:a16="http://schemas.microsoft.com/office/drawing/2014/main" id="{00000000-0008-0000-0500-00000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778" name="Shape 6">
          <a:extLst>
            <a:ext uri="{FF2B5EF4-FFF2-40B4-BE49-F238E27FC236}">
              <a16:creationId xmlns:a16="http://schemas.microsoft.com/office/drawing/2014/main" id="{00000000-0008-0000-0500-00000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79" name="Shape 6">
          <a:extLst>
            <a:ext uri="{FF2B5EF4-FFF2-40B4-BE49-F238E27FC236}">
              <a16:creationId xmlns:a16="http://schemas.microsoft.com/office/drawing/2014/main" id="{00000000-0008-0000-0500-00000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0" name="Shape 6">
          <a:extLst>
            <a:ext uri="{FF2B5EF4-FFF2-40B4-BE49-F238E27FC236}">
              <a16:creationId xmlns:a16="http://schemas.microsoft.com/office/drawing/2014/main" id="{00000000-0008-0000-0500-00000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1" name="Shape 6">
          <a:extLst>
            <a:ext uri="{FF2B5EF4-FFF2-40B4-BE49-F238E27FC236}">
              <a16:creationId xmlns:a16="http://schemas.microsoft.com/office/drawing/2014/main" id="{00000000-0008-0000-0500-00000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2" name="Shape 6">
          <a:extLst>
            <a:ext uri="{FF2B5EF4-FFF2-40B4-BE49-F238E27FC236}">
              <a16:creationId xmlns:a16="http://schemas.microsoft.com/office/drawing/2014/main" id="{00000000-0008-0000-0500-00000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3" name="Shape 6">
          <a:extLst>
            <a:ext uri="{FF2B5EF4-FFF2-40B4-BE49-F238E27FC236}">
              <a16:creationId xmlns:a16="http://schemas.microsoft.com/office/drawing/2014/main" id="{00000000-0008-0000-0500-00000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4" name="Shape 6">
          <a:extLst>
            <a:ext uri="{FF2B5EF4-FFF2-40B4-BE49-F238E27FC236}">
              <a16:creationId xmlns:a16="http://schemas.microsoft.com/office/drawing/2014/main" id="{00000000-0008-0000-0500-00001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5" name="Shape 6">
          <a:extLst>
            <a:ext uri="{FF2B5EF4-FFF2-40B4-BE49-F238E27FC236}">
              <a16:creationId xmlns:a16="http://schemas.microsoft.com/office/drawing/2014/main" id="{00000000-0008-0000-0500-00001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6" name="Shape 6">
          <a:extLst>
            <a:ext uri="{FF2B5EF4-FFF2-40B4-BE49-F238E27FC236}">
              <a16:creationId xmlns:a16="http://schemas.microsoft.com/office/drawing/2014/main" id="{00000000-0008-0000-0500-00001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7" name="Shape 6">
          <a:extLst>
            <a:ext uri="{FF2B5EF4-FFF2-40B4-BE49-F238E27FC236}">
              <a16:creationId xmlns:a16="http://schemas.microsoft.com/office/drawing/2014/main" id="{00000000-0008-0000-0500-00001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8" name="Shape 6">
          <a:extLst>
            <a:ext uri="{FF2B5EF4-FFF2-40B4-BE49-F238E27FC236}">
              <a16:creationId xmlns:a16="http://schemas.microsoft.com/office/drawing/2014/main" id="{00000000-0008-0000-0500-00001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89" name="Shape 6">
          <a:extLst>
            <a:ext uri="{FF2B5EF4-FFF2-40B4-BE49-F238E27FC236}">
              <a16:creationId xmlns:a16="http://schemas.microsoft.com/office/drawing/2014/main" id="{00000000-0008-0000-0500-00001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0" name="Shape 6">
          <a:extLst>
            <a:ext uri="{FF2B5EF4-FFF2-40B4-BE49-F238E27FC236}">
              <a16:creationId xmlns:a16="http://schemas.microsoft.com/office/drawing/2014/main" id="{00000000-0008-0000-0500-00001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1" name="Shape 6">
          <a:extLst>
            <a:ext uri="{FF2B5EF4-FFF2-40B4-BE49-F238E27FC236}">
              <a16:creationId xmlns:a16="http://schemas.microsoft.com/office/drawing/2014/main" id="{00000000-0008-0000-0500-00001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2" name="Shape 6">
          <a:extLst>
            <a:ext uri="{FF2B5EF4-FFF2-40B4-BE49-F238E27FC236}">
              <a16:creationId xmlns:a16="http://schemas.microsoft.com/office/drawing/2014/main" id="{00000000-0008-0000-0500-00001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3" name="Shape 6">
          <a:extLst>
            <a:ext uri="{FF2B5EF4-FFF2-40B4-BE49-F238E27FC236}">
              <a16:creationId xmlns:a16="http://schemas.microsoft.com/office/drawing/2014/main" id="{00000000-0008-0000-0500-00001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4" name="Shape 6">
          <a:extLst>
            <a:ext uri="{FF2B5EF4-FFF2-40B4-BE49-F238E27FC236}">
              <a16:creationId xmlns:a16="http://schemas.microsoft.com/office/drawing/2014/main" id="{00000000-0008-0000-0500-00001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5" name="Shape 6">
          <a:extLst>
            <a:ext uri="{FF2B5EF4-FFF2-40B4-BE49-F238E27FC236}">
              <a16:creationId xmlns:a16="http://schemas.microsoft.com/office/drawing/2014/main" id="{00000000-0008-0000-0500-00001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6" name="Shape 6">
          <a:extLst>
            <a:ext uri="{FF2B5EF4-FFF2-40B4-BE49-F238E27FC236}">
              <a16:creationId xmlns:a16="http://schemas.microsoft.com/office/drawing/2014/main" id="{00000000-0008-0000-0500-00001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7" name="Shape 6">
          <a:extLst>
            <a:ext uri="{FF2B5EF4-FFF2-40B4-BE49-F238E27FC236}">
              <a16:creationId xmlns:a16="http://schemas.microsoft.com/office/drawing/2014/main" id="{00000000-0008-0000-0500-00001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8" name="Shape 6">
          <a:extLst>
            <a:ext uri="{FF2B5EF4-FFF2-40B4-BE49-F238E27FC236}">
              <a16:creationId xmlns:a16="http://schemas.microsoft.com/office/drawing/2014/main" id="{00000000-0008-0000-0500-00001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799" name="Shape 6">
          <a:extLst>
            <a:ext uri="{FF2B5EF4-FFF2-40B4-BE49-F238E27FC236}">
              <a16:creationId xmlns:a16="http://schemas.microsoft.com/office/drawing/2014/main" id="{00000000-0008-0000-0500-00001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0" name="Shape 6">
          <a:extLst>
            <a:ext uri="{FF2B5EF4-FFF2-40B4-BE49-F238E27FC236}">
              <a16:creationId xmlns:a16="http://schemas.microsoft.com/office/drawing/2014/main" id="{00000000-0008-0000-0500-00002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1" name="Shape 6">
          <a:extLst>
            <a:ext uri="{FF2B5EF4-FFF2-40B4-BE49-F238E27FC236}">
              <a16:creationId xmlns:a16="http://schemas.microsoft.com/office/drawing/2014/main" id="{00000000-0008-0000-0500-00002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2" name="Shape 6">
          <a:extLst>
            <a:ext uri="{FF2B5EF4-FFF2-40B4-BE49-F238E27FC236}">
              <a16:creationId xmlns:a16="http://schemas.microsoft.com/office/drawing/2014/main" id="{00000000-0008-0000-0500-00002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3" name="Shape 6">
          <a:extLst>
            <a:ext uri="{FF2B5EF4-FFF2-40B4-BE49-F238E27FC236}">
              <a16:creationId xmlns:a16="http://schemas.microsoft.com/office/drawing/2014/main" id="{00000000-0008-0000-0500-00002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4" name="Shape 6">
          <a:extLst>
            <a:ext uri="{FF2B5EF4-FFF2-40B4-BE49-F238E27FC236}">
              <a16:creationId xmlns:a16="http://schemas.microsoft.com/office/drawing/2014/main" id="{00000000-0008-0000-0500-00002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5" name="Shape 6">
          <a:extLst>
            <a:ext uri="{FF2B5EF4-FFF2-40B4-BE49-F238E27FC236}">
              <a16:creationId xmlns:a16="http://schemas.microsoft.com/office/drawing/2014/main" id="{00000000-0008-0000-0500-00002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6" name="Shape 6">
          <a:extLst>
            <a:ext uri="{FF2B5EF4-FFF2-40B4-BE49-F238E27FC236}">
              <a16:creationId xmlns:a16="http://schemas.microsoft.com/office/drawing/2014/main" id="{00000000-0008-0000-0500-00002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7" name="Shape 6">
          <a:extLst>
            <a:ext uri="{FF2B5EF4-FFF2-40B4-BE49-F238E27FC236}">
              <a16:creationId xmlns:a16="http://schemas.microsoft.com/office/drawing/2014/main" id="{00000000-0008-0000-0500-00002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8" name="Shape 6">
          <a:extLst>
            <a:ext uri="{FF2B5EF4-FFF2-40B4-BE49-F238E27FC236}">
              <a16:creationId xmlns:a16="http://schemas.microsoft.com/office/drawing/2014/main" id="{00000000-0008-0000-0500-00002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09" name="Shape 6">
          <a:extLst>
            <a:ext uri="{FF2B5EF4-FFF2-40B4-BE49-F238E27FC236}">
              <a16:creationId xmlns:a16="http://schemas.microsoft.com/office/drawing/2014/main" id="{00000000-0008-0000-0500-00002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0" name="Shape 6">
          <a:extLst>
            <a:ext uri="{FF2B5EF4-FFF2-40B4-BE49-F238E27FC236}">
              <a16:creationId xmlns:a16="http://schemas.microsoft.com/office/drawing/2014/main" id="{00000000-0008-0000-0500-00002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1" name="Shape 6">
          <a:extLst>
            <a:ext uri="{FF2B5EF4-FFF2-40B4-BE49-F238E27FC236}">
              <a16:creationId xmlns:a16="http://schemas.microsoft.com/office/drawing/2014/main" id="{00000000-0008-0000-0500-00002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2" name="Shape 6">
          <a:extLst>
            <a:ext uri="{FF2B5EF4-FFF2-40B4-BE49-F238E27FC236}">
              <a16:creationId xmlns:a16="http://schemas.microsoft.com/office/drawing/2014/main" id="{00000000-0008-0000-0500-00002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3" name="Shape 6">
          <a:extLst>
            <a:ext uri="{FF2B5EF4-FFF2-40B4-BE49-F238E27FC236}">
              <a16:creationId xmlns:a16="http://schemas.microsoft.com/office/drawing/2014/main" id="{00000000-0008-0000-0500-00002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4" name="Shape 6">
          <a:extLst>
            <a:ext uri="{FF2B5EF4-FFF2-40B4-BE49-F238E27FC236}">
              <a16:creationId xmlns:a16="http://schemas.microsoft.com/office/drawing/2014/main" id="{00000000-0008-0000-0500-00002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5" name="Shape 6">
          <a:extLst>
            <a:ext uri="{FF2B5EF4-FFF2-40B4-BE49-F238E27FC236}">
              <a16:creationId xmlns:a16="http://schemas.microsoft.com/office/drawing/2014/main" id="{00000000-0008-0000-0500-00002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6" name="Shape 6">
          <a:extLst>
            <a:ext uri="{FF2B5EF4-FFF2-40B4-BE49-F238E27FC236}">
              <a16:creationId xmlns:a16="http://schemas.microsoft.com/office/drawing/2014/main" id="{00000000-0008-0000-0500-00003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7" name="Shape 6">
          <a:extLst>
            <a:ext uri="{FF2B5EF4-FFF2-40B4-BE49-F238E27FC236}">
              <a16:creationId xmlns:a16="http://schemas.microsoft.com/office/drawing/2014/main" id="{00000000-0008-0000-0500-00003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8" name="Shape 6">
          <a:extLst>
            <a:ext uri="{FF2B5EF4-FFF2-40B4-BE49-F238E27FC236}">
              <a16:creationId xmlns:a16="http://schemas.microsoft.com/office/drawing/2014/main" id="{00000000-0008-0000-0500-00003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19" name="Shape 6">
          <a:extLst>
            <a:ext uri="{FF2B5EF4-FFF2-40B4-BE49-F238E27FC236}">
              <a16:creationId xmlns:a16="http://schemas.microsoft.com/office/drawing/2014/main" id="{00000000-0008-0000-0500-00003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20" name="Shape 6">
          <a:extLst>
            <a:ext uri="{FF2B5EF4-FFF2-40B4-BE49-F238E27FC236}">
              <a16:creationId xmlns:a16="http://schemas.microsoft.com/office/drawing/2014/main" id="{00000000-0008-0000-0500-00003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821" name="Shape 6">
          <a:extLst>
            <a:ext uri="{FF2B5EF4-FFF2-40B4-BE49-F238E27FC236}">
              <a16:creationId xmlns:a16="http://schemas.microsoft.com/office/drawing/2014/main" id="{00000000-0008-0000-0500-00003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10</xdr:row>
      <xdr:rowOff>0</xdr:rowOff>
    </xdr:from>
    <xdr:ext cx="114300" cy="190500"/>
    <xdr:sp macro="" textlink="">
      <xdr:nvSpPr>
        <xdr:cNvPr id="822" name="Shape 7">
          <a:extLst>
            <a:ext uri="{FF2B5EF4-FFF2-40B4-BE49-F238E27FC236}">
              <a16:creationId xmlns:a16="http://schemas.microsoft.com/office/drawing/2014/main" id="{00000000-0008-0000-0500-000036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10</xdr:row>
      <xdr:rowOff>0</xdr:rowOff>
    </xdr:from>
    <xdr:ext cx="114300" cy="190500"/>
    <xdr:sp macro="" textlink="">
      <xdr:nvSpPr>
        <xdr:cNvPr id="823" name="Shape 7">
          <a:extLst>
            <a:ext uri="{FF2B5EF4-FFF2-40B4-BE49-F238E27FC236}">
              <a16:creationId xmlns:a16="http://schemas.microsoft.com/office/drawing/2014/main" id="{00000000-0008-0000-0500-000037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10</xdr:row>
      <xdr:rowOff>0</xdr:rowOff>
    </xdr:from>
    <xdr:ext cx="114300" cy="190500"/>
    <xdr:sp macro="" textlink="">
      <xdr:nvSpPr>
        <xdr:cNvPr id="824" name="Shape 7">
          <a:extLst>
            <a:ext uri="{FF2B5EF4-FFF2-40B4-BE49-F238E27FC236}">
              <a16:creationId xmlns:a16="http://schemas.microsoft.com/office/drawing/2014/main" id="{00000000-0008-0000-0500-000038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10</xdr:row>
      <xdr:rowOff>0</xdr:rowOff>
    </xdr:from>
    <xdr:ext cx="114300" cy="190500"/>
    <xdr:sp macro="" textlink="">
      <xdr:nvSpPr>
        <xdr:cNvPr id="825" name="Shape 7">
          <a:extLst>
            <a:ext uri="{FF2B5EF4-FFF2-40B4-BE49-F238E27FC236}">
              <a16:creationId xmlns:a16="http://schemas.microsoft.com/office/drawing/2014/main" id="{00000000-0008-0000-0500-000039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26" name="Shape 6">
          <a:extLst>
            <a:ext uri="{FF2B5EF4-FFF2-40B4-BE49-F238E27FC236}">
              <a16:creationId xmlns:a16="http://schemas.microsoft.com/office/drawing/2014/main" id="{00000000-0008-0000-0500-00003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27" name="Shape 6">
          <a:extLst>
            <a:ext uri="{FF2B5EF4-FFF2-40B4-BE49-F238E27FC236}">
              <a16:creationId xmlns:a16="http://schemas.microsoft.com/office/drawing/2014/main" id="{00000000-0008-0000-0500-00003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28" name="Shape 6">
          <a:extLst>
            <a:ext uri="{FF2B5EF4-FFF2-40B4-BE49-F238E27FC236}">
              <a16:creationId xmlns:a16="http://schemas.microsoft.com/office/drawing/2014/main" id="{00000000-0008-0000-0500-00003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29" name="Shape 6">
          <a:extLst>
            <a:ext uri="{FF2B5EF4-FFF2-40B4-BE49-F238E27FC236}">
              <a16:creationId xmlns:a16="http://schemas.microsoft.com/office/drawing/2014/main" id="{00000000-0008-0000-0500-00003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0" name="Shape 6">
          <a:extLst>
            <a:ext uri="{FF2B5EF4-FFF2-40B4-BE49-F238E27FC236}">
              <a16:creationId xmlns:a16="http://schemas.microsoft.com/office/drawing/2014/main" id="{00000000-0008-0000-0500-00003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1" name="Shape 6">
          <a:extLst>
            <a:ext uri="{FF2B5EF4-FFF2-40B4-BE49-F238E27FC236}">
              <a16:creationId xmlns:a16="http://schemas.microsoft.com/office/drawing/2014/main" id="{00000000-0008-0000-0500-00003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2" name="Shape 6">
          <a:extLst>
            <a:ext uri="{FF2B5EF4-FFF2-40B4-BE49-F238E27FC236}">
              <a16:creationId xmlns:a16="http://schemas.microsoft.com/office/drawing/2014/main" id="{00000000-0008-0000-0500-00004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3" name="Shape 6">
          <a:extLst>
            <a:ext uri="{FF2B5EF4-FFF2-40B4-BE49-F238E27FC236}">
              <a16:creationId xmlns:a16="http://schemas.microsoft.com/office/drawing/2014/main" id="{00000000-0008-0000-0500-00004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4" name="Shape 6">
          <a:extLst>
            <a:ext uri="{FF2B5EF4-FFF2-40B4-BE49-F238E27FC236}">
              <a16:creationId xmlns:a16="http://schemas.microsoft.com/office/drawing/2014/main" id="{00000000-0008-0000-0500-00004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5" name="Shape 6">
          <a:extLst>
            <a:ext uri="{FF2B5EF4-FFF2-40B4-BE49-F238E27FC236}">
              <a16:creationId xmlns:a16="http://schemas.microsoft.com/office/drawing/2014/main" id="{00000000-0008-0000-0500-00004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6" name="Shape 6">
          <a:extLst>
            <a:ext uri="{FF2B5EF4-FFF2-40B4-BE49-F238E27FC236}">
              <a16:creationId xmlns:a16="http://schemas.microsoft.com/office/drawing/2014/main" id="{00000000-0008-0000-0500-00004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7" name="Shape 6">
          <a:extLst>
            <a:ext uri="{FF2B5EF4-FFF2-40B4-BE49-F238E27FC236}">
              <a16:creationId xmlns:a16="http://schemas.microsoft.com/office/drawing/2014/main" id="{00000000-0008-0000-0500-00004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8" name="Shape 6">
          <a:extLst>
            <a:ext uri="{FF2B5EF4-FFF2-40B4-BE49-F238E27FC236}">
              <a16:creationId xmlns:a16="http://schemas.microsoft.com/office/drawing/2014/main" id="{00000000-0008-0000-0500-00004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39" name="Shape 6">
          <a:extLst>
            <a:ext uri="{FF2B5EF4-FFF2-40B4-BE49-F238E27FC236}">
              <a16:creationId xmlns:a16="http://schemas.microsoft.com/office/drawing/2014/main" id="{00000000-0008-0000-0500-00004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0" name="Shape 7">
          <a:extLst>
            <a:ext uri="{FF2B5EF4-FFF2-40B4-BE49-F238E27FC236}">
              <a16:creationId xmlns:a16="http://schemas.microsoft.com/office/drawing/2014/main" id="{00000000-0008-0000-0500-000048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1" name="Shape 7">
          <a:extLst>
            <a:ext uri="{FF2B5EF4-FFF2-40B4-BE49-F238E27FC236}">
              <a16:creationId xmlns:a16="http://schemas.microsoft.com/office/drawing/2014/main" id="{00000000-0008-0000-0500-000049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2" name="Shape 7">
          <a:extLst>
            <a:ext uri="{FF2B5EF4-FFF2-40B4-BE49-F238E27FC236}">
              <a16:creationId xmlns:a16="http://schemas.microsoft.com/office/drawing/2014/main" id="{00000000-0008-0000-0500-00004A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3" name="Shape 7">
          <a:extLst>
            <a:ext uri="{FF2B5EF4-FFF2-40B4-BE49-F238E27FC236}">
              <a16:creationId xmlns:a16="http://schemas.microsoft.com/office/drawing/2014/main" id="{00000000-0008-0000-0500-00004B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44" name="Shape 6">
          <a:extLst>
            <a:ext uri="{FF2B5EF4-FFF2-40B4-BE49-F238E27FC236}">
              <a16:creationId xmlns:a16="http://schemas.microsoft.com/office/drawing/2014/main" id="{00000000-0008-0000-0500-00004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5" name="Shape 7">
          <a:extLst>
            <a:ext uri="{FF2B5EF4-FFF2-40B4-BE49-F238E27FC236}">
              <a16:creationId xmlns:a16="http://schemas.microsoft.com/office/drawing/2014/main" id="{00000000-0008-0000-0500-00004D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6" name="Shape 7">
          <a:extLst>
            <a:ext uri="{FF2B5EF4-FFF2-40B4-BE49-F238E27FC236}">
              <a16:creationId xmlns:a16="http://schemas.microsoft.com/office/drawing/2014/main" id="{00000000-0008-0000-0500-00004E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7" name="Shape 7">
          <a:extLst>
            <a:ext uri="{FF2B5EF4-FFF2-40B4-BE49-F238E27FC236}">
              <a16:creationId xmlns:a16="http://schemas.microsoft.com/office/drawing/2014/main" id="{00000000-0008-0000-0500-00004F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848" name="Shape 7">
          <a:extLst>
            <a:ext uri="{FF2B5EF4-FFF2-40B4-BE49-F238E27FC236}">
              <a16:creationId xmlns:a16="http://schemas.microsoft.com/office/drawing/2014/main" id="{00000000-0008-0000-0500-00005003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49" name="Shape 6">
          <a:extLst>
            <a:ext uri="{FF2B5EF4-FFF2-40B4-BE49-F238E27FC236}">
              <a16:creationId xmlns:a16="http://schemas.microsoft.com/office/drawing/2014/main" id="{00000000-0008-0000-0500-00005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0" name="Shape 6">
          <a:extLst>
            <a:ext uri="{FF2B5EF4-FFF2-40B4-BE49-F238E27FC236}">
              <a16:creationId xmlns:a16="http://schemas.microsoft.com/office/drawing/2014/main" id="{00000000-0008-0000-0500-00005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1" name="Shape 6">
          <a:extLst>
            <a:ext uri="{FF2B5EF4-FFF2-40B4-BE49-F238E27FC236}">
              <a16:creationId xmlns:a16="http://schemas.microsoft.com/office/drawing/2014/main" id="{00000000-0008-0000-0500-00005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2" name="Shape 6">
          <a:extLst>
            <a:ext uri="{FF2B5EF4-FFF2-40B4-BE49-F238E27FC236}">
              <a16:creationId xmlns:a16="http://schemas.microsoft.com/office/drawing/2014/main" id="{00000000-0008-0000-0500-00005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3" name="Shape 6">
          <a:extLst>
            <a:ext uri="{FF2B5EF4-FFF2-40B4-BE49-F238E27FC236}">
              <a16:creationId xmlns:a16="http://schemas.microsoft.com/office/drawing/2014/main" id="{00000000-0008-0000-0500-00005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4" name="Shape 6">
          <a:extLst>
            <a:ext uri="{FF2B5EF4-FFF2-40B4-BE49-F238E27FC236}">
              <a16:creationId xmlns:a16="http://schemas.microsoft.com/office/drawing/2014/main" id="{00000000-0008-0000-0500-00005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5" name="Shape 6">
          <a:extLst>
            <a:ext uri="{FF2B5EF4-FFF2-40B4-BE49-F238E27FC236}">
              <a16:creationId xmlns:a16="http://schemas.microsoft.com/office/drawing/2014/main" id="{00000000-0008-0000-0500-00005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6" name="Shape 6">
          <a:extLst>
            <a:ext uri="{FF2B5EF4-FFF2-40B4-BE49-F238E27FC236}">
              <a16:creationId xmlns:a16="http://schemas.microsoft.com/office/drawing/2014/main" id="{00000000-0008-0000-0500-00005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7" name="Shape 6">
          <a:extLst>
            <a:ext uri="{FF2B5EF4-FFF2-40B4-BE49-F238E27FC236}">
              <a16:creationId xmlns:a16="http://schemas.microsoft.com/office/drawing/2014/main" id="{00000000-0008-0000-0500-00005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8" name="Shape 6">
          <a:extLst>
            <a:ext uri="{FF2B5EF4-FFF2-40B4-BE49-F238E27FC236}">
              <a16:creationId xmlns:a16="http://schemas.microsoft.com/office/drawing/2014/main" id="{00000000-0008-0000-0500-00005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59" name="Shape 6">
          <a:extLst>
            <a:ext uri="{FF2B5EF4-FFF2-40B4-BE49-F238E27FC236}">
              <a16:creationId xmlns:a16="http://schemas.microsoft.com/office/drawing/2014/main" id="{00000000-0008-0000-0500-00005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0" name="Shape 6">
          <a:extLst>
            <a:ext uri="{FF2B5EF4-FFF2-40B4-BE49-F238E27FC236}">
              <a16:creationId xmlns:a16="http://schemas.microsoft.com/office/drawing/2014/main" id="{00000000-0008-0000-0500-00005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1" name="Shape 6">
          <a:extLst>
            <a:ext uri="{FF2B5EF4-FFF2-40B4-BE49-F238E27FC236}">
              <a16:creationId xmlns:a16="http://schemas.microsoft.com/office/drawing/2014/main" id="{00000000-0008-0000-0500-00005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2" name="Shape 6">
          <a:extLst>
            <a:ext uri="{FF2B5EF4-FFF2-40B4-BE49-F238E27FC236}">
              <a16:creationId xmlns:a16="http://schemas.microsoft.com/office/drawing/2014/main" id="{00000000-0008-0000-0500-00005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3" name="Shape 6">
          <a:extLst>
            <a:ext uri="{FF2B5EF4-FFF2-40B4-BE49-F238E27FC236}">
              <a16:creationId xmlns:a16="http://schemas.microsoft.com/office/drawing/2014/main" id="{00000000-0008-0000-0500-00005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4" name="Shape 6">
          <a:extLst>
            <a:ext uri="{FF2B5EF4-FFF2-40B4-BE49-F238E27FC236}">
              <a16:creationId xmlns:a16="http://schemas.microsoft.com/office/drawing/2014/main" id="{00000000-0008-0000-0500-00006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5" name="Shape 6">
          <a:extLst>
            <a:ext uri="{FF2B5EF4-FFF2-40B4-BE49-F238E27FC236}">
              <a16:creationId xmlns:a16="http://schemas.microsoft.com/office/drawing/2014/main" id="{00000000-0008-0000-0500-00006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6" name="Shape 6">
          <a:extLst>
            <a:ext uri="{FF2B5EF4-FFF2-40B4-BE49-F238E27FC236}">
              <a16:creationId xmlns:a16="http://schemas.microsoft.com/office/drawing/2014/main" id="{00000000-0008-0000-0500-00006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7" name="Shape 6">
          <a:extLst>
            <a:ext uri="{FF2B5EF4-FFF2-40B4-BE49-F238E27FC236}">
              <a16:creationId xmlns:a16="http://schemas.microsoft.com/office/drawing/2014/main" id="{00000000-0008-0000-0500-00006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8" name="Shape 6">
          <a:extLst>
            <a:ext uri="{FF2B5EF4-FFF2-40B4-BE49-F238E27FC236}">
              <a16:creationId xmlns:a16="http://schemas.microsoft.com/office/drawing/2014/main" id="{00000000-0008-0000-0500-00006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69" name="Shape 6">
          <a:extLst>
            <a:ext uri="{FF2B5EF4-FFF2-40B4-BE49-F238E27FC236}">
              <a16:creationId xmlns:a16="http://schemas.microsoft.com/office/drawing/2014/main" id="{00000000-0008-0000-0500-00006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0" name="Shape 6">
          <a:extLst>
            <a:ext uri="{FF2B5EF4-FFF2-40B4-BE49-F238E27FC236}">
              <a16:creationId xmlns:a16="http://schemas.microsoft.com/office/drawing/2014/main" id="{00000000-0008-0000-0500-00006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1" name="Shape 6">
          <a:extLst>
            <a:ext uri="{FF2B5EF4-FFF2-40B4-BE49-F238E27FC236}">
              <a16:creationId xmlns:a16="http://schemas.microsoft.com/office/drawing/2014/main" id="{00000000-0008-0000-0500-00006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2" name="Shape 6">
          <a:extLst>
            <a:ext uri="{FF2B5EF4-FFF2-40B4-BE49-F238E27FC236}">
              <a16:creationId xmlns:a16="http://schemas.microsoft.com/office/drawing/2014/main" id="{00000000-0008-0000-0500-00006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3" name="Shape 6">
          <a:extLst>
            <a:ext uri="{FF2B5EF4-FFF2-40B4-BE49-F238E27FC236}">
              <a16:creationId xmlns:a16="http://schemas.microsoft.com/office/drawing/2014/main" id="{00000000-0008-0000-0500-00006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4" name="Shape 6">
          <a:extLst>
            <a:ext uri="{FF2B5EF4-FFF2-40B4-BE49-F238E27FC236}">
              <a16:creationId xmlns:a16="http://schemas.microsoft.com/office/drawing/2014/main" id="{00000000-0008-0000-0500-00006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5" name="Shape 6">
          <a:extLst>
            <a:ext uri="{FF2B5EF4-FFF2-40B4-BE49-F238E27FC236}">
              <a16:creationId xmlns:a16="http://schemas.microsoft.com/office/drawing/2014/main" id="{00000000-0008-0000-0500-00006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6" name="Shape 6">
          <a:extLst>
            <a:ext uri="{FF2B5EF4-FFF2-40B4-BE49-F238E27FC236}">
              <a16:creationId xmlns:a16="http://schemas.microsoft.com/office/drawing/2014/main" id="{00000000-0008-0000-0500-00006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7" name="Shape 6">
          <a:extLst>
            <a:ext uri="{FF2B5EF4-FFF2-40B4-BE49-F238E27FC236}">
              <a16:creationId xmlns:a16="http://schemas.microsoft.com/office/drawing/2014/main" id="{00000000-0008-0000-0500-00006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8" name="Shape 6">
          <a:extLst>
            <a:ext uri="{FF2B5EF4-FFF2-40B4-BE49-F238E27FC236}">
              <a16:creationId xmlns:a16="http://schemas.microsoft.com/office/drawing/2014/main" id="{00000000-0008-0000-0500-00006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79" name="Shape 6">
          <a:extLst>
            <a:ext uri="{FF2B5EF4-FFF2-40B4-BE49-F238E27FC236}">
              <a16:creationId xmlns:a16="http://schemas.microsoft.com/office/drawing/2014/main" id="{00000000-0008-0000-0500-00006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0" name="Shape 6">
          <a:extLst>
            <a:ext uri="{FF2B5EF4-FFF2-40B4-BE49-F238E27FC236}">
              <a16:creationId xmlns:a16="http://schemas.microsoft.com/office/drawing/2014/main" id="{00000000-0008-0000-0500-00007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1" name="Shape 6">
          <a:extLst>
            <a:ext uri="{FF2B5EF4-FFF2-40B4-BE49-F238E27FC236}">
              <a16:creationId xmlns:a16="http://schemas.microsoft.com/office/drawing/2014/main" id="{00000000-0008-0000-0500-00007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2" name="Shape 6">
          <a:extLst>
            <a:ext uri="{FF2B5EF4-FFF2-40B4-BE49-F238E27FC236}">
              <a16:creationId xmlns:a16="http://schemas.microsoft.com/office/drawing/2014/main" id="{00000000-0008-0000-0500-00007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3" name="Shape 6">
          <a:extLst>
            <a:ext uri="{FF2B5EF4-FFF2-40B4-BE49-F238E27FC236}">
              <a16:creationId xmlns:a16="http://schemas.microsoft.com/office/drawing/2014/main" id="{00000000-0008-0000-0500-00007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4" name="Shape 6">
          <a:extLst>
            <a:ext uri="{FF2B5EF4-FFF2-40B4-BE49-F238E27FC236}">
              <a16:creationId xmlns:a16="http://schemas.microsoft.com/office/drawing/2014/main" id="{00000000-0008-0000-0500-00007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5" name="Shape 6">
          <a:extLst>
            <a:ext uri="{FF2B5EF4-FFF2-40B4-BE49-F238E27FC236}">
              <a16:creationId xmlns:a16="http://schemas.microsoft.com/office/drawing/2014/main" id="{00000000-0008-0000-0500-00007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6" name="Shape 6">
          <a:extLst>
            <a:ext uri="{FF2B5EF4-FFF2-40B4-BE49-F238E27FC236}">
              <a16:creationId xmlns:a16="http://schemas.microsoft.com/office/drawing/2014/main" id="{00000000-0008-0000-0500-00007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7" name="Shape 6">
          <a:extLst>
            <a:ext uri="{FF2B5EF4-FFF2-40B4-BE49-F238E27FC236}">
              <a16:creationId xmlns:a16="http://schemas.microsoft.com/office/drawing/2014/main" id="{00000000-0008-0000-0500-00007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8" name="Shape 6">
          <a:extLst>
            <a:ext uri="{FF2B5EF4-FFF2-40B4-BE49-F238E27FC236}">
              <a16:creationId xmlns:a16="http://schemas.microsoft.com/office/drawing/2014/main" id="{00000000-0008-0000-0500-00007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89" name="Shape 6">
          <a:extLst>
            <a:ext uri="{FF2B5EF4-FFF2-40B4-BE49-F238E27FC236}">
              <a16:creationId xmlns:a16="http://schemas.microsoft.com/office/drawing/2014/main" id="{00000000-0008-0000-0500-00007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0" name="Shape 6">
          <a:extLst>
            <a:ext uri="{FF2B5EF4-FFF2-40B4-BE49-F238E27FC236}">
              <a16:creationId xmlns:a16="http://schemas.microsoft.com/office/drawing/2014/main" id="{00000000-0008-0000-0500-00007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1" name="Shape 6">
          <a:extLst>
            <a:ext uri="{FF2B5EF4-FFF2-40B4-BE49-F238E27FC236}">
              <a16:creationId xmlns:a16="http://schemas.microsoft.com/office/drawing/2014/main" id="{00000000-0008-0000-0500-00007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2" name="Shape 6">
          <a:extLst>
            <a:ext uri="{FF2B5EF4-FFF2-40B4-BE49-F238E27FC236}">
              <a16:creationId xmlns:a16="http://schemas.microsoft.com/office/drawing/2014/main" id="{00000000-0008-0000-0500-00007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3" name="Shape 6">
          <a:extLst>
            <a:ext uri="{FF2B5EF4-FFF2-40B4-BE49-F238E27FC236}">
              <a16:creationId xmlns:a16="http://schemas.microsoft.com/office/drawing/2014/main" id="{00000000-0008-0000-0500-00007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4" name="Shape 6">
          <a:extLst>
            <a:ext uri="{FF2B5EF4-FFF2-40B4-BE49-F238E27FC236}">
              <a16:creationId xmlns:a16="http://schemas.microsoft.com/office/drawing/2014/main" id="{00000000-0008-0000-0500-00007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5" name="Shape 6">
          <a:extLst>
            <a:ext uri="{FF2B5EF4-FFF2-40B4-BE49-F238E27FC236}">
              <a16:creationId xmlns:a16="http://schemas.microsoft.com/office/drawing/2014/main" id="{00000000-0008-0000-0500-00007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6" name="Shape 6">
          <a:extLst>
            <a:ext uri="{FF2B5EF4-FFF2-40B4-BE49-F238E27FC236}">
              <a16:creationId xmlns:a16="http://schemas.microsoft.com/office/drawing/2014/main" id="{00000000-0008-0000-0500-00008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7" name="Shape 6">
          <a:extLst>
            <a:ext uri="{FF2B5EF4-FFF2-40B4-BE49-F238E27FC236}">
              <a16:creationId xmlns:a16="http://schemas.microsoft.com/office/drawing/2014/main" id="{00000000-0008-0000-0500-00008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8" name="Shape 6">
          <a:extLst>
            <a:ext uri="{FF2B5EF4-FFF2-40B4-BE49-F238E27FC236}">
              <a16:creationId xmlns:a16="http://schemas.microsoft.com/office/drawing/2014/main" id="{00000000-0008-0000-0500-00008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899" name="Shape 6">
          <a:extLst>
            <a:ext uri="{FF2B5EF4-FFF2-40B4-BE49-F238E27FC236}">
              <a16:creationId xmlns:a16="http://schemas.microsoft.com/office/drawing/2014/main" id="{00000000-0008-0000-0500-00008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0" name="Shape 6">
          <a:extLst>
            <a:ext uri="{FF2B5EF4-FFF2-40B4-BE49-F238E27FC236}">
              <a16:creationId xmlns:a16="http://schemas.microsoft.com/office/drawing/2014/main" id="{00000000-0008-0000-0500-00008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1" name="Shape 6">
          <a:extLst>
            <a:ext uri="{FF2B5EF4-FFF2-40B4-BE49-F238E27FC236}">
              <a16:creationId xmlns:a16="http://schemas.microsoft.com/office/drawing/2014/main" id="{00000000-0008-0000-0500-00008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2" name="Shape 6">
          <a:extLst>
            <a:ext uri="{FF2B5EF4-FFF2-40B4-BE49-F238E27FC236}">
              <a16:creationId xmlns:a16="http://schemas.microsoft.com/office/drawing/2014/main" id="{00000000-0008-0000-0500-00008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3" name="Shape 6">
          <a:extLst>
            <a:ext uri="{FF2B5EF4-FFF2-40B4-BE49-F238E27FC236}">
              <a16:creationId xmlns:a16="http://schemas.microsoft.com/office/drawing/2014/main" id="{00000000-0008-0000-0500-00008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4" name="Shape 6">
          <a:extLst>
            <a:ext uri="{FF2B5EF4-FFF2-40B4-BE49-F238E27FC236}">
              <a16:creationId xmlns:a16="http://schemas.microsoft.com/office/drawing/2014/main" id="{00000000-0008-0000-0500-00008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5" name="Shape 6">
          <a:extLst>
            <a:ext uri="{FF2B5EF4-FFF2-40B4-BE49-F238E27FC236}">
              <a16:creationId xmlns:a16="http://schemas.microsoft.com/office/drawing/2014/main" id="{00000000-0008-0000-0500-00008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6" name="Shape 6">
          <a:extLst>
            <a:ext uri="{FF2B5EF4-FFF2-40B4-BE49-F238E27FC236}">
              <a16:creationId xmlns:a16="http://schemas.microsoft.com/office/drawing/2014/main" id="{00000000-0008-0000-0500-00008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7" name="Shape 6">
          <a:extLst>
            <a:ext uri="{FF2B5EF4-FFF2-40B4-BE49-F238E27FC236}">
              <a16:creationId xmlns:a16="http://schemas.microsoft.com/office/drawing/2014/main" id="{00000000-0008-0000-0500-00008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8" name="Shape 6">
          <a:extLst>
            <a:ext uri="{FF2B5EF4-FFF2-40B4-BE49-F238E27FC236}">
              <a16:creationId xmlns:a16="http://schemas.microsoft.com/office/drawing/2014/main" id="{00000000-0008-0000-0500-00008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09" name="Shape 6">
          <a:extLst>
            <a:ext uri="{FF2B5EF4-FFF2-40B4-BE49-F238E27FC236}">
              <a16:creationId xmlns:a16="http://schemas.microsoft.com/office/drawing/2014/main" id="{00000000-0008-0000-0500-00008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0" name="Shape 6">
          <a:extLst>
            <a:ext uri="{FF2B5EF4-FFF2-40B4-BE49-F238E27FC236}">
              <a16:creationId xmlns:a16="http://schemas.microsoft.com/office/drawing/2014/main" id="{00000000-0008-0000-0500-00008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1" name="Shape 6">
          <a:extLst>
            <a:ext uri="{FF2B5EF4-FFF2-40B4-BE49-F238E27FC236}">
              <a16:creationId xmlns:a16="http://schemas.microsoft.com/office/drawing/2014/main" id="{00000000-0008-0000-0500-00008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2" name="Shape 6">
          <a:extLst>
            <a:ext uri="{FF2B5EF4-FFF2-40B4-BE49-F238E27FC236}">
              <a16:creationId xmlns:a16="http://schemas.microsoft.com/office/drawing/2014/main" id="{00000000-0008-0000-0500-00009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3" name="Shape 6">
          <a:extLst>
            <a:ext uri="{FF2B5EF4-FFF2-40B4-BE49-F238E27FC236}">
              <a16:creationId xmlns:a16="http://schemas.microsoft.com/office/drawing/2014/main" id="{00000000-0008-0000-0500-00009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4" name="Shape 6">
          <a:extLst>
            <a:ext uri="{FF2B5EF4-FFF2-40B4-BE49-F238E27FC236}">
              <a16:creationId xmlns:a16="http://schemas.microsoft.com/office/drawing/2014/main" id="{00000000-0008-0000-0500-00009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5" name="Shape 6">
          <a:extLst>
            <a:ext uri="{FF2B5EF4-FFF2-40B4-BE49-F238E27FC236}">
              <a16:creationId xmlns:a16="http://schemas.microsoft.com/office/drawing/2014/main" id="{00000000-0008-0000-0500-00009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6" name="Shape 6">
          <a:extLst>
            <a:ext uri="{FF2B5EF4-FFF2-40B4-BE49-F238E27FC236}">
              <a16:creationId xmlns:a16="http://schemas.microsoft.com/office/drawing/2014/main" id="{00000000-0008-0000-0500-00009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7" name="Shape 6">
          <a:extLst>
            <a:ext uri="{FF2B5EF4-FFF2-40B4-BE49-F238E27FC236}">
              <a16:creationId xmlns:a16="http://schemas.microsoft.com/office/drawing/2014/main" id="{00000000-0008-0000-0500-00009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8" name="Shape 6">
          <a:extLst>
            <a:ext uri="{FF2B5EF4-FFF2-40B4-BE49-F238E27FC236}">
              <a16:creationId xmlns:a16="http://schemas.microsoft.com/office/drawing/2014/main" id="{00000000-0008-0000-0500-00009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19" name="Shape 6">
          <a:extLst>
            <a:ext uri="{FF2B5EF4-FFF2-40B4-BE49-F238E27FC236}">
              <a16:creationId xmlns:a16="http://schemas.microsoft.com/office/drawing/2014/main" id="{00000000-0008-0000-0500-00009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0" name="Shape 6">
          <a:extLst>
            <a:ext uri="{FF2B5EF4-FFF2-40B4-BE49-F238E27FC236}">
              <a16:creationId xmlns:a16="http://schemas.microsoft.com/office/drawing/2014/main" id="{00000000-0008-0000-0500-00009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1" name="Shape 6">
          <a:extLst>
            <a:ext uri="{FF2B5EF4-FFF2-40B4-BE49-F238E27FC236}">
              <a16:creationId xmlns:a16="http://schemas.microsoft.com/office/drawing/2014/main" id="{00000000-0008-0000-0500-00009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2" name="Shape 6">
          <a:extLst>
            <a:ext uri="{FF2B5EF4-FFF2-40B4-BE49-F238E27FC236}">
              <a16:creationId xmlns:a16="http://schemas.microsoft.com/office/drawing/2014/main" id="{00000000-0008-0000-0500-00009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3" name="Shape 6">
          <a:extLst>
            <a:ext uri="{FF2B5EF4-FFF2-40B4-BE49-F238E27FC236}">
              <a16:creationId xmlns:a16="http://schemas.microsoft.com/office/drawing/2014/main" id="{00000000-0008-0000-0500-00009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4" name="Shape 6">
          <a:extLst>
            <a:ext uri="{FF2B5EF4-FFF2-40B4-BE49-F238E27FC236}">
              <a16:creationId xmlns:a16="http://schemas.microsoft.com/office/drawing/2014/main" id="{00000000-0008-0000-0500-00009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5" name="Shape 6">
          <a:extLst>
            <a:ext uri="{FF2B5EF4-FFF2-40B4-BE49-F238E27FC236}">
              <a16:creationId xmlns:a16="http://schemas.microsoft.com/office/drawing/2014/main" id="{00000000-0008-0000-0500-00009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6" name="Shape 6">
          <a:extLst>
            <a:ext uri="{FF2B5EF4-FFF2-40B4-BE49-F238E27FC236}">
              <a16:creationId xmlns:a16="http://schemas.microsoft.com/office/drawing/2014/main" id="{00000000-0008-0000-0500-00009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7" name="Shape 6">
          <a:extLst>
            <a:ext uri="{FF2B5EF4-FFF2-40B4-BE49-F238E27FC236}">
              <a16:creationId xmlns:a16="http://schemas.microsoft.com/office/drawing/2014/main" id="{00000000-0008-0000-0500-00009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8" name="Shape 6">
          <a:extLst>
            <a:ext uri="{FF2B5EF4-FFF2-40B4-BE49-F238E27FC236}">
              <a16:creationId xmlns:a16="http://schemas.microsoft.com/office/drawing/2014/main" id="{00000000-0008-0000-0500-0000A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29" name="Shape 6">
          <a:extLst>
            <a:ext uri="{FF2B5EF4-FFF2-40B4-BE49-F238E27FC236}">
              <a16:creationId xmlns:a16="http://schemas.microsoft.com/office/drawing/2014/main" id="{00000000-0008-0000-0500-0000A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0" name="Shape 6">
          <a:extLst>
            <a:ext uri="{FF2B5EF4-FFF2-40B4-BE49-F238E27FC236}">
              <a16:creationId xmlns:a16="http://schemas.microsoft.com/office/drawing/2014/main" id="{00000000-0008-0000-0500-0000A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1" name="Shape 6">
          <a:extLst>
            <a:ext uri="{FF2B5EF4-FFF2-40B4-BE49-F238E27FC236}">
              <a16:creationId xmlns:a16="http://schemas.microsoft.com/office/drawing/2014/main" id="{00000000-0008-0000-0500-0000A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2" name="Shape 6">
          <a:extLst>
            <a:ext uri="{FF2B5EF4-FFF2-40B4-BE49-F238E27FC236}">
              <a16:creationId xmlns:a16="http://schemas.microsoft.com/office/drawing/2014/main" id="{00000000-0008-0000-0500-0000A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3" name="Shape 6">
          <a:extLst>
            <a:ext uri="{FF2B5EF4-FFF2-40B4-BE49-F238E27FC236}">
              <a16:creationId xmlns:a16="http://schemas.microsoft.com/office/drawing/2014/main" id="{00000000-0008-0000-0500-0000A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4" name="Shape 6">
          <a:extLst>
            <a:ext uri="{FF2B5EF4-FFF2-40B4-BE49-F238E27FC236}">
              <a16:creationId xmlns:a16="http://schemas.microsoft.com/office/drawing/2014/main" id="{00000000-0008-0000-0500-0000A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5" name="Shape 6">
          <a:extLst>
            <a:ext uri="{FF2B5EF4-FFF2-40B4-BE49-F238E27FC236}">
              <a16:creationId xmlns:a16="http://schemas.microsoft.com/office/drawing/2014/main" id="{00000000-0008-0000-0500-0000A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6" name="Shape 6">
          <a:extLst>
            <a:ext uri="{FF2B5EF4-FFF2-40B4-BE49-F238E27FC236}">
              <a16:creationId xmlns:a16="http://schemas.microsoft.com/office/drawing/2014/main" id="{00000000-0008-0000-0500-0000A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7" name="Shape 6">
          <a:extLst>
            <a:ext uri="{FF2B5EF4-FFF2-40B4-BE49-F238E27FC236}">
              <a16:creationId xmlns:a16="http://schemas.microsoft.com/office/drawing/2014/main" id="{00000000-0008-0000-0500-0000A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8" name="Shape 6">
          <a:extLst>
            <a:ext uri="{FF2B5EF4-FFF2-40B4-BE49-F238E27FC236}">
              <a16:creationId xmlns:a16="http://schemas.microsoft.com/office/drawing/2014/main" id="{00000000-0008-0000-0500-0000A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39" name="Shape 6">
          <a:extLst>
            <a:ext uri="{FF2B5EF4-FFF2-40B4-BE49-F238E27FC236}">
              <a16:creationId xmlns:a16="http://schemas.microsoft.com/office/drawing/2014/main" id="{00000000-0008-0000-0500-0000A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0" name="Shape 6">
          <a:extLst>
            <a:ext uri="{FF2B5EF4-FFF2-40B4-BE49-F238E27FC236}">
              <a16:creationId xmlns:a16="http://schemas.microsoft.com/office/drawing/2014/main" id="{00000000-0008-0000-0500-0000A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1" name="Shape 6">
          <a:extLst>
            <a:ext uri="{FF2B5EF4-FFF2-40B4-BE49-F238E27FC236}">
              <a16:creationId xmlns:a16="http://schemas.microsoft.com/office/drawing/2014/main" id="{00000000-0008-0000-0500-0000A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2" name="Shape 6">
          <a:extLst>
            <a:ext uri="{FF2B5EF4-FFF2-40B4-BE49-F238E27FC236}">
              <a16:creationId xmlns:a16="http://schemas.microsoft.com/office/drawing/2014/main" id="{00000000-0008-0000-0500-0000A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3" name="Shape 6">
          <a:extLst>
            <a:ext uri="{FF2B5EF4-FFF2-40B4-BE49-F238E27FC236}">
              <a16:creationId xmlns:a16="http://schemas.microsoft.com/office/drawing/2014/main" id="{00000000-0008-0000-0500-0000A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4" name="Shape 6">
          <a:extLst>
            <a:ext uri="{FF2B5EF4-FFF2-40B4-BE49-F238E27FC236}">
              <a16:creationId xmlns:a16="http://schemas.microsoft.com/office/drawing/2014/main" id="{00000000-0008-0000-0500-0000B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5" name="Shape 6">
          <a:extLst>
            <a:ext uri="{FF2B5EF4-FFF2-40B4-BE49-F238E27FC236}">
              <a16:creationId xmlns:a16="http://schemas.microsoft.com/office/drawing/2014/main" id="{00000000-0008-0000-0500-0000B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6" name="Shape 6">
          <a:extLst>
            <a:ext uri="{FF2B5EF4-FFF2-40B4-BE49-F238E27FC236}">
              <a16:creationId xmlns:a16="http://schemas.microsoft.com/office/drawing/2014/main" id="{00000000-0008-0000-0500-0000B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7" name="Shape 6">
          <a:extLst>
            <a:ext uri="{FF2B5EF4-FFF2-40B4-BE49-F238E27FC236}">
              <a16:creationId xmlns:a16="http://schemas.microsoft.com/office/drawing/2014/main" id="{00000000-0008-0000-0500-0000B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8" name="Shape 6">
          <a:extLst>
            <a:ext uri="{FF2B5EF4-FFF2-40B4-BE49-F238E27FC236}">
              <a16:creationId xmlns:a16="http://schemas.microsoft.com/office/drawing/2014/main" id="{00000000-0008-0000-0500-0000B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49" name="Shape 6">
          <a:extLst>
            <a:ext uri="{FF2B5EF4-FFF2-40B4-BE49-F238E27FC236}">
              <a16:creationId xmlns:a16="http://schemas.microsoft.com/office/drawing/2014/main" id="{00000000-0008-0000-0500-0000B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0" name="Shape 6">
          <a:extLst>
            <a:ext uri="{FF2B5EF4-FFF2-40B4-BE49-F238E27FC236}">
              <a16:creationId xmlns:a16="http://schemas.microsoft.com/office/drawing/2014/main" id="{00000000-0008-0000-0500-0000B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1" name="Shape 6">
          <a:extLst>
            <a:ext uri="{FF2B5EF4-FFF2-40B4-BE49-F238E27FC236}">
              <a16:creationId xmlns:a16="http://schemas.microsoft.com/office/drawing/2014/main" id="{00000000-0008-0000-0500-0000B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2" name="Shape 6">
          <a:extLst>
            <a:ext uri="{FF2B5EF4-FFF2-40B4-BE49-F238E27FC236}">
              <a16:creationId xmlns:a16="http://schemas.microsoft.com/office/drawing/2014/main" id="{00000000-0008-0000-0500-0000B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3" name="Shape 6">
          <a:extLst>
            <a:ext uri="{FF2B5EF4-FFF2-40B4-BE49-F238E27FC236}">
              <a16:creationId xmlns:a16="http://schemas.microsoft.com/office/drawing/2014/main" id="{00000000-0008-0000-0500-0000B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4" name="Shape 6">
          <a:extLst>
            <a:ext uri="{FF2B5EF4-FFF2-40B4-BE49-F238E27FC236}">
              <a16:creationId xmlns:a16="http://schemas.microsoft.com/office/drawing/2014/main" id="{00000000-0008-0000-0500-0000B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5" name="Shape 6">
          <a:extLst>
            <a:ext uri="{FF2B5EF4-FFF2-40B4-BE49-F238E27FC236}">
              <a16:creationId xmlns:a16="http://schemas.microsoft.com/office/drawing/2014/main" id="{00000000-0008-0000-0500-0000B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6" name="Shape 6">
          <a:extLst>
            <a:ext uri="{FF2B5EF4-FFF2-40B4-BE49-F238E27FC236}">
              <a16:creationId xmlns:a16="http://schemas.microsoft.com/office/drawing/2014/main" id="{00000000-0008-0000-0500-0000B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7" name="Shape 6">
          <a:extLst>
            <a:ext uri="{FF2B5EF4-FFF2-40B4-BE49-F238E27FC236}">
              <a16:creationId xmlns:a16="http://schemas.microsoft.com/office/drawing/2014/main" id="{00000000-0008-0000-0500-0000B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8" name="Shape 6">
          <a:extLst>
            <a:ext uri="{FF2B5EF4-FFF2-40B4-BE49-F238E27FC236}">
              <a16:creationId xmlns:a16="http://schemas.microsoft.com/office/drawing/2014/main" id="{00000000-0008-0000-0500-0000B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59" name="Shape 6">
          <a:extLst>
            <a:ext uri="{FF2B5EF4-FFF2-40B4-BE49-F238E27FC236}">
              <a16:creationId xmlns:a16="http://schemas.microsoft.com/office/drawing/2014/main" id="{00000000-0008-0000-0500-0000B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0" name="Shape 6">
          <a:extLst>
            <a:ext uri="{FF2B5EF4-FFF2-40B4-BE49-F238E27FC236}">
              <a16:creationId xmlns:a16="http://schemas.microsoft.com/office/drawing/2014/main" id="{00000000-0008-0000-0500-0000C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1" name="Shape 6">
          <a:extLst>
            <a:ext uri="{FF2B5EF4-FFF2-40B4-BE49-F238E27FC236}">
              <a16:creationId xmlns:a16="http://schemas.microsoft.com/office/drawing/2014/main" id="{00000000-0008-0000-0500-0000C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2" name="Shape 6">
          <a:extLst>
            <a:ext uri="{FF2B5EF4-FFF2-40B4-BE49-F238E27FC236}">
              <a16:creationId xmlns:a16="http://schemas.microsoft.com/office/drawing/2014/main" id="{00000000-0008-0000-0500-0000C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3" name="Shape 6">
          <a:extLst>
            <a:ext uri="{FF2B5EF4-FFF2-40B4-BE49-F238E27FC236}">
              <a16:creationId xmlns:a16="http://schemas.microsoft.com/office/drawing/2014/main" id="{00000000-0008-0000-0500-0000C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4" name="Shape 6">
          <a:extLst>
            <a:ext uri="{FF2B5EF4-FFF2-40B4-BE49-F238E27FC236}">
              <a16:creationId xmlns:a16="http://schemas.microsoft.com/office/drawing/2014/main" id="{00000000-0008-0000-0500-0000C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5" name="Shape 6">
          <a:extLst>
            <a:ext uri="{FF2B5EF4-FFF2-40B4-BE49-F238E27FC236}">
              <a16:creationId xmlns:a16="http://schemas.microsoft.com/office/drawing/2014/main" id="{00000000-0008-0000-0500-0000C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6" name="Shape 6">
          <a:extLst>
            <a:ext uri="{FF2B5EF4-FFF2-40B4-BE49-F238E27FC236}">
              <a16:creationId xmlns:a16="http://schemas.microsoft.com/office/drawing/2014/main" id="{00000000-0008-0000-0500-0000C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7" name="Shape 6">
          <a:extLst>
            <a:ext uri="{FF2B5EF4-FFF2-40B4-BE49-F238E27FC236}">
              <a16:creationId xmlns:a16="http://schemas.microsoft.com/office/drawing/2014/main" id="{00000000-0008-0000-0500-0000C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8" name="Shape 6">
          <a:extLst>
            <a:ext uri="{FF2B5EF4-FFF2-40B4-BE49-F238E27FC236}">
              <a16:creationId xmlns:a16="http://schemas.microsoft.com/office/drawing/2014/main" id="{00000000-0008-0000-0500-0000C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69" name="Shape 6">
          <a:extLst>
            <a:ext uri="{FF2B5EF4-FFF2-40B4-BE49-F238E27FC236}">
              <a16:creationId xmlns:a16="http://schemas.microsoft.com/office/drawing/2014/main" id="{00000000-0008-0000-0500-0000C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0" name="Shape 6">
          <a:extLst>
            <a:ext uri="{FF2B5EF4-FFF2-40B4-BE49-F238E27FC236}">
              <a16:creationId xmlns:a16="http://schemas.microsoft.com/office/drawing/2014/main" id="{00000000-0008-0000-0500-0000C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1" name="Shape 6">
          <a:extLst>
            <a:ext uri="{FF2B5EF4-FFF2-40B4-BE49-F238E27FC236}">
              <a16:creationId xmlns:a16="http://schemas.microsoft.com/office/drawing/2014/main" id="{00000000-0008-0000-0500-0000C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2" name="Shape 6">
          <a:extLst>
            <a:ext uri="{FF2B5EF4-FFF2-40B4-BE49-F238E27FC236}">
              <a16:creationId xmlns:a16="http://schemas.microsoft.com/office/drawing/2014/main" id="{00000000-0008-0000-0500-0000C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3" name="Shape 6">
          <a:extLst>
            <a:ext uri="{FF2B5EF4-FFF2-40B4-BE49-F238E27FC236}">
              <a16:creationId xmlns:a16="http://schemas.microsoft.com/office/drawing/2014/main" id="{00000000-0008-0000-0500-0000C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4" name="Shape 6">
          <a:extLst>
            <a:ext uri="{FF2B5EF4-FFF2-40B4-BE49-F238E27FC236}">
              <a16:creationId xmlns:a16="http://schemas.microsoft.com/office/drawing/2014/main" id="{00000000-0008-0000-0500-0000C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5" name="Shape 6">
          <a:extLst>
            <a:ext uri="{FF2B5EF4-FFF2-40B4-BE49-F238E27FC236}">
              <a16:creationId xmlns:a16="http://schemas.microsoft.com/office/drawing/2014/main" id="{00000000-0008-0000-0500-0000C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6" name="Shape 6">
          <a:extLst>
            <a:ext uri="{FF2B5EF4-FFF2-40B4-BE49-F238E27FC236}">
              <a16:creationId xmlns:a16="http://schemas.microsoft.com/office/drawing/2014/main" id="{00000000-0008-0000-0500-0000D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7" name="Shape 6">
          <a:extLst>
            <a:ext uri="{FF2B5EF4-FFF2-40B4-BE49-F238E27FC236}">
              <a16:creationId xmlns:a16="http://schemas.microsoft.com/office/drawing/2014/main" id="{00000000-0008-0000-0500-0000D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8" name="Shape 6">
          <a:extLst>
            <a:ext uri="{FF2B5EF4-FFF2-40B4-BE49-F238E27FC236}">
              <a16:creationId xmlns:a16="http://schemas.microsoft.com/office/drawing/2014/main" id="{00000000-0008-0000-0500-0000D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79" name="Shape 6">
          <a:extLst>
            <a:ext uri="{FF2B5EF4-FFF2-40B4-BE49-F238E27FC236}">
              <a16:creationId xmlns:a16="http://schemas.microsoft.com/office/drawing/2014/main" id="{00000000-0008-0000-0500-0000D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0" name="Shape 6">
          <a:extLst>
            <a:ext uri="{FF2B5EF4-FFF2-40B4-BE49-F238E27FC236}">
              <a16:creationId xmlns:a16="http://schemas.microsoft.com/office/drawing/2014/main" id="{00000000-0008-0000-0500-0000D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1" name="Shape 6">
          <a:extLst>
            <a:ext uri="{FF2B5EF4-FFF2-40B4-BE49-F238E27FC236}">
              <a16:creationId xmlns:a16="http://schemas.microsoft.com/office/drawing/2014/main" id="{00000000-0008-0000-0500-0000D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2" name="Shape 6">
          <a:extLst>
            <a:ext uri="{FF2B5EF4-FFF2-40B4-BE49-F238E27FC236}">
              <a16:creationId xmlns:a16="http://schemas.microsoft.com/office/drawing/2014/main" id="{00000000-0008-0000-0500-0000D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3" name="Shape 6">
          <a:extLst>
            <a:ext uri="{FF2B5EF4-FFF2-40B4-BE49-F238E27FC236}">
              <a16:creationId xmlns:a16="http://schemas.microsoft.com/office/drawing/2014/main" id="{00000000-0008-0000-0500-0000D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4" name="Shape 6">
          <a:extLst>
            <a:ext uri="{FF2B5EF4-FFF2-40B4-BE49-F238E27FC236}">
              <a16:creationId xmlns:a16="http://schemas.microsoft.com/office/drawing/2014/main" id="{00000000-0008-0000-0500-0000D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5" name="Shape 6">
          <a:extLst>
            <a:ext uri="{FF2B5EF4-FFF2-40B4-BE49-F238E27FC236}">
              <a16:creationId xmlns:a16="http://schemas.microsoft.com/office/drawing/2014/main" id="{00000000-0008-0000-0500-0000D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6" name="Shape 6">
          <a:extLst>
            <a:ext uri="{FF2B5EF4-FFF2-40B4-BE49-F238E27FC236}">
              <a16:creationId xmlns:a16="http://schemas.microsoft.com/office/drawing/2014/main" id="{00000000-0008-0000-0500-0000D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7" name="Shape 6">
          <a:extLst>
            <a:ext uri="{FF2B5EF4-FFF2-40B4-BE49-F238E27FC236}">
              <a16:creationId xmlns:a16="http://schemas.microsoft.com/office/drawing/2014/main" id="{00000000-0008-0000-0500-0000D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8" name="Shape 6">
          <a:extLst>
            <a:ext uri="{FF2B5EF4-FFF2-40B4-BE49-F238E27FC236}">
              <a16:creationId xmlns:a16="http://schemas.microsoft.com/office/drawing/2014/main" id="{00000000-0008-0000-0500-0000D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89" name="Shape 6">
          <a:extLst>
            <a:ext uri="{FF2B5EF4-FFF2-40B4-BE49-F238E27FC236}">
              <a16:creationId xmlns:a16="http://schemas.microsoft.com/office/drawing/2014/main" id="{00000000-0008-0000-0500-0000D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0" name="Shape 6">
          <a:extLst>
            <a:ext uri="{FF2B5EF4-FFF2-40B4-BE49-F238E27FC236}">
              <a16:creationId xmlns:a16="http://schemas.microsoft.com/office/drawing/2014/main" id="{00000000-0008-0000-0500-0000D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1" name="Shape 6">
          <a:extLst>
            <a:ext uri="{FF2B5EF4-FFF2-40B4-BE49-F238E27FC236}">
              <a16:creationId xmlns:a16="http://schemas.microsoft.com/office/drawing/2014/main" id="{00000000-0008-0000-0500-0000D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2" name="Shape 6">
          <a:extLst>
            <a:ext uri="{FF2B5EF4-FFF2-40B4-BE49-F238E27FC236}">
              <a16:creationId xmlns:a16="http://schemas.microsoft.com/office/drawing/2014/main" id="{00000000-0008-0000-0500-0000E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3" name="Shape 6">
          <a:extLst>
            <a:ext uri="{FF2B5EF4-FFF2-40B4-BE49-F238E27FC236}">
              <a16:creationId xmlns:a16="http://schemas.microsoft.com/office/drawing/2014/main" id="{00000000-0008-0000-0500-0000E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4" name="Shape 6">
          <a:extLst>
            <a:ext uri="{FF2B5EF4-FFF2-40B4-BE49-F238E27FC236}">
              <a16:creationId xmlns:a16="http://schemas.microsoft.com/office/drawing/2014/main" id="{00000000-0008-0000-0500-0000E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5" name="Shape 6">
          <a:extLst>
            <a:ext uri="{FF2B5EF4-FFF2-40B4-BE49-F238E27FC236}">
              <a16:creationId xmlns:a16="http://schemas.microsoft.com/office/drawing/2014/main" id="{00000000-0008-0000-0500-0000E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6" name="Shape 6">
          <a:extLst>
            <a:ext uri="{FF2B5EF4-FFF2-40B4-BE49-F238E27FC236}">
              <a16:creationId xmlns:a16="http://schemas.microsoft.com/office/drawing/2014/main" id="{00000000-0008-0000-0500-0000E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7" name="Shape 6">
          <a:extLst>
            <a:ext uri="{FF2B5EF4-FFF2-40B4-BE49-F238E27FC236}">
              <a16:creationId xmlns:a16="http://schemas.microsoft.com/office/drawing/2014/main" id="{00000000-0008-0000-0500-0000E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8" name="Shape 6">
          <a:extLst>
            <a:ext uri="{FF2B5EF4-FFF2-40B4-BE49-F238E27FC236}">
              <a16:creationId xmlns:a16="http://schemas.microsoft.com/office/drawing/2014/main" id="{00000000-0008-0000-0500-0000E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999" name="Shape 6">
          <a:extLst>
            <a:ext uri="{FF2B5EF4-FFF2-40B4-BE49-F238E27FC236}">
              <a16:creationId xmlns:a16="http://schemas.microsoft.com/office/drawing/2014/main" id="{00000000-0008-0000-0500-0000E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0" name="Shape 6">
          <a:extLst>
            <a:ext uri="{FF2B5EF4-FFF2-40B4-BE49-F238E27FC236}">
              <a16:creationId xmlns:a16="http://schemas.microsoft.com/office/drawing/2014/main" id="{00000000-0008-0000-0500-0000E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1" name="Shape 6">
          <a:extLst>
            <a:ext uri="{FF2B5EF4-FFF2-40B4-BE49-F238E27FC236}">
              <a16:creationId xmlns:a16="http://schemas.microsoft.com/office/drawing/2014/main" id="{00000000-0008-0000-0500-0000E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2" name="Shape 6">
          <a:extLst>
            <a:ext uri="{FF2B5EF4-FFF2-40B4-BE49-F238E27FC236}">
              <a16:creationId xmlns:a16="http://schemas.microsoft.com/office/drawing/2014/main" id="{00000000-0008-0000-0500-0000E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3" name="Shape 6">
          <a:extLst>
            <a:ext uri="{FF2B5EF4-FFF2-40B4-BE49-F238E27FC236}">
              <a16:creationId xmlns:a16="http://schemas.microsoft.com/office/drawing/2014/main" id="{00000000-0008-0000-0500-0000E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4" name="Shape 6">
          <a:extLst>
            <a:ext uri="{FF2B5EF4-FFF2-40B4-BE49-F238E27FC236}">
              <a16:creationId xmlns:a16="http://schemas.microsoft.com/office/drawing/2014/main" id="{00000000-0008-0000-0500-0000E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5" name="Shape 6">
          <a:extLst>
            <a:ext uri="{FF2B5EF4-FFF2-40B4-BE49-F238E27FC236}">
              <a16:creationId xmlns:a16="http://schemas.microsoft.com/office/drawing/2014/main" id="{00000000-0008-0000-0500-0000E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6" name="Shape 6">
          <a:extLst>
            <a:ext uri="{FF2B5EF4-FFF2-40B4-BE49-F238E27FC236}">
              <a16:creationId xmlns:a16="http://schemas.microsoft.com/office/drawing/2014/main" id="{00000000-0008-0000-0500-0000E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7" name="Shape 6">
          <a:extLst>
            <a:ext uri="{FF2B5EF4-FFF2-40B4-BE49-F238E27FC236}">
              <a16:creationId xmlns:a16="http://schemas.microsoft.com/office/drawing/2014/main" id="{00000000-0008-0000-0500-0000E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8" name="Shape 6">
          <a:extLst>
            <a:ext uri="{FF2B5EF4-FFF2-40B4-BE49-F238E27FC236}">
              <a16:creationId xmlns:a16="http://schemas.microsoft.com/office/drawing/2014/main" id="{00000000-0008-0000-0500-0000F0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09" name="Shape 6">
          <a:extLst>
            <a:ext uri="{FF2B5EF4-FFF2-40B4-BE49-F238E27FC236}">
              <a16:creationId xmlns:a16="http://schemas.microsoft.com/office/drawing/2014/main" id="{00000000-0008-0000-0500-0000F1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0" name="Shape 6">
          <a:extLst>
            <a:ext uri="{FF2B5EF4-FFF2-40B4-BE49-F238E27FC236}">
              <a16:creationId xmlns:a16="http://schemas.microsoft.com/office/drawing/2014/main" id="{00000000-0008-0000-0500-0000F2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1" name="Shape 6">
          <a:extLst>
            <a:ext uri="{FF2B5EF4-FFF2-40B4-BE49-F238E27FC236}">
              <a16:creationId xmlns:a16="http://schemas.microsoft.com/office/drawing/2014/main" id="{00000000-0008-0000-0500-0000F3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2" name="Shape 6">
          <a:extLst>
            <a:ext uri="{FF2B5EF4-FFF2-40B4-BE49-F238E27FC236}">
              <a16:creationId xmlns:a16="http://schemas.microsoft.com/office/drawing/2014/main" id="{00000000-0008-0000-0500-0000F4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3" name="Shape 6">
          <a:extLst>
            <a:ext uri="{FF2B5EF4-FFF2-40B4-BE49-F238E27FC236}">
              <a16:creationId xmlns:a16="http://schemas.microsoft.com/office/drawing/2014/main" id="{00000000-0008-0000-0500-0000F5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4" name="Shape 6">
          <a:extLst>
            <a:ext uri="{FF2B5EF4-FFF2-40B4-BE49-F238E27FC236}">
              <a16:creationId xmlns:a16="http://schemas.microsoft.com/office/drawing/2014/main" id="{00000000-0008-0000-0500-0000F6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5" name="Shape 6">
          <a:extLst>
            <a:ext uri="{FF2B5EF4-FFF2-40B4-BE49-F238E27FC236}">
              <a16:creationId xmlns:a16="http://schemas.microsoft.com/office/drawing/2014/main" id="{00000000-0008-0000-0500-0000F7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6" name="Shape 6">
          <a:extLst>
            <a:ext uri="{FF2B5EF4-FFF2-40B4-BE49-F238E27FC236}">
              <a16:creationId xmlns:a16="http://schemas.microsoft.com/office/drawing/2014/main" id="{00000000-0008-0000-0500-0000F8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7" name="Shape 6">
          <a:extLst>
            <a:ext uri="{FF2B5EF4-FFF2-40B4-BE49-F238E27FC236}">
              <a16:creationId xmlns:a16="http://schemas.microsoft.com/office/drawing/2014/main" id="{00000000-0008-0000-0500-0000F9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8" name="Shape 6">
          <a:extLst>
            <a:ext uri="{FF2B5EF4-FFF2-40B4-BE49-F238E27FC236}">
              <a16:creationId xmlns:a16="http://schemas.microsoft.com/office/drawing/2014/main" id="{00000000-0008-0000-0500-0000FA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19" name="Shape 6">
          <a:extLst>
            <a:ext uri="{FF2B5EF4-FFF2-40B4-BE49-F238E27FC236}">
              <a16:creationId xmlns:a16="http://schemas.microsoft.com/office/drawing/2014/main" id="{00000000-0008-0000-0500-0000FB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0" name="Shape 6">
          <a:extLst>
            <a:ext uri="{FF2B5EF4-FFF2-40B4-BE49-F238E27FC236}">
              <a16:creationId xmlns:a16="http://schemas.microsoft.com/office/drawing/2014/main" id="{00000000-0008-0000-0500-0000FC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1" name="Shape 6">
          <a:extLst>
            <a:ext uri="{FF2B5EF4-FFF2-40B4-BE49-F238E27FC236}">
              <a16:creationId xmlns:a16="http://schemas.microsoft.com/office/drawing/2014/main" id="{00000000-0008-0000-0500-0000FD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2" name="Shape 6">
          <a:extLst>
            <a:ext uri="{FF2B5EF4-FFF2-40B4-BE49-F238E27FC236}">
              <a16:creationId xmlns:a16="http://schemas.microsoft.com/office/drawing/2014/main" id="{00000000-0008-0000-0500-0000FE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3" name="Shape 6">
          <a:extLst>
            <a:ext uri="{FF2B5EF4-FFF2-40B4-BE49-F238E27FC236}">
              <a16:creationId xmlns:a16="http://schemas.microsoft.com/office/drawing/2014/main" id="{00000000-0008-0000-0500-0000FF03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4" name="Shape 6">
          <a:extLst>
            <a:ext uri="{FF2B5EF4-FFF2-40B4-BE49-F238E27FC236}">
              <a16:creationId xmlns:a16="http://schemas.microsoft.com/office/drawing/2014/main" id="{00000000-0008-0000-0500-00000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5" name="Shape 6">
          <a:extLst>
            <a:ext uri="{FF2B5EF4-FFF2-40B4-BE49-F238E27FC236}">
              <a16:creationId xmlns:a16="http://schemas.microsoft.com/office/drawing/2014/main" id="{00000000-0008-0000-0500-00000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6" name="Shape 6">
          <a:extLst>
            <a:ext uri="{FF2B5EF4-FFF2-40B4-BE49-F238E27FC236}">
              <a16:creationId xmlns:a16="http://schemas.microsoft.com/office/drawing/2014/main" id="{00000000-0008-0000-0500-00000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7" name="Shape 6">
          <a:extLst>
            <a:ext uri="{FF2B5EF4-FFF2-40B4-BE49-F238E27FC236}">
              <a16:creationId xmlns:a16="http://schemas.microsoft.com/office/drawing/2014/main" id="{00000000-0008-0000-0500-00000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8" name="Shape 6">
          <a:extLst>
            <a:ext uri="{FF2B5EF4-FFF2-40B4-BE49-F238E27FC236}">
              <a16:creationId xmlns:a16="http://schemas.microsoft.com/office/drawing/2014/main" id="{00000000-0008-0000-0500-00000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29" name="Shape 6">
          <a:extLst>
            <a:ext uri="{FF2B5EF4-FFF2-40B4-BE49-F238E27FC236}">
              <a16:creationId xmlns:a16="http://schemas.microsoft.com/office/drawing/2014/main" id="{00000000-0008-0000-0500-00000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0" name="Shape 6">
          <a:extLst>
            <a:ext uri="{FF2B5EF4-FFF2-40B4-BE49-F238E27FC236}">
              <a16:creationId xmlns:a16="http://schemas.microsoft.com/office/drawing/2014/main" id="{00000000-0008-0000-0500-00000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1" name="Shape 6">
          <a:extLst>
            <a:ext uri="{FF2B5EF4-FFF2-40B4-BE49-F238E27FC236}">
              <a16:creationId xmlns:a16="http://schemas.microsoft.com/office/drawing/2014/main" id="{00000000-0008-0000-0500-00000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2" name="Shape 6">
          <a:extLst>
            <a:ext uri="{FF2B5EF4-FFF2-40B4-BE49-F238E27FC236}">
              <a16:creationId xmlns:a16="http://schemas.microsoft.com/office/drawing/2014/main" id="{00000000-0008-0000-0500-00000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3" name="Shape 6">
          <a:extLst>
            <a:ext uri="{FF2B5EF4-FFF2-40B4-BE49-F238E27FC236}">
              <a16:creationId xmlns:a16="http://schemas.microsoft.com/office/drawing/2014/main" id="{00000000-0008-0000-0500-00000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4" name="Shape 6">
          <a:extLst>
            <a:ext uri="{FF2B5EF4-FFF2-40B4-BE49-F238E27FC236}">
              <a16:creationId xmlns:a16="http://schemas.microsoft.com/office/drawing/2014/main" id="{00000000-0008-0000-0500-00000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5" name="Shape 6">
          <a:extLst>
            <a:ext uri="{FF2B5EF4-FFF2-40B4-BE49-F238E27FC236}">
              <a16:creationId xmlns:a16="http://schemas.microsoft.com/office/drawing/2014/main" id="{00000000-0008-0000-0500-00000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6" name="Shape 6">
          <a:extLst>
            <a:ext uri="{FF2B5EF4-FFF2-40B4-BE49-F238E27FC236}">
              <a16:creationId xmlns:a16="http://schemas.microsoft.com/office/drawing/2014/main" id="{00000000-0008-0000-0500-00000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7" name="Shape 6">
          <a:extLst>
            <a:ext uri="{FF2B5EF4-FFF2-40B4-BE49-F238E27FC236}">
              <a16:creationId xmlns:a16="http://schemas.microsoft.com/office/drawing/2014/main" id="{00000000-0008-0000-0500-00000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8" name="Shape 6">
          <a:extLst>
            <a:ext uri="{FF2B5EF4-FFF2-40B4-BE49-F238E27FC236}">
              <a16:creationId xmlns:a16="http://schemas.microsoft.com/office/drawing/2014/main" id="{00000000-0008-0000-0500-00000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39" name="Shape 6">
          <a:extLst>
            <a:ext uri="{FF2B5EF4-FFF2-40B4-BE49-F238E27FC236}">
              <a16:creationId xmlns:a16="http://schemas.microsoft.com/office/drawing/2014/main" id="{00000000-0008-0000-0500-00000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0" name="Shape 6">
          <a:extLst>
            <a:ext uri="{FF2B5EF4-FFF2-40B4-BE49-F238E27FC236}">
              <a16:creationId xmlns:a16="http://schemas.microsoft.com/office/drawing/2014/main" id="{00000000-0008-0000-0500-00001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1" name="Shape 6">
          <a:extLst>
            <a:ext uri="{FF2B5EF4-FFF2-40B4-BE49-F238E27FC236}">
              <a16:creationId xmlns:a16="http://schemas.microsoft.com/office/drawing/2014/main" id="{00000000-0008-0000-0500-00001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2" name="Shape 6">
          <a:extLst>
            <a:ext uri="{FF2B5EF4-FFF2-40B4-BE49-F238E27FC236}">
              <a16:creationId xmlns:a16="http://schemas.microsoft.com/office/drawing/2014/main" id="{00000000-0008-0000-0500-00001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3" name="Shape 6">
          <a:extLst>
            <a:ext uri="{FF2B5EF4-FFF2-40B4-BE49-F238E27FC236}">
              <a16:creationId xmlns:a16="http://schemas.microsoft.com/office/drawing/2014/main" id="{00000000-0008-0000-0500-00001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4" name="Shape 6">
          <a:extLst>
            <a:ext uri="{FF2B5EF4-FFF2-40B4-BE49-F238E27FC236}">
              <a16:creationId xmlns:a16="http://schemas.microsoft.com/office/drawing/2014/main" id="{00000000-0008-0000-0500-00001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5" name="Shape 6">
          <a:extLst>
            <a:ext uri="{FF2B5EF4-FFF2-40B4-BE49-F238E27FC236}">
              <a16:creationId xmlns:a16="http://schemas.microsoft.com/office/drawing/2014/main" id="{00000000-0008-0000-0500-00001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6" name="Shape 6">
          <a:extLst>
            <a:ext uri="{FF2B5EF4-FFF2-40B4-BE49-F238E27FC236}">
              <a16:creationId xmlns:a16="http://schemas.microsoft.com/office/drawing/2014/main" id="{00000000-0008-0000-0500-00001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7" name="Shape 6">
          <a:extLst>
            <a:ext uri="{FF2B5EF4-FFF2-40B4-BE49-F238E27FC236}">
              <a16:creationId xmlns:a16="http://schemas.microsoft.com/office/drawing/2014/main" id="{00000000-0008-0000-0500-00001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8" name="Shape 6">
          <a:extLst>
            <a:ext uri="{FF2B5EF4-FFF2-40B4-BE49-F238E27FC236}">
              <a16:creationId xmlns:a16="http://schemas.microsoft.com/office/drawing/2014/main" id="{00000000-0008-0000-0500-00001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49" name="Shape 6">
          <a:extLst>
            <a:ext uri="{FF2B5EF4-FFF2-40B4-BE49-F238E27FC236}">
              <a16:creationId xmlns:a16="http://schemas.microsoft.com/office/drawing/2014/main" id="{00000000-0008-0000-0500-00001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0" name="Shape 6">
          <a:extLst>
            <a:ext uri="{FF2B5EF4-FFF2-40B4-BE49-F238E27FC236}">
              <a16:creationId xmlns:a16="http://schemas.microsoft.com/office/drawing/2014/main" id="{00000000-0008-0000-0500-00001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1" name="Shape 6">
          <a:extLst>
            <a:ext uri="{FF2B5EF4-FFF2-40B4-BE49-F238E27FC236}">
              <a16:creationId xmlns:a16="http://schemas.microsoft.com/office/drawing/2014/main" id="{00000000-0008-0000-0500-00001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2" name="Shape 6">
          <a:extLst>
            <a:ext uri="{FF2B5EF4-FFF2-40B4-BE49-F238E27FC236}">
              <a16:creationId xmlns:a16="http://schemas.microsoft.com/office/drawing/2014/main" id="{00000000-0008-0000-0500-00001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3" name="Shape 6">
          <a:extLst>
            <a:ext uri="{FF2B5EF4-FFF2-40B4-BE49-F238E27FC236}">
              <a16:creationId xmlns:a16="http://schemas.microsoft.com/office/drawing/2014/main" id="{00000000-0008-0000-0500-00001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4" name="Shape 6">
          <a:extLst>
            <a:ext uri="{FF2B5EF4-FFF2-40B4-BE49-F238E27FC236}">
              <a16:creationId xmlns:a16="http://schemas.microsoft.com/office/drawing/2014/main" id="{00000000-0008-0000-0500-00001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5" name="Shape 6">
          <a:extLst>
            <a:ext uri="{FF2B5EF4-FFF2-40B4-BE49-F238E27FC236}">
              <a16:creationId xmlns:a16="http://schemas.microsoft.com/office/drawing/2014/main" id="{00000000-0008-0000-0500-00001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6" name="Shape 6">
          <a:extLst>
            <a:ext uri="{FF2B5EF4-FFF2-40B4-BE49-F238E27FC236}">
              <a16:creationId xmlns:a16="http://schemas.microsoft.com/office/drawing/2014/main" id="{00000000-0008-0000-0500-00002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7" name="Shape 6">
          <a:extLst>
            <a:ext uri="{FF2B5EF4-FFF2-40B4-BE49-F238E27FC236}">
              <a16:creationId xmlns:a16="http://schemas.microsoft.com/office/drawing/2014/main" id="{00000000-0008-0000-0500-00002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8" name="Shape 6">
          <a:extLst>
            <a:ext uri="{FF2B5EF4-FFF2-40B4-BE49-F238E27FC236}">
              <a16:creationId xmlns:a16="http://schemas.microsoft.com/office/drawing/2014/main" id="{00000000-0008-0000-0500-00002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59" name="Shape 6">
          <a:extLst>
            <a:ext uri="{FF2B5EF4-FFF2-40B4-BE49-F238E27FC236}">
              <a16:creationId xmlns:a16="http://schemas.microsoft.com/office/drawing/2014/main" id="{00000000-0008-0000-0500-00002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0" name="Shape 6">
          <a:extLst>
            <a:ext uri="{FF2B5EF4-FFF2-40B4-BE49-F238E27FC236}">
              <a16:creationId xmlns:a16="http://schemas.microsoft.com/office/drawing/2014/main" id="{00000000-0008-0000-0500-00002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1" name="Shape 6">
          <a:extLst>
            <a:ext uri="{FF2B5EF4-FFF2-40B4-BE49-F238E27FC236}">
              <a16:creationId xmlns:a16="http://schemas.microsoft.com/office/drawing/2014/main" id="{00000000-0008-0000-0500-00002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2" name="Shape 6">
          <a:extLst>
            <a:ext uri="{FF2B5EF4-FFF2-40B4-BE49-F238E27FC236}">
              <a16:creationId xmlns:a16="http://schemas.microsoft.com/office/drawing/2014/main" id="{00000000-0008-0000-0500-00002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3" name="Shape 6">
          <a:extLst>
            <a:ext uri="{FF2B5EF4-FFF2-40B4-BE49-F238E27FC236}">
              <a16:creationId xmlns:a16="http://schemas.microsoft.com/office/drawing/2014/main" id="{00000000-0008-0000-0500-00002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4" name="Shape 6">
          <a:extLst>
            <a:ext uri="{FF2B5EF4-FFF2-40B4-BE49-F238E27FC236}">
              <a16:creationId xmlns:a16="http://schemas.microsoft.com/office/drawing/2014/main" id="{00000000-0008-0000-0500-00002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5" name="Shape 6">
          <a:extLst>
            <a:ext uri="{FF2B5EF4-FFF2-40B4-BE49-F238E27FC236}">
              <a16:creationId xmlns:a16="http://schemas.microsoft.com/office/drawing/2014/main" id="{00000000-0008-0000-0500-00002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6" name="Shape 6">
          <a:extLst>
            <a:ext uri="{FF2B5EF4-FFF2-40B4-BE49-F238E27FC236}">
              <a16:creationId xmlns:a16="http://schemas.microsoft.com/office/drawing/2014/main" id="{00000000-0008-0000-0500-00002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7" name="Shape 6">
          <a:extLst>
            <a:ext uri="{FF2B5EF4-FFF2-40B4-BE49-F238E27FC236}">
              <a16:creationId xmlns:a16="http://schemas.microsoft.com/office/drawing/2014/main" id="{00000000-0008-0000-0500-00002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8" name="Shape 6">
          <a:extLst>
            <a:ext uri="{FF2B5EF4-FFF2-40B4-BE49-F238E27FC236}">
              <a16:creationId xmlns:a16="http://schemas.microsoft.com/office/drawing/2014/main" id="{00000000-0008-0000-0500-00002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69" name="Shape 6">
          <a:extLst>
            <a:ext uri="{FF2B5EF4-FFF2-40B4-BE49-F238E27FC236}">
              <a16:creationId xmlns:a16="http://schemas.microsoft.com/office/drawing/2014/main" id="{00000000-0008-0000-0500-00002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0" name="Shape 6">
          <a:extLst>
            <a:ext uri="{FF2B5EF4-FFF2-40B4-BE49-F238E27FC236}">
              <a16:creationId xmlns:a16="http://schemas.microsoft.com/office/drawing/2014/main" id="{00000000-0008-0000-0500-00002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1" name="Shape 6">
          <a:extLst>
            <a:ext uri="{FF2B5EF4-FFF2-40B4-BE49-F238E27FC236}">
              <a16:creationId xmlns:a16="http://schemas.microsoft.com/office/drawing/2014/main" id="{00000000-0008-0000-0500-00002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2" name="Shape 6">
          <a:extLst>
            <a:ext uri="{FF2B5EF4-FFF2-40B4-BE49-F238E27FC236}">
              <a16:creationId xmlns:a16="http://schemas.microsoft.com/office/drawing/2014/main" id="{00000000-0008-0000-0500-00003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3" name="Shape 6">
          <a:extLst>
            <a:ext uri="{FF2B5EF4-FFF2-40B4-BE49-F238E27FC236}">
              <a16:creationId xmlns:a16="http://schemas.microsoft.com/office/drawing/2014/main" id="{00000000-0008-0000-0500-00003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4" name="Shape 6">
          <a:extLst>
            <a:ext uri="{FF2B5EF4-FFF2-40B4-BE49-F238E27FC236}">
              <a16:creationId xmlns:a16="http://schemas.microsoft.com/office/drawing/2014/main" id="{00000000-0008-0000-0500-00003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5" name="Shape 6">
          <a:extLst>
            <a:ext uri="{FF2B5EF4-FFF2-40B4-BE49-F238E27FC236}">
              <a16:creationId xmlns:a16="http://schemas.microsoft.com/office/drawing/2014/main" id="{00000000-0008-0000-0500-00003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6" name="Shape 6">
          <a:extLst>
            <a:ext uri="{FF2B5EF4-FFF2-40B4-BE49-F238E27FC236}">
              <a16:creationId xmlns:a16="http://schemas.microsoft.com/office/drawing/2014/main" id="{00000000-0008-0000-0500-00003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7" name="Shape 6">
          <a:extLst>
            <a:ext uri="{FF2B5EF4-FFF2-40B4-BE49-F238E27FC236}">
              <a16:creationId xmlns:a16="http://schemas.microsoft.com/office/drawing/2014/main" id="{00000000-0008-0000-0500-00003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8" name="Shape 6">
          <a:extLst>
            <a:ext uri="{FF2B5EF4-FFF2-40B4-BE49-F238E27FC236}">
              <a16:creationId xmlns:a16="http://schemas.microsoft.com/office/drawing/2014/main" id="{00000000-0008-0000-0500-00003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79" name="Shape 6">
          <a:extLst>
            <a:ext uri="{FF2B5EF4-FFF2-40B4-BE49-F238E27FC236}">
              <a16:creationId xmlns:a16="http://schemas.microsoft.com/office/drawing/2014/main" id="{00000000-0008-0000-0500-00003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0" name="Shape 6">
          <a:extLst>
            <a:ext uri="{FF2B5EF4-FFF2-40B4-BE49-F238E27FC236}">
              <a16:creationId xmlns:a16="http://schemas.microsoft.com/office/drawing/2014/main" id="{00000000-0008-0000-0500-00003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1" name="Shape 6">
          <a:extLst>
            <a:ext uri="{FF2B5EF4-FFF2-40B4-BE49-F238E27FC236}">
              <a16:creationId xmlns:a16="http://schemas.microsoft.com/office/drawing/2014/main" id="{00000000-0008-0000-0500-00003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2" name="Shape 6">
          <a:extLst>
            <a:ext uri="{FF2B5EF4-FFF2-40B4-BE49-F238E27FC236}">
              <a16:creationId xmlns:a16="http://schemas.microsoft.com/office/drawing/2014/main" id="{00000000-0008-0000-0500-00003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3" name="Shape 6">
          <a:extLst>
            <a:ext uri="{FF2B5EF4-FFF2-40B4-BE49-F238E27FC236}">
              <a16:creationId xmlns:a16="http://schemas.microsoft.com/office/drawing/2014/main" id="{00000000-0008-0000-0500-00003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4" name="Shape 6">
          <a:extLst>
            <a:ext uri="{FF2B5EF4-FFF2-40B4-BE49-F238E27FC236}">
              <a16:creationId xmlns:a16="http://schemas.microsoft.com/office/drawing/2014/main" id="{00000000-0008-0000-0500-00003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5" name="Shape 6">
          <a:extLst>
            <a:ext uri="{FF2B5EF4-FFF2-40B4-BE49-F238E27FC236}">
              <a16:creationId xmlns:a16="http://schemas.microsoft.com/office/drawing/2014/main" id="{00000000-0008-0000-0500-00003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6" name="Shape 6">
          <a:extLst>
            <a:ext uri="{FF2B5EF4-FFF2-40B4-BE49-F238E27FC236}">
              <a16:creationId xmlns:a16="http://schemas.microsoft.com/office/drawing/2014/main" id="{00000000-0008-0000-0500-00003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7" name="Shape 6">
          <a:extLst>
            <a:ext uri="{FF2B5EF4-FFF2-40B4-BE49-F238E27FC236}">
              <a16:creationId xmlns:a16="http://schemas.microsoft.com/office/drawing/2014/main" id="{00000000-0008-0000-0500-00003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8" name="Shape 6">
          <a:extLst>
            <a:ext uri="{FF2B5EF4-FFF2-40B4-BE49-F238E27FC236}">
              <a16:creationId xmlns:a16="http://schemas.microsoft.com/office/drawing/2014/main" id="{00000000-0008-0000-0500-00004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89" name="Shape 6">
          <a:extLst>
            <a:ext uri="{FF2B5EF4-FFF2-40B4-BE49-F238E27FC236}">
              <a16:creationId xmlns:a16="http://schemas.microsoft.com/office/drawing/2014/main" id="{00000000-0008-0000-0500-00004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0" name="Shape 6">
          <a:extLst>
            <a:ext uri="{FF2B5EF4-FFF2-40B4-BE49-F238E27FC236}">
              <a16:creationId xmlns:a16="http://schemas.microsoft.com/office/drawing/2014/main" id="{00000000-0008-0000-0500-00004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1" name="Shape 6">
          <a:extLst>
            <a:ext uri="{FF2B5EF4-FFF2-40B4-BE49-F238E27FC236}">
              <a16:creationId xmlns:a16="http://schemas.microsoft.com/office/drawing/2014/main" id="{00000000-0008-0000-0500-00004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2" name="Shape 6">
          <a:extLst>
            <a:ext uri="{FF2B5EF4-FFF2-40B4-BE49-F238E27FC236}">
              <a16:creationId xmlns:a16="http://schemas.microsoft.com/office/drawing/2014/main" id="{00000000-0008-0000-0500-00004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3" name="Shape 6">
          <a:extLst>
            <a:ext uri="{FF2B5EF4-FFF2-40B4-BE49-F238E27FC236}">
              <a16:creationId xmlns:a16="http://schemas.microsoft.com/office/drawing/2014/main" id="{00000000-0008-0000-0500-00004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4" name="Shape 6">
          <a:extLst>
            <a:ext uri="{FF2B5EF4-FFF2-40B4-BE49-F238E27FC236}">
              <a16:creationId xmlns:a16="http://schemas.microsoft.com/office/drawing/2014/main" id="{00000000-0008-0000-0500-00004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5" name="Shape 6">
          <a:extLst>
            <a:ext uri="{FF2B5EF4-FFF2-40B4-BE49-F238E27FC236}">
              <a16:creationId xmlns:a16="http://schemas.microsoft.com/office/drawing/2014/main" id="{00000000-0008-0000-0500-00004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6" name="Shape 6">
          <a:extLst>
            <a:ext uri="{FF2B5EF4-FFF2-40B4-BE49-F238E27FC236}">
              <a16:creationId xmlns:a16="http://schemas.microsoft.com/office/drawing/2014/main" id="{00000000-0008-0000-0500-00004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7" name="Shape 6">
          <a:extLst>
            <a:ext uri="{FF2B5EF4-FFF2-40B4-BE49-F238E27FC236}">
              <a16:creationId xmlns:a16="http://schemas.microsoft.com/office/drawing/2014/main" id="{00000000-0008-0000-0500-00004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8" name="Shape 6">
          <a:extLst>
            <a:ext uri="{FF2B5EF4-FFF2-40B4-BE49-F238E27FC236}">
              <a16:creationId xmlns:a16="http://schemas.microsoft.com/office/drawing/2014/main" id="{00000000-0008-0000-0500-00004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099" name="Shape 6">
          <a:extLst>
            <a:ext uri="{FF2B5EF4-FFF2-40B4-BE49-F238E27FC236}">
              <a16:creationId xmlns:a16="http://schemas.microsoft.com/office/drawing/2014/main" id="{00000000-0008-0000-0500-00004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0" name="Shape 6">
          <a:extLst>
            <a:ext uri="{FF2B5EF4-FFF2-40B4-BE49-F238E27FC236}">
              <a16:creationId xmlns:a16="http://schemas.microsoft.com/office/drawing/2014/main" id="{00000000-0008-0000-0500-00004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1" name="Shape 6">
          <a:extLst>
            <a:ext uri="{FF2B5EF4-FFF2-40B4-BE49-F238E27FC236}">
              <a16:creationId xmlns:a16="http://schemas.microsoft.com/office/drawing/2014/main" id="{00000000-0008-0000-0500-00004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2" name="Shape 6">
          <a:extLst>
            <a:ext uri="{FF2B5EF4-FFF2-40B4-BE49-F238E27FC236}">
              <a16:creationId xmlns:a16="http://schemas.microsoft.com/office/drawing/2014/main" id="{00000000-0008-0000-0500-00004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3" name="Shape 6">
          <a:extLst>
            <a:ext uri="{FF2B5EF4-FFF2-40B4-BE49-F238E27FC236}">
              <a16:creationId xmlns:a16="http://schemas.microsoft.com/office/drawing/2014/main" id="{00000000-0008-0000-0500-00004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4" name="Shape 6">
          <a:extLst>
            <a:ext uri="{FF2B5EF4-FFF2-40B4-BE49-F238E27FC236}">
              <a16:creationId xmlns:a16="http://schemas.microsoft.com/office/drawing/2014/main" id="{00000000-0008-0000-0500-00005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5" name="Shape 6">
          <a:extLst>
            <a:ext uri="{FF2B5EF4-FFF2-40B4-BE49-F238E27FC236}">
              <a16:creationId xmlns:a16="http://schemas.microsoft.com/office/drawing/2014/main" id="{00000000-0008-0000-0500-00005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6" name="Shape 6">
          <a:extLst>
            <a:ext uri="{FF2B5EF4-FFF2-40B4-BE49-F238E27FC236}">
              <a16:creationId xmlns:a16="http://schemas.microsoft.com/office/drawing/2014/main" id="{00000000-0008-0000-0500-00005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7" name="Shape 6">
          <a:extLst>
            <a:ext uri="{FF2B5EF4-FFF2-40B4-BE49-F238E27FC236}">
              <a16:creationId xmlns:a16="http://schemas.microsoft.com/office/drawing/2014/main" id="{00000000-0008-0000-0500-00005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8" name="Shape 6">
          <a:extLst>
            <a:ext uri="{FF2B5EF4-FFF2-40B4-BE49-F238E27FC236}">
              <a16:creationId xmlns:a16="http://schemas.microsoft.com/office/drawing/2014/main" id="{00000000-0008-0000-0500-00005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09" name="Shape 6">
          <a:extLst>
            <a:ext uri="{FF2B5EF4-FFF2-40B4-BE49-F238E27FC236}">
              <a16:creationId xmlns:a16="http://schemas.microsoft.com/office/drawing/2014/main" id="{00000000-0008-0000-0500-00005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0" name="Shape 6">
          <a:extLst>
            <a:ext uri="{FF2B5EF4-FFF2-40B4-BE49-F238E27FC236}">
              <a16:creationId xmlns:a16="http://schemas.microsoft.com/office/drawing/2014/main" id="{00000000-0008-0000-0500-00005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1" name="Shape 6">
          <a:extLst>
            <a:ext uri="{FF2B5EF4-FFF2-40B4-BE49-F238E27FC236}">
              <a16:creationId xmlns:a16="http://schemas.microsoft.com/office/drawing/2014/main" id="{00000000-0008-0000-0500-00005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2" name="Shape 6">
          <a:extLst>
            <a:ext uri="{FF2B5EF4-FFF2-40B4-BE49-F238E27FC236}">
              <a16:creationId xmlns:a16="http://schemas.microsoft.com/office/drawing/2014/main" id="{00000000-0008-0000-0500-00005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3" name="Shape 6">
          <a:extLst>
            <a:ext uri="{FF2B5EF4-FFF2-40B4-BE49-F238E27FC236}">
              <a16:creationId xmlns:a16="http://schemas.microsoft.com/office/drawing/2014/main" id="{00000000-0008-0000-0500-00005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4" name="Shape 6">
          <a:extLst>
            <a:ext uri="{FF2B5EF4-FFF2-40B4-BE49-F238E27FC236}">
              <a16:creationId xmlns:a16="http://schemas.microsoft.com/office/drawing/2014/main" id="{00000000-0008-0000-0500-00005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5" name="Shape 6">
          <a:extLst>
            <a:ext uri="{FF2B5EF4-FFF2-40B4-BE49-F238E27FC236}">
              <a16:creationId xmlns:a16="http://schemas.microsoft.com/office/drawing/2014/main" id="{00000000-0008-0000-0500-00005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6" name="Shape 6">
          <a:extLst>
            <a:ext uri="{FF2B5EF4-FFF2-40B4-BE49-F238E27FC236}">
              <a16:creationId xmlns:a16="http://schemas.microsoft.com/office/drawing/2014/main" id="{00000000-0008-0000-0500-00005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7" name="Shape 6">
          <a:extLst>
            <a:ext uri="{FF2B5EF4-FFF2-40B4-BE49-F238E27FC236}">
              <a16:creationId xmlns:a16="http://schemas.microsoft.com/office/drawing/2014/main" id="{00000000-0008-0000-0500-00005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8" name="Shape 6">
          <a:extLst>
            <a:ext uri="{FF2B5EF4-FFF2-40B4-BE49-F238E27FC236}">
              <a16:creationId xmlns:a16="http://schemas.microsoft.com/office/drawing/2014/main" id="{00000000-0008-0000-0500-00005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19" name="Shape 6">
          <a:extLst>
            <a:ext uri="{FF2B5EF4-FFF2-40B4-BE49-F238E27FC236}">
              <a16:creationId xmlns:a16="http://schemas.microsoft.com/office/drawing/2014/main" id="{00000000-0008-0000-0500-00005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0" name="Shape 6">
          <a:extLst>
            <a:ext uri="{FF2B5EF4-FFF2-40B4-BE49-F238E27FC236}">
              <a16:creationId xmlns:a16="http://schemas.microsoft.com/office/drawing/2014/main" id="{00000000-0008-0000-0500-00006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1" name="Shape 6">
          <a:extLst>
            <a:ext uri="{FF2B5EF4-FFF2-40B4-BE49-F238E27FC236}">
              <a16:creationId xmlns:a16="http://schemas.microsoft.com/office/drawing/2014/main" id="{00000000-0008-0000-0500-00006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2" name="Shape 6">
          <a:extLst>
            <a:ext uri="{FF2B5EF4-FFF2-40B4-BE49-F238E27FC236}">
              <a16:creationId xmlns:a16="http://schemas.microsoft.com/office/drawing/2014/main" id="{00000000-0008-0000-0500-00006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3" name="Shape 6">
          <a:extLst>
            <a:ext uri="{FF2B5EF4-FFF2-40B4-BE49-F238E27FC236}">
              <a16:creationId xmlns:a16="http://schemas.microsoft.com/office/drawing/2014/main" id="{00000000-0008-0000-0500-00006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4" name="Shape 6">
          <a:extLst>
            <a:ext uri="{FF2B5EF4-FFF2-40B4-BE49-F238E27FC236}">
              <a16:creationId xmlns:a16="http://schemas.microsoft.com/office/drawing/2014/main" id="{00000000-0008-0000-0500-00006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5" name="Shape 6">
          <a:extLst>
            <a:ext uri="{FF2B5EF4-FFF2-40B4-BE49-F238E27FC236}">
              <a16:creationId xmlns:a16="http://schemas.microsoft.com/office/drawing/2014/main" id="{00000000-0008-0000-0500-00006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6" name="Shape 6">
          <a:extLst>
            <a:ext uri="{FF2B5EF4-FFF2-40B4-BE49-F238E27FC236}">
              <a16:creationId xmlns:a16="http://schemas.microsoft.com/office/drawing/2014/main" id="{00000000-0008-0000-0500-00006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7" name="Shape 6">
          <a:extLst>
            <a:ext uri="{FF2B5EF4-FFF2-40B4-BE49-F238E27FC236}">
              <a16:creationId xmlns:a16="http://schemas.microsoft.com/office/drawing/2014/main" id="{00000000-0008-0000-0500-00006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8" name="Shape 6">
          <a:extLst>
            <a:ext uri="{FF2B5EF4-FFF2-40B4-BE49-F238E27FC236}">
              <a16:creationId xmlns:a16="http://schemas.microsoft.com/office/drawing/2014/main" id="{00000000-0008-0000-0500-00006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29" name="Shape 6">
          <a:extLst>
            <a:ext uri="{FF2B5EF4-FFF2-40B4-BE49-F238E27FC236}">
              <a16:creationId xmlns:a16="http://schemas.microsoft.com/office/drawing/2014/main" id="{00000000-0008-0000-0500-00006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0" name="Shape 6">
          <a:extLst>
            <a:ext uri="{FF2B5EF4-FFF2-40B4-BE49-F238E27FC236}">
              <a16:creationId xmlns:a16="http://schemas.microsoft.com/office/drawing/2014/main" id="{00000000-0008-0000-0500-00006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1" name="Shape 6">
          <a:extLst>
            <a:ext uri="{FF2B5EF4-FFF2-40B4-BE49-F238E27FC236}">
              <a16:creationId xmlns:a16="http://schemas.microsoft.com/office/drawing/2014/main" id="{00000000-0008-0000-0500-00006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2" name="Shape 6">
          <a:extLst>
            <a:ext uri="{FF2B5EF4-FFF2-40B4-BE49-F238E27FC236}">
              <a16:creationId xmlns:a16="http://schemas.microsoft.com/office/drawing/2014/main" id="{00000000-0008-0000-0500-00006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3" name="Shape 6">
          <a:extLst>
            <a:ext uri="{FF2B5EF4-FFF2-40B4-BE49-F238E27FC236}">
              <a16:creationId xmlns:a16="http://schemas.microsoft.com/office/drawing/2014/main" id="{00000000-0008-0000-0500-00006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4" name="Shape 6">
          <a:extLst>
            <a:ext uri="{FF2B5EF4-FFF2-40B4-BE49-F238E27FC236}">
              <a16:creationId xmlns:a16="http://schemas.microsoft.com/office/drawing/2014/main" id="{00000000-0008-0000-0500-00006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5" name="Shape 6">
          <a:extLst>
            <a:ext uri="{FF2B5EF4-FFF2-40B4-BE49-F238E27FC236}">
              <a16:creationId xmlns:a16="http://schemas.microsoft.com/office/drawing/2014/main" id="{00000000-0008-0000-0500-00006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6" name="Shape 6">
          <a:extLst>
            <a:ext uri="{FF2B5EF4-FFF2-40B4-BE49-F238E27FC236}">
              <a16:creationId xmlns:a16="http://schemas.microsoft.com/office/drawing/2014/main" id="{00000000-0008-0000-0500-00007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7" name="Shape 6">
          <a:extLst>
            <a:ext uri="{FF2B5EF4-FFF2-40B4-BE49-F238E27FC236}">
              <a16:creationId xmlns:a16="http://schemas.microsoft.com/office/drawing/2014/main" id="{00000000-0008-0000-0500-00007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8" name="Shape 6">
          <a:extLst>
            <a:ext uri="{FF2B5EF4-FFF2-40B4-BE49-F238E27FC236}">
              <a16:creationId xmlns:a16="http://schemas.microsoft.com/office/drawing/2014/main" id="{00000000-0008-0000-0500-00007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39" name="Shape 6">
          <a:extLst>
            <a:ext uri="{FF2B5EF4-FFF2-40B4-BE49-F238E27FC236}">
              <a16:creationId xmlns:a16="http://schemas.microsoft.com/office/drawing/2014/main" id="{00000000-0008-0000-0500-00007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0" name="Shape 6">
          <a:extLst>
            <a:ext uri="{FF2B5EF4-FFF2-40B4-BE49-F238E27FC236}">
              <a16:creationId xmlns:a16="http://schemas.microsoft.com/office/drawing/2014/main" id="{00000000-0008-0000-0500-00007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1" name="Shape 6">
          <a:extLst>
            <a:ext uri="{FF2B5EF4-FFF2-40B4-BE49-F238E27FC236}">
              <a16:creationId xmlns:a16="http://schemas.microsoft.com/office/drawing/2014/main" id="{00000000-0008-0000-0500-00007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2" name="Shape 6">
          <a:extLst>
            <a:ext uri="{FF2B5EF4-FFF2-40B4-BE49-F238E27FC236}">
              <a16:creationId xmlns:a16="http://schemas.microsoft.com/office/drawing/2014/main" id="{00000000-0008-0000-0500-00007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3" name="Shape 6">
          <a:extLst>
            <a:ext uri="{FF2B5EF4-FFF2-40B4-BE49-F238E27FC236}">
              <a16:creationId xmlns:a16="http://schemas.microsoft.com/office/drawing/2014/main" id="{00000000-0008-0000-0500-00007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4" name="Shape 6">
          <a:extLst>
            <a:ext uri="{FF2B5EF4-FFF2-40B4-BE49-F238E27FC236}">
              <a16:creationId xmlns:a16="http://schemas.microsoft.com/office/drawing/2014/main" id="{00000000-0008-0000-0500-00007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5" name="Shape 6">
          <a:extLst>
            <a:ext uri="{FF2B5EF4-FFF2-40B4-BE49-F238E27FC236}">
              <a16:creationId xmlns:a16="http://schemas.microsoft.com/office/drawing/2014/main" id="{00000000-0008-0000-0500-00007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6" name="Shape 6">
          <a:extLst>
            <a:ext uri="{FF2B5EF4-FFF2-40B4-BE49-F238E27FC236}">
              <a16:creationId xmlns:a16="http://schemas.microsoft.com/office/drawing/2014/main" id="{00000000-0008-0000-0500-00007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7" name="Shape 6">
          <a:extLst>
            <a:ext uri="{FF2B5EF4-FFF2-40B4-BE49-F238E27FC236}">
              <a16:creationId xmlns:a16="http://schemas.microsoft.com/office/drawing/2014/main" id="{00000000-0008-0000-0500-00007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8" name="Shape 6">
          <a:extLst>
            <a:ext uri="{FF2B5EF4-FFF2-40B4-BE49-F238E27FC236}">
              <a16:creationId xmlns:a16="http://schemas.microsoft.com/office/drawing/2014/main" id="{00000000-0008-0000-0500-00007C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49" name="Shape 6">
          <a:extLst>
            <a:ext uri="{FF2B5EF4-FFF2-40B4-BE49-F238E27FC236}">
              <a16:creationId xmlns:a16="http://schemas.microsoft.com/office/drawing/2014/main" id="{00000000-0008-0000-0500-00007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0" name="Shape 6">
          <a:extLst>
            <a:ext uri="{FF2B5EF4-FFF2-40B4-BE49-F238E27FC236}">
              <a16:creationId xmlns:a16="http://schemas.microsoft.com/office/drawing/2014/main" id="{00000000-0008-0000-0500-00007E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1" name="Shape 6">
          <a:extLst>
            <a:ext uri="{FF2B5EF4-FFF2-40B4-BE49-F238E27FC236}">
              <a16:creationId xmlns:a16="http://schemas.microsoft.com/office/drawing/2014/main" id="{00000000-0008-0000-0500-00007F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2" name="Shape 6">
          <a:extLst>
            <a:ext uri="{FF2B5EF4-FFF2-40B4-BE49-F238E27FC236}">
              <a16:creationId xmlns:a16="http://schemas.microsoft.com/office/drawing/2014/main" id="{00000000-0008-0000-0500-00008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3" name="Shape 6">
          <a:extLst>
            <a:ext uri="{FF2B5EF4-FFF2-40B4-BE49-F238E27FC236}">
              <a16:creationId xmlns:a16="http://schemas.microsoft.com/office/drawing/2014/main" id="{00000000-0008-0000-0500-00008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4" name="Shape 6">
          <a:extLst>
            <a:ext uri="{FF2B5EF4-FFF2-40B4-BE49-F238E27FC236}">
              <a16:creationId xmlns:a16="http://schemas.microsoft.com/office/drawing/2014/main" id="{00000000-0008-0000-0500-00008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5" name="Shape 6">
          <a:extLst>
            <a:ext uri="{FF2B5EF4-FFF2-40B4-BE49-F238E27FC236}">
              <a16:creationId xmlns:a16="http://schemas.microsoft.com/office/drawing/2014/main" id="{00000000-0008-0000-0500-00008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6" name="Shape 6">
          <a:extLst>
            <a:ext uri="{FF2B5EF4-FFF2-40B4-BE49-F238E27FC236}">
              <a16:creationId xmlns:a16="http://schemas.microsoft.com/office/drawing/2014/main" id="{00000000-0008-0000-0500-000084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7" name="Shape 6">
          <a:extLst>
            <a:ext uri="{FF2B5EF4-FFF2-40B4-BE49-F238E27FC236}">
              <a16:creationId xmlns:a16="http://schemas.microsoft.com/office/drawing/2014/main" id="{00000000-0008-0000-0500-000085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8" name="Shape 6">
          <a:extLst>
            <a:ext uri="{FF2B5EF4-FFF2-40B4-BE49-F238E27FC236}">
              <a16:creationId xmlns:a16="http://schemas.microsoft.com/office/drawing/2014/main" id="{00000000-0008-0000-0500-00008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59" name="Shape 6">
          <a:extLst>
            <a:ext uri="{FF2B5EF4-FFF2-40B4-BE49-F238E27FC236}">
              <a16:creationId xmlns:a16="http://schemas.microsoft.com/office/drawing/2014/main" id="{00000000-0008-0000-0500-00008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60" name="Shape 6">
          <a:extLst>
            <a:ext uri="{FF2B5EF4-FFF2-40B4-BE49-F238E27FC236}">
              <a16:creationId xmlns:a16="http://schemas.microsoft.com/office/drawing/2014/main" id="{00000000-0008-0000-0500-00008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61" name="Shape 6">
          <a:extLst>
            <a:ext uri="{FF2B5EF4-FFF2-40B4-BE49-F238E27FC236}">
              <a16:creationId xmlns:a16="http://schemas.microsoft.com/office/drawing/2014/main" id="{00000000-0008-0000-0500-00008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62" name="Shape 6">
          <a:extLst>
            <a:ext uri="{FF2B5EF4-FFF2-40B4-BE49-F238E27FC236}">
              <a16:creationId xmlns:a16="http://schemas.microsoft.com/office/drawing/2014/main" id="{00000000-0008-0000-0500-00008A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10</xdr:row>
      <xdr:rowOff>0</xdr:rowOff>
    </xdr:from>
    <xdr:ext cx="114300" cy="190500"/>
    <xdr:sp macro="" textlink="">
      <xdr:nvSpPr>
        <xdr:cNvPr id="1163" name="Shape 7">
          <a:extLst>
            <a:ext uri="{FF2B5EF4-FFF2-40B4-BE49-F238E27FC236}">
              <a16:creationId xmlns:a16="http://schemas.microsoft.com/office/drawing/2014/main" id="{00000000-0008-0000-0500-00008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164" name="Shape 7">
          <a:extLst>
            <a:ext uri="{FF2B5EF4-FFF2-40B4-BE49-F238E27FC236}">
              <a16:creationId xmlns:a16="http://schemas.microsoft.com/office/drawing/2014/main" id="{00000000-0008-0000-0500-00008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165" name="Shape 7">
          <a:extLst>
            <a:ext uri="{FF2B5EF4-FFF2-40B4-BE49-F238E27FC236}">
              <a16:creationId xmlns:a16="http://schemas.microsoft.com/office/drawing/2014/main" id="{00000000-0008-0000-0500-00008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166" name="Shape 7">
          <a:extLst>
            <a:ext uri="{FF2B5EF4-FFF2-40B4-BE49-F238E27FC236}">
              <a16:creationId xmlns:a16="http://schemas.microsoft.com/office/drawing/2014/main" id="{00000000-0008-0000-0500-00008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167" name="Shape 7">
          <a:extLst>
            <a:ext uri="{FF2B5EF4-FFF2-40B4-BE49-F238E27FC236}">
              <a16:creationId xmlns:a16="http://schemas.microsoft.com/office/drawing/2014/main" id="{00000000-0008-0000-0500-00008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68" name="Shape 6">
          <a:extLst>
            <a:ext uri="{FF2B5EF4-FFF2-40B4-BE49-F238E27FC236}">
              <a16:creationId xmlns:a16="http://schemas.microsoft.com/office/drawing/2014/main" id="{00000000-0008-0000-0500-000090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169" name="Shape 6">
          <a:extLst>
            <a:ext uri="{FF2B5EF4-FFF2-40B4-BE49-F238E27FC236}">
              <a16:creationId xmlns:a16="http://schemas.microsoft.com/office/drawing/2014/main" id="{00000000-0008-0000-0500-00009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0" name="Shape 7">
          <a:extLst>
            <a:ext uri="{FF2B5EF4-FFF2-40B4-BE49-F238E27FC236}">
              <a16:creationId xmlns:a16="http://schemas.microsoft.com/office/drawing/2014/main" id="{00000000-0008-0000-0500-000092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1" name="Shape 7">
          <a:extLst>
            <a:ext uri="{FF2B5EF4-FFF2-40B4-BE49-F238E27FC236}">
              <a16:creationId xmlns:a16="http://schemas.microsoft.com/office/drawing/2014/main" id="{00000000-0008-0000-0500-00009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2" name="Shape 7">
          <a:extLst>
            <a:ext uri="{FF2B5EF4-FFF2-40B4-BE49-F238E27FC236}">
              <a16:creationId xmlns:a16="http://schemas.microsoft.com/office/drawing/2014/main" id="{00000000-0008-0000-0500-00009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3" name="Shape 7">
          <a:extLst>
            <a:ext uri="{FF2B5EF4-FFF2-40B4-BE49-F238E27FC236}">
              <a16:creationId xmlns:a16="http://schemas.microsoft.com/office/drawing/2014/main" id="{00000000-0008-0000-0500-00009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47675"/>
    <xdr:sp macro="" textlink="">
      <xdr:nvSpPr>
        <xdr:cNvPr id="1174" name="Shape 10">
          <a:extLst>
            <a:ext uri="{FF2B5EF4-FFF2-40B4-BE49-F238E27FC236}">
              <a16:creationId xmlns:a16="http://schemas.microsoft.com/office/drawing/2014/main" id="{00000000-0008-0000-0500-000096040000}"/>
            </a:ext>
          </a:extLst>
        </xdr:cNvPr>
        <xdr:cNvSpPr txBox="1"/>
      </xdr:nvSpPr>
      <xdr:spPr>
        <a:xfrm>
          <a:off x="5293613" y="3560925"/>
          <a:ext cx="104775" cy="43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5" name="Shape 7">
          <a:extLst>
            <a:ext uri="{FF2B5EF4-FFF2-40B4-BE49-F238E27FC236}">
              <a16:creationId xmlns:a16="http://schemas.microsoft.com/office/drawing/2014/main" id="{00000000-0008-0000-0500-000097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6" name="Shape 7">
          <a:extLst>
            <a:ext uri="{FF2B5EF4-FFF2-40B4-BE49-F238E27FC236}">
              <a16:creationId xmlns:a16="http://schemas.microsoft.com/office/drawing/2014/main" id="{00000000-0008-0000-0500-00009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7" name="Shape 7">
          <a:extLst>
            <a:ext uri="{FF2B5EF4-FFF2-40B4-BE49-F238E27FC236}">
              <a16:creationId xmlns:a16="http://schemas.microsoft.com/office/drawing/2014/main" id="{00000000-0008-0000-0500-00009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78" name="Shape 7">
          <a:extLst>
            <a:ext uri="{FF2B5EF4-FFF2-40B4-BE49-F238E27FC236}">
              <a16:creationId xmlns:a16="http://schemas.microsoft.com/office/drawing/2014/main" id="{00000000-0008-0000-0500-00009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1019175</xdr:colOff>
      <xdr:row>87</xdr:row>
      <xdr:rowOff>0</xdr:rowOff>
    </xdr:from>
    <xdr:ext cx="114300" cy="228600"/>
    <xdr:sp macro="" textlink="">
      <xdr:nvSpPr>
        <xdr:cNvPr id="1179" name="Shape 6">
          <a:extLst>
            <a:ext uri="{FF2B5EF4-FFF2-40B4-BE49-F238E27FC236}">
              <a16:creationId xmlns:a16="http://schemas.microsoft.com/office/drawing/2014/main" id="{00000000-0008-0000-0500-00009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80" name="Shape 7">
          <a:extLst>
            <a:ext uri="{FF2B5EF4-FFF2-40B4-BE49-F238E27FC236}">
              <a16:creationId xmlns:a16="http://schemas.microsoft.com/office/drawing/2014/main" id="{00000000-0008-0000-0500-00009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81" name="Shape 7">
          <a:extLst>
            <a:ext uri="{FF2B5EF4-FFF2-40B4-BE49-F238E27FC236}">
              <a16:creationId xmlns:a16="http://schemas.microsoft.com/office/drawing/2014/main" id="{00000000-0008-0000-0500-00009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82" name="Shape 7">
          <a:extLst>
            <a:ext uri="{FF2B5EF4-FFF2-40B4-BE49-F238E27FC236}">
              <a16:creationId xmlns:a16="http://schemas.microsoft.com/office/drawing/2014/main" id="{00000000-0008-0000-0500-00009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183" name="Shape 7">
          <a:extLst>
            <a:ext uri="{FF2B5EF4-FFF2-40B4-BE49-F238E27FC236}">
              <a16:creationId xmlns:a16="http://schemas.microsoft.com/office/drawing/2014/main" id="{00000000-0008-0000-0500-00009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84" name="Shape 7">
          <a:extLst>
            <a:ext uri="{FF2B5EF4-FFF2-40B4-BE49-F238E27FC236}">
              <a16:creationId xmlns:a16="http://schemas.microsoft.com/office/drawing/2014/main" id="{00000000-0008-0000-0500-0000A0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85" name="Shape 7">
          <a:extLst>
            <a:ext uri="{FF2B5EF4-FFF2-40B4-BE49-F238E27FC236}">
              <a16:creationId xmlns:a16="http://schemas.microsoft.com/office/drawing/2014/main" id="{00000000-0008-0000-0500-0000A1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86" name="Shape 7">
          <a:extLst>
            <a:ext uri="{FF2B5EF4-FFF2-40B4-BE49-F238E27FC236}">
              <a16:creationId xmlns:a16="http://schemas.microsoft.com/office/drawing/2014/main" id="{00000000-0008-0000-0500-0000A2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87" name="Shape 7">
          <a:extLst>
            <a:ext uri="{FF2B5EF4-FFF2-40B4-BE49-F238E27FC236}">
              <a16:creationId xmlns:a16="http://schemas.microsoft.com/office/drawing/2014/main" id="{00000000-0008-0000-0500-0000A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188" name="Shape 8">
          <a:extLst>
            <a:ext uri="{FF2B5EF4-FFF2-40B4-BE49-F238E27FC236}">
              <a16:creationId xmlns:a16="http://schemas.microsoft.com/office/drawing/2014/main" id="{00000000-0008-0000-0500-0000A4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89" name="Shape 7">
          <a:extLst>
            <a:ext uri="{FF2B5EF4-FFF2-40B4-BE49-F238E27FC236}">
              <a16:creationId xmlns:a16="http://schemas.microsoft.com/office/drawing/2014/main" id="{00000000-0008-0000-0500-0000A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0" name="Shape 7">
          <a:extLst>
            <a:ext uri="{FF2B5EF4-FFF2-40B4-BE49-F238E27FC236}">
              <a16:creationId xmlns:a16="http://schemas.microsoft.com/office/drawing/2014/main" id="{00000000-0008-0000-0500-0000A6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1" name="Shape 7">
          <a:extLst>
            <a:ext uri="{FF2B5EF4-FFF2-40B4-BE49-F238E27FC236}">
              <a16:creationId xmlns:a16="http://schemas.microsoft.com/office/drawing/2014/main" id="{00000000-0008-0000-0500-0000A7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2" name="Shape 7">
          <a:extLst>
            <a:ext uri="{FF2B5EF4-FFF2-40B4-BE49-F238E27FC236}">
              <a16:creationId xmlns:a16="http://schemas.microsoft.com/office/drawing/2014/main" id="{00000000-0008-0000-0500-0000A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193" name="Shape 6">
          <a:extLst>
            <a:ext uri="{FF2B5EF4-FFF2-40B4-BE49-F238E27FC236}">
              <a16:creationId xmlns:a16="http://schemas.microsoft.com/office/drawing/2014/main" id="{00000000-0008-0000-0500-0000A9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4" name="Shape 7">
          <a:extLst>
            <a:ext uri="{FF2B5EF4-FFF2-40B4-BE49-F238E27FC236}">
              <a16:creationId xmlns:a16="http://schemas.microsoft.com/office/drawing/2014/main" id="{00000000-0008-0000-0500-0000A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5" name="Shape 7">
          <a:extLst>
            <a:ext uri="{FF2B5EF4-FFF2-40B4-BE49-F238E27FC236}">
              <a16:creationId xmlns:a16="http://schemas.microsoft.com/office/drawing/2014/main" id="{00000000-0008-0000-0500-0000A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6" name="Shape 7">
          <a:extLst>
            <a:ext uri="{FF2B5EF4-FFF2-40B4-BE49-F238E27FC236}">
              <a16:creationId xmlns:a16="http://schemas.microsoft.com/office/drawing/2014/main" id="{00000000-0008-0000-0500-0000A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197" name="Shape 7">
          <a:extLst>
            <a:ext uri="{FF2B5EF4-FFF2-40B4-BE49-F238E27FC236}">
              <a16:creationId xmlns:a16="http://schemas.microsoft.com/office/drawing/2014/main" id="{00000000-0008-0000-0500-0000A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198" name="Shape 7">
          <a:extLst>
            <a:ext uri="{FF2B5EF4-FFF2-40B4-BE49-F238E27FC236}">
              <a16:creationId xmlns:a16="http://schemas.microsoft.com/office/drawing/2014/main" id="{00000000-0008-0000-0500-0000A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199" name="Shape 7">
          <a:extLst>
            <a:ext uri="{FF2B5EF4-FFF2-40B4-BE49-F238E27FC236}">
              <a16:creationId xmlns:a16="http://schemas.microsoft.com/office/drawing/2014/main" id="{00000000-0008-0000-0500-0000A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0" name="Shape 7">
          <a:extLst>
            <a:ext uri="{FF2B5EF4-FFF2-40B4-BE49-F238E27FC236}">
              <a16:creationId xmlns:a16="http://schemas.microsoft.com/office/drawing/2014/main" id="{00000000-0008-0000-0500-0000B0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1" name="Shape 7">
          <a:extLst>
            <a:ext uri="{FF2B5EF4-FFF2-40B4-BE49-F238E27FC236}">
              <a16:creationId xmlns:a16="http://schemas.microsoft.com/office/drawing/2014/main" id="{00000000-0008-0000-0500-0000B1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457200"/>
    <xdr:sp macro="" textlink="">
      <xdr:nvSpPr>
        <xdr:cNvPr id="1202" name="Shape 8">
          <a:extLst>
            <a:ext uri="{FF2B5EF4-FFF2-40B4-BE49-F238E27FC236}">
              <a16:creationId xmlns:a16="http://schemas.microsoft.com/office/drawing/2014/main" id="{00000000-0008-0000-0500-0000B2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3" name="Shape 7">
          <a:extLst>
            <a:ext uri="{FF2B5EF4-FFF2-40B4-BE49-F238E27FC236}">
              <a16:creationId xmlns:a16="http://schemas.microsoft.com/office/drawing/2014/main" id="{00000000-0008-0000-0500-0000B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4" name="Shape 7">
          <a:extLst>
            <a:ext uri="{FF2B5EF4-FFF2-40B4-BE49-F238E27FC236}">
              <a16:creationId xmlns:a16="http://schemas.microsoft.com/office/drawing/2014/main" id="{00000000-0008-0000-0500-0000B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5" name="Shape 7">
          <a:extLst>
            <a:ext uri="{FF2B5EF4-FFF2-40B4-BE49-F238E27FC236}">
              <a16:creationId xmlns:a16="http://schemas.microsoft.com/office/drawing/2014/main" id="{00000000-0008-0000-0500-0000B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6" name="Shape 7">
          <a:extLst>
            <a:ext uri="{FF2B5EF4-FFF2-40B4-BE49-F238E27FC236}">
              <a16:creationId xmlns:a16="http://schemas.microsoft.com/office/drawing/2014/main" id="{00000000-0008-0000-0500-0000B6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228600"/>
    <xdr:sp macro="" textlink="">
      <xdr:nvSpPr>
        <xdr:cNvPr id="1207" name="Shape 6">
          <a:extLst>
            <a:ext uri="{FF2B5EF4-FFF2-40B4-BE49-F238E27FC236}">
              <a16:creationId xmlns:a16="http://schemas.microsoft.com/office/drawing/2014/main" id="{00000000-0008-0000-0500-0000B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8" name="Shape 7">
          <a:extLst>
            <a:ext uri="{FF2B5EF4-FFF2-40B4-BE49-F238E27FC236}">
              <a16:creationId xmlns:a16="http://schemas.microsoft.com/office/drawing/2014/main" id="{00000000-0008-0000-0500-0000B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09" name="Shape 7">
          <a:extLst>
            <a:ext uri="{FF2B5EF4-FFF2-40B4-BE49-F238E27FC236}">
              <a16:creationId xmlns:a16="http://schemas.microsoft.com/office/drawing/2014/main" id="{00000000-0008-0000-0500-0000B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10" name="Shape 7">
          <a:extLst>
            <a:ext uri="{FF2B5EF4-FFF2-40B4-BE49-F238E27FC236}">
              <a16:creationId xmlns:a16="http://schemas.microsoft.com/office/drawing/2014/main" id="{00000000-0008-0000-0500-0000B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11" name="Shape 7">
          <a:extLst>
            <a:ext uri="{FF2B5EF4-FFF2-40B4-BE49-F238E27FC236}">
              <a16:creationId xmlns:a16="http://schemas.microsoft.com/office/drawing/2014/main" id="{00000000-0008-0000-0500-0000B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2" name="Shape 7">
          <a:extLst>
            <a:ext uri="{FF2B5EF4-FFF2-40B4-BE49-F238E27FC236}">
              <a16:creationId xmlns:a16="http://schemas.microsoft.com/office/drawing/2014/main" id="{00000000-0008-0000-0500-0000B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3" name="Shape 7">
          <a:extLst>
            <a:ext uri="{FF2B5EF4-FFF2-40B4-BE49-F238E27FC236}">
              <a16:creationId xmlns:a16="http://schemas.microsoft.com/office/drawing/2014/main" id="{00000000-0008-0000-0500-0000B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4" name="Shape 7">
          <a:extLst>
            <a:ext uri="{FF2B5EF4-FFF2-40B4-BE49-F238E27FC236}">
              <a16:creationId xmlns:a16="http://schemas.microsoft.com/office/drawing/2014/main" id="{00000000-0008-0000-0500-0000B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5" name="Shape 7">
          <a:extLst>
            <a:ext uri="{FF2B5EF4-FFF2-40B4-BE49-F238E27FC236}">
              <a16:creationId xmlns:a16="http://schemas.microsoft.com/office/drawing/2014/main" id="{00000000-0008-0000-0500-0000B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216" name="Shape 9">
          <a:extLst>
            <a:ext uri="{FF2B5EF4-FFF2-40B4-BE49-F238E27FC236}">
              <a16:creationId xmlns:a16="http://schemas.microsoft.com/office/drawing/2014/main" id="{00000000-0008-0000-0500-0000C0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17" name="Shape 6">
          <a:extLst>
            <a:ext uri="{FF2B5EF4-FFF2-40B4-BE49-F238E27FC236}">
              <a16:creationId xmlns:a16="http://schemas.microsoft.com/office/drawing/2014/main" id="{00000000-0008-0000-0500-0000C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8" name="Shape 7">
          <a:extLst>
            <a:ext uri="{FF2B5EF4-FFF2-40B4-BE49-F238E27FC236}">
              <a16:creationId xmlns:a16="http://schemas.microsoft.com/office/drawing/2014/main" id="{00000000-0008-0000-0500-0000C2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19" name="Shape 7">
          <a:extLst>
            <a:ext uri="{FF2B5EF4-FFF2-40B4-BE49-F238E27FC236}">
              <a16:creationId xmlns:a16="http://schemas.microsoft.com/office/drawing/2014/main" id="{00000000-0008-0000-0500-0000C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0" name="Shape 7">
          <a:extLst>
            <a:ext uri="{FF2B5EF4-FFF2-40B4-BE49-F238E27FC236}">
              <a16:creationId xmlns:a16="http://schemas.microsoft.com/office/drawing/2014/main" id="{00000000-0008-0000-0500-0000C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1" name="Shape 7">
          <a:extLst>
            <a:ext uri="{FF2B5EF4-FFF2-40B4-BE49-F238E27FC236}">
              <a16:creationId xmlns:a16="http://schemas.microsoft.com/office/drawing/2014/main" id="{00000000-0008-0000-0500-0000C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22" name="Shape 6">
          <a:extLst>
            <a:ext uri="{FF2B5EF4-FFF2-40B4-BE49-F238E27FC236}">
              <a16:creationId xmlns:a16="http://schemas.microsoft.com/office/drawing/2014/main" id="{00000000-0008-0000-0500-0000C6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3" name="Shape 7">
          <a:extLst>
            <a:ext uri="{FF2B5EF4-FFF2-40B4-BE49-F238E27FC236}">
              <a16:creationId xmlns:a16="http://schemas.microsoft.com/office/drawing/2014/main" id="{00000000-0008-0000-0500-0000C7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4" name="Shape 7">
          <a:extLst>
            <a:ext uri="{FF2B5EF4-FFF2-40B4-BE49-F238E27FC236}">
              <a16:creationId xmlns:a16="http://schemas.microsoft.com/office/drawing/2014/main" id="{00000000-0008-0000-0500-0000C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5" name="Shape 7">
          <a:extLst>
            <a:ext uri="{FF2B5EF4-FFF2-40B4-BE49-F238E27FC236}">
              <a16:creationId xmlns:a16="http://schemas.microsoft.com/office/drawing/2014/main" id="{00000000-0008-0000-0500-0000C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6" name="Shape 7">
          <a:extLst>
            <a:ext uri="{FF2B5EF4-FFF2-40B4-BE49-F238E27FC236}">
              <a16:creationId xmlns:a16="http://schemas.microsoft.com/office/drawing/2014/main" id="{00000000-0008-0000-0500-0000C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27" name="Shape 6">
          <a:extLst>
            <a:ext uri="{FF2B5EF4-FFF2-40B4-BE49-F238E27FC236}">
              <a16:creationId xmlns:a16="http://schemas.microsoft.com/office/drawing/2014/main" id="{00000000-0008-0000-0500-0000CB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228" name="Shape 9">
          <a:extLst>
            <a:ext uri="{FF2B5EF4-FFF2-40B4-BE49-F238E27FC236}">
              <a16:creationId xmlns:a16="http://schemas.microsoft.com/office/drawing/2014/main" id="{00000000-0008-0000-0500-0000CC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29" name="Shape 7">
          <a:extLst>
            <a:ext uri="{FF2B5EF4-FFF2-40B4-BE49-F238E27FC236}">
              <a16:creationId xmlns:a16="http://schemas.microsoft.com/office/drawing/2014/main" id="{00000000-0008-0000-0500-0000C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30" name="Shape 7">
          <a:extLst>
            <a:ext uri="{FF2B5EF4-FFF2-40B4-BE49-F238E27FC236}">
              <a16:creationId xmlns:a16="http://schemas.microsoft.com/office/drawing/2014/main" id="{00000000-0008-0000-0500-0000C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31" name="Shape 7">
          <a:extLst>
            <a:ext uri="{FF2B5EF4-FFF2-40B4-BE49-F238E27FC236}">
              <a16:creationId xmlns:a16="http://schemas.microsoft.com/office/drawing/2014/main" id="{00000000-0008-0000-0500-0000C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32" name="Shape 7">
          <a:extLst>
            <a:ext uri="{FF2B5EF4-FFF2-40B4-BE49-F238E27FC236}">
              <a16:creationId xmlns:a16="http://schemas.microsoft.com/office/drawing/2014/main" id="{00000000-0008-0000-0500-0000D0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33" name="Shape 6">
          <a:extLst>
            <a:ext uri="{FF2B5EF4-FFF2-40B4-BE49-F238E27FC236}">
              <a16:creationId xmlns:a16="http://schemas.microsoft.com/office/drawing/2014/main" id="{00000000-0008-0000-0500-0000D1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234" name="Shape 8">
          <a:extLst>
            <a:ext uri="{FF2B5EF4-FFF2-40B4-BE49-F238E27FC236}">
              <a16:creationId xmlns:a16="http://schemas.microsoft.com/office/drawing/2014/main" id="{00000000-0008-0000-0500-0000D2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35" name="Shape 6">
          <a:extLst>
            <a:ext uri="{FF2B5EF4-FFF2-40B4-BE49-F238E27FC236}">
              <a16:creationId xmlns:a16="http://schemas.microsoft.com/office/drawing/2014/main" id="{00000000-0008-0000-0500-0000D3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36" name="Shape 7">
          <a:extLst>
            <a:ext uri="{FF2B5EF4-FFF2-40B4-BE49-F238E27FC236}">
              <a16:creationId xmlns:a16="http://schemas.microsoft.com/office/drawing/2014/main" id="{00000000-0008-0000-0500-0000D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37" name="Shape 7">
          <a:extLst>
            <a:ext uri="{FF2B5EF4-FFF2-40B4-BE49-F238E27FC236}">
              <a16:creationId xmlns:a16="http://schemas.microsoft.com/office/drawing/2014/main" id="{00000000-0008-0000-0500-0000D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38" name="Shape 7">
          <a:extLst>
            <a:ext uri="{FF2B5EF4-FFF2-40B4-BE49-F238E27FC236}">
              <a16:creationId xmlns:a16="http://schemas.microsoft.com/office/drawing/2014/main" id="{00000000-0008-0000-0500-0000D6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39" name="Shape 7">
          <a:extLst>
            <a:ext uri="{FF2B5EF4-FFF2-40B4-BE49-F238E27FC236}">
              <a16:creationId xmlns:a16="http://schemas.microsoft.com/office/drawing/2014/main" id="{00000000-0008-0000-0500-0000D7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40" name="Shape 6">
          <a:extLst>
            <a:ext uri="{FF2B5EF4-FFF2-40B4-BE49-F238E27FC236}">
              <a16:creationId xmlns:a16="http://schemas.microsoft.com/office/drawing/2014/main" id="{00000000-0008-0000-0500-0000D8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41" name="Shape 7">
          <a:extLst>
            <a:ext uri="{FF2B5EF4-FFF2-40B4-BE49-F238E27FC236}">
              <a16:creationId xmlns:a16="http://schemas.microsoft.com/office/drawing/2014/main" id="{00000000-0008-0000-0500-0000D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42" name="Shape 7">
          <a:extLst>
            <a:ext uri="{FF2B5EF4-FFF2-40B4-BE49-F238E27FC236}">
              <a16:creationId xmlns:a16="http://schemas.microsoft.com/office/drawing/2014/main" id="{00000000-0008-0000-0500-0000D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43" name="Shape 7">
          <a:extLst>
            <a:ext uri="{FF2B5EF4-FFF2-40B4-BE49-F238E27FC236}">
              <a16:creationId xmlns:a16="http://schemas.microsoft.com/office/drawing/2014/main" id="{00000000-0008-0000-0500-0000D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44" name="Shape 7">
          <a:extLst>
            <a:ext uri="{FF2B5EF4-FFF2-40B4-BE49-F238E27FC236}">
              <a16:creationId xmlns:a16="http://schemas.microsoft.com/office/drawing/2014/main" id="{00000000-0008-0000-0500-0000D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45" name="Shape 6">
          <a:extLst>
            <a:ext uri="{FF2B5EF4-FFF2-40B4-BE49-F238E27FC236}">
              <a16:creationId xmlns:a16="http://schemas.microsoft.com/office/drawing/2014/main" id="{00000000-0008-0000-0500-0000D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46" name="Shape 7">
          <a:extLst>
            <a:ext uri="{FF2B5EF4-FFF2-40B4-BE49-F238E27FC236}">
              <a16:creationId xmlns:a16="http://schemas.microsoft.com/office/drawing/2014/main" id="{00000000-0008-0000-0500-0000D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47" name="Shape 7">
          <a:extLst>
            <a:ext uri="{FF2B5EF4-FFF2-40B4-BE49-F238E27FC236}">
              <a16:creationId xmlns:a16="http://schemas.microsoft.com/office/drawing/2014/main" id="{00000000-0008-0000-0500-0000D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48" name="Shape 7">
          <a:extLst>
            <a:ext uri="{FF2B5EF4-FFF2-40B4-BE49-F238E27FC236}">
              <a16:creationId xmlns:a16="http://schemas.microsoft.com/office/drawing/2014/main" id="{00000000-0008-0000-0500-0000E0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49" name="Shape 7">
          <a:extLst>
            <a:ext uri="{FF2B5EF4-FFF2-40B4-BE49-F238E27FC236}">
              <a16:creationId xmlns:a16="http://schemas.microsoft.com/office/drawing/2014/main" id="{00000000-0008-0000-0500-0000E1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457200"/>
    <xdr:sp macro="" textlink="">
      <xdr:nvSpPr>
        <xdr:cNvPr id="1250" name="Shape 8">
          <a:extLst>
            <a:ext uri="{FF2B5EF4-FFF2-40B4-BE49-F238E27FC236}">
              <a16:creationId xmlns:a16="http://schemas.microsoft.com/office/drawing/2014/main" id="{00000000-0008-0000-0500-0000E2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1" name="Shape 7">
          <a:extLst>
            <a:ext uri="{FF2B5EF4-FFF2-40B4-BE49-F238E27FC236}">
              <a16:creationId xmlns:a16="http://schemas.microsoft.com/office/drawing/2014/main" id="{00000000-0008-0000-0500-0000E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2" name="Shape 7">
          <a:extLst>
            <a:ext uri="{FF2B5EF4-FFF2-40B4-BE49-F238E27FC236}">
              <a16:creationId xmlns:a16="http://schemas.microsoft.com/office/drawing/2014/main" id="{00000000-0008-0000-0500-0000E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3" name="Shape 7">
          <a:extLst>
            <a:ext uri="{FF2B5EF4-FFF2-40B4-BE49-F238E27FC236}">
              <a16:creationId xmlns:a16="http://schemas.microsoft.com/office/drawing/2014/main" id="{00000000-0008-0000-0500-0000E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4" name="Shape 7">
          <a:extLst>
            <a:ext uri="{FF2B5EF4-FFF2-40B4-BE49-F238E27FC236}">
              <a16:creationId xmlns:a16="http://schemas.microsoft.com/office/drawing/2014/main" id="{00000000-0008-0000-0500-0000E6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255" name="Shape 6">
          <a:extLst>
            <a:ext uri="{FF2B5EF4-FFF2-40B4-BE49-F238E27FC236}">
              <a16:creationId xmlns:a16="http://schemas.microsoft.com/office/drawing/2014/main" id="{00000000-0008-0000-0500-0000E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6" name="Shape 7">
          <a:extLst>
            <a:ext uri="{FF2B5EF4-FFF2-40B4-BE49-F238E27FC236}">
              <a16:creationId xmlns:a16="http://schemas.microsoft.com/office/drawing/2014/main" id="{00000000-0008-0000-0500-0000E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7" name="Shape 7">
          <a:extLst>
            <a:ext uri="{FF2B5EF4-FFF2-40B4-BE49-F238E27FC236}">
              <a16:creationId xmlns:a16="http://schemas.microsoft.com/office/drawing/2014/main" id="{00000000-0008-0000-0500-0000E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8" name="Shape 7">
          <a:extLst>
            <a:ext uri="{FF2B5EF4-FFF2-40B4-BE49-F238E27FC236}">
              <a16:creationId xmlns:a16="http://schemas.microsoft.com/office/drawing/2014/main" id="{00000000-0008-0000-0500-0000E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59" name="Shape 7">
          <a:extLst>
            <a:ext uri="{FF2B5EF4-FFF2-40B4-BE49-F238E27FC236}">
              <a16:creationId xmlns:a16="http://schemas.microsoft.com/office/drawing/2014/main" id="{00000000-0008-0000-0500-0000E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457200"/>
    <xdr:sp macro="" textlink="">
      <xdr:nvSpPr>
        <xdr:cNvPr id="1260" name="Shape 8">
          <a:extLst>
            <a:ext uri="{FF2B5EF4-FFF2-40B4-BE49-F238E27FC236}">
              <a16:creationId xmlns:a16="http://schemas.microsoft.com/office/drawing/2014/main" id="{00000000-0008-0000-0500-0000EC04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261" name="Shape 6">
          <a:extLst>
            <a:ext uri="{FF2B5EF4-FFF2-40B4-BE49-F238E27FC236}">
              <a16:creationId xmlns:a16="http://schemas.microsoft.com/office/drawing/2014/main" id="{00000000-0008-0000-0500-0000ED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2" name="Shape 7">
          <a:extLst>
            <a:ext uri="{FF2B5EF4-FFF2-40B4-BE49-F238E27FC236}">
              <a16:creationId xmlns:a16="http://schemas.microsoft.com/office/drawing/2014/main" id="{00000000-0008-0000-0500-0000E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3" name="Shape 7">
          <a:extLst>
            <a:ext uri="{FF2B5EF4-FFF2-40B4-BE49-F238E27FC236}">
              <a16:creationId xmlns:a16="http://schemas.microsoft.com/office/drawing/2014/main" id="{00000000-0008-0000-0500-0000E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4" name="Shape 7">
          <a:extLst>
            <a:ext uri="{FF2B5EF4-FFF2-40B4-BE49-F238E27FC236}">
              <a16:creationId xmlns:a16="http://schemas.microsoft.com/office/drawing/2014/main" id="{00000000-0008-0000-0500-0000F0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5" name="Shape 7">
          <a:extLst>
            <a:ext uri="{FF2B5EF4-FFF2-40B4-BE49-F238E27FC236}">
              <a16:creationId xmlns:a16="http://schemas.microsoft.com/office/drawing/2014/main" id="{00000000-0008-0000-0500-0000F1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266" name="Shape 6">
          <a:extLst>
            <a:ext uri="{FF2B5EF4-FFF2-40B4-BE49-F238E27FC236}">
              <a16:creationId xmlns:a16="http://schemas.microsoft.com/office/drawing/2014/main" id="{00000000-0008-0000-0500-0000F2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7" name="Shape 7">
          <a:extLst>
            <a:ext uri="{FF2B5EF4-FFF2-40B4-BE49-F238E27FC236}">
              <a16:creationId xmlns:a16="http://schemas.microsoft.com/office/drawing/2014/main" id="{00000000-0008-0000-0500-0000F3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8" name="Shape 7">
          <a:extLst>
            <a:ext uri="{FF2B5EF4-FFF2-40B4-BE49-F238E27FC236}">
              <a16:creationId xmlns:a16="http://schemas.microsoft.com/office/drawing/2014/main" id="{00000000-0008-0000-0500-0000F4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69" name="Shape 7">
          <a:extLst>
            <a:ext uri="{FF2B5EF4-FFF2-40B4-BE49-F238E27FC236}">
              <a16:creationId xmlns:a16="http://schemas.microsoft.com/office/drawing/2014/main" id="{00000000-0008-0000-0500-0000F5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70" name="Shape 7">
          <a:extLst>
            <a:ext uri="{FF2B5EF4-FFF2-40B4-BE49-F238E27FC236}">
              <a16:creationId xmlns:a16="http://schemas.microsoft.com/office/drawing/2014/main" id="{00000000-0008-0000-0500-0000F6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228600"/>
    <xdr:sp macro="" textlink="">
      <xdr:nvSpPr>
        <xdr:cNvPr id="1271" name="Shape 6">
          <a:extLst>
            <a:ext uri="{FF2B5EF4-FFF2-40B4-BE49-F238E27FC236}">
              <a16:creationId xmlns:a16="http://schemas.microsoft.com/office/drawing/2014/main" id="{00000000-0008-0000-0500-0000F704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72" name="Shape 7">
          <a:extLst>
            <a:ext uri="{FF2B5EF4-FFF2-40B4-BE49-F238E27FC236}">
              <a16:creationId xmlns:a16="http://schemas.microsoft.com/office/drawing/2014/main" id="{00000000-0008-0000-0500-0000F8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73" name="Shape 7">
          <a:extLst>
            <a:ext uri="{FF2B5EF4-FFF2-40B4-BE49-F238E27FC236}">
              <a16:creationId xmlns:a16="http://schemas.microsoft.com/office/drawing/2014/main" id="{00000000-0008-0000-0500-0000F9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74" name="Shape 7">
          <a:extLst>
            <a:ext uri="{FF2B5EF4-FFF2-40B4-BE49-F238E27FC236}">
              <a16:creationId xmlns:a16="http://schemas.microsoft.com/office/drawing/2014/main" id="{00000000-0008-0000-0500-0000FA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75" name="Shape 7">
          <a:extLst>
            <a:ext uri="{FF2B5EF4-FFF2-40B4-BE49-F238E27FC236}">
              <a16:creationId xmlns:a16="http://schemas.microsoft.com/office/drawing/2014/main" id="{00000000-0008-0000-0500-0000FB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76" name="Shape 7">
          <a:extLst>
            <a:ext uri="{FF2B5EF4-FFF2-40B4-BE49-F238E27FC236}">
              <a16:creationId xmlns:a16="http://schemas.microsoft.com/office/drawing/2014/main" id="{00000000-0008-0000-0500-0000FC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77" name="Shape 7">
          <a:extLst>
            <a:ext uri="{FF2B5EF4-FFF2-40B4-BE49-F238E27FC236}">
              <a16:creationId xmlns:a16="http://schemas.microsoft.com/office/drawing/2014/main" id="{00000000-0008-0000-0500-0000FD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78" name="Shape 7">
          <a:extLst>
            <a:ext uri="{FF2B5EF4-FFF2-40B4-BE49-F238E27FC236}">
              <a16:creationId xmlns:a16="http://schemas.microsoft.com/office/drawing/2014/main" id="{00000000-0008-0000-0500-0000FE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79" name="Shape 7">
          <a:extLst>
            <a:ext uri="{FF2B5EF4-FFF2-40B4-BE49-F238E27FC236}">
              <a16:creationId xmlns:a16="http://schemas.microsoft.com/office/drawing/2014/main" id="{00000000-0008-0000-0500-0000FF04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80" name="Shape 7">
          <a:extLst>
            <a:ext uri="{FF2B5EF4-FFF2-40B4-BE49-F238E27FC236}">
              <a16:creationId xmlns:a16="http://schemas.microsoft.com/office/drawing/2014/main" id="{00000000-0008-0000-0500-00000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81" name="Shape 7">
          <a:extLst>
            <a:ext uri="{FF2B5EF4-FFF2-40B4-BE49-F238E27FC236}">
              <a16:creationId xmlns:a16="http://schemas.microsoft.com/office/drawing/2014/main" id="{00000000-0008-0000-0500-00000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82" name="Shape 7">
          <a:extLst>
            <a:ext uri="{FF2B5EF4-FFF2-40B4-BE49-F238E27FC236}">
              <a16:creationId xmlns:a16="http://schemas.microsoft.com/office/drawing/2014/main" id="{00000000-0008-0000-0500-00000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283" name="Shape 7">
          <a:extLst>
            <a:ext uri="{FF2B5EF4-FFF2-40B4-BE49-F238E27FC236}">
              <a16:creationId xmlns:a16="http://schemas.microsoft.com/office/drawing/2014/main" id="{00000000-0008-0000-0500-00000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284" name="Shape 9">
          <a:extLst>
            <a:ext uri="{FF2B5EF4-FFF2-40B4-BE49-F238E27FC236}">
              <a16:creationId xmlns:a16="http://schemas.microsoft.com/office/drawing/2014/main" id="{00000000-0008-0000-0500-000004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85" name="Shape 7">
          <a:extLst>
            <a:ext uri="{FF2B5EF4-FFF2-40B4-BE49-F238E27FC236}">
              <a16:creationId xmlns:a16="http://schemas.microsoft.com/office/drawing/2014/main" id="{00000000-0008-0000-0500-00000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86" name="Shape 7">
          <a:extLst>
            <a:ext uri="{FF2B5EF4-FFF2-40B4-BE49-F238E27FC236}">
              <a16:creationId xmlns:a16="http://schemas.microsoft.com/office/drawing/2014/main" id="{00000000-0008-0000-0500-00000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87" name="Shape 7">
          <a:extLst>
            <a:ext uri="{FF2B5EF4-FFF2-40B4-BE49-F238E27FC236}">
              <a16:creationId xmlns:a16="http://schemas.microsoft.com/office/drawing/2014/main" id="{00000000-0008-0000-0500-00000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288" name="Shape 7">
          <a:extLst>
            <a:ext uri="{FF2B5EF4-FFF2-40B4-BE49-F238E27FC236}">
              <a16:creationId xmlns:a16="http://schemas.microsoft.com/office/drawing/2014/main" id="{00000000-0008-0000-0500-00000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289" name="Shape 6">
          <a:extLst>
            <a:ext uri="{FF2B5EF4-FFF2-40B4-BE49-F238E27FC236}">
              <a16:creationId xmlns:a16="http://schemas.microsoft.com/office/drawing/2014/main" id="{00000000-0008-0000-0500-000009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290" name="Shape 8">
          <a:extLst>
            <a:ext uri="{FF2B5EF4-FFF2-40B4-BE49-F238E27FC236}">
              <a16:creationId xmlns:a16="http://schemas.microsoft.com/office/drawing/2014/main" id="{00000000-0008-0000-0500-00000A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91" name="Shape 7">
          <a:extLst>
            <a:ext uri="{FF2B5EF4-FFF2-40B4-BE49-F238E27FC236}">
              <a16:creationId xmlns:a16="http://schemas.microsoft.com/office/drawing/2014/main" id="{00000000-0008-0000-0500-00000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92" name="Shape 7">
          <a:extLst>
            <a:ext uri="{FF2B5EF4-FFF2-40B4-BE49-F238E27FC236}">
              <a16:creationId xmlns:a16="http://schemas.microsoft.com/office/drawing/2014/main" id="{00000000-0008-0000-0500-00000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293" name="Shape 7">
          <a:extLst>
            <a:ext uri="{FF2B5EF4-FFF2-40B4-BE49-F238E27FC236}">
              <a16:creationId xmlns:a16="http://schemas.microsoft.com/office/drawing/2014/main" id="{00000000-0008-0000-0500-00000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294" name="Shape 6">
          <a:extLst>
            <a:ext uri="{FF2B5EF4-FFF2-40B4-BE49-F238E27FC236}">
              <a16:creationId xmlns:a16="http://schemas.microsoft.com/office/drawing/2014/main" id="{00000000-0008-0000-0500-00000E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95" name="Shape 7">
          <a:extLst>
            <a:ext uri="{FF2B5EF4-FFF2-40B4-BE49-F238E27FC236}">
              <a16:creationId xmlns:a16="http://schemas.microsoft.com/office/drawing/2014/main" id="{00000000-0008-0000-0500-00000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96" name="Shape 7">
          <a:extLst>
            <a:ext uri="{FF2B5EF4-FFF2-40B4-BE49-F238E27FC236}">
              <a16:creationId xmlns:a16="http://schemas.microsoft.com/office/drawing/2014/main" id="{00000000-0008-0000-0500-00001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97" name="Shape 7">
          <a:extLst>
            <a:ext uri="{FF2B5EF4-FFF2-40B4-BE49-F238E27FC236}">
              <a16:creationId xmlns:a16="http://schemas.microsoft.com/office/drawing/2014/main" id="{00000000-0008-0000-0500-00001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298" name="Shape 7">
          <a:extLst>
            <a:ext uri="{FF2B5EF4-FFF2-40B4-BE49-F238E27FC236}">
              <a16:creationId xmlns:a16="http://schemas.microsoft.com/office/drawing/2014/main" id="{00000000-0008-0000-0500-00001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457200"/>
    <xdr:sp macro="" textlink="">
      <xdr:nvSpPr>
        <xdr:cNvPr id="1299" name="Shape 8">
          <a:extLst>
            <a:ext uri="{FF2B5EF4-FFF2-40B4-BE49-F238E27FC236}">
              <a16:creationId xmlns:a16="http://schemas.microsoft.com/office/drawing/2014/main" id="{00000000-0008-0000-0500-000013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00" name="Shape 7">
          <a:extLst>
            <a:ext uri="{FF2B5EF4-FFF2-40B4-BE49-F238E27FC236}">
              <a16:creationId xmlns:a16="http://schemas.microsoft.com/office/drawing/2014/main" id="{00000000-0008-0000-0500-00001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01" name="Shape 7">
          <a:extLst>
            <a:ext uri="{FF2B5EF4-FFF2-40B4-BE49-F238E27FC236}">
              <a16:creationId xmlns:a16="http://schemas.microsoft.com/office/drawing/2014/main" id="{00000000-0008-0000-0500-00001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02" name="Shape 7">
          <a:extLst>
            <a:ext uri="{FF2B5EF4-FFF2-40B4-BE49-F238E27FC236}">
              <a16:creationId xmlns:a16="http://schemas.microsoft.com/office/drawing/2014/main" id="{00000000-0008-0000-0500-00001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03" name="Shape 7">
          <a:extLst>
            <a:ext uri="{FF2B5EF4-FFF2-40B4-BE49-F238E27FC236}">
              <a16:creationId xmlns:a16="http://schemas.microsoft.com/office/drawing/2014/main" id="{00000000-0008-0000-0500-00001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04" name="Shape 7">
          <a:extLst>
            <a:ext uri="{FF2B5EF4-FFF2-40B4-BE49-F238E27FC236}">
              <a16:creationId xmlns:a16="http://schemas.microsoft.com/office/drawing/2014/main" id="{00000000-0008-0000-0500-00001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05" name="Shape 7">
          <a:extLst>
            <a:ext uri="{FF2B5EF4-FFF2-40B4-BE49-F238E27FC236}">
              <a16:creationId xmlns:a16="http://schemas.microsoft.com/office/drawing/2014/main" id="{00000000-0008-0000-0500-00001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06" name="Shape 7">
          <a:extLst>
            <a:ext uri="{FF2B5EF4-FFF2-40B4-BE49-F238E27FC236}">
              <a16:creationId xmlns:a16="http://schemas.microsoft.com/office/drawing/2014/main" id="{00000000-0008-0000-0500-00001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07" name="Shape 7">
          <a:extLst>
            <a:ext uri="{FF2B5EF4-FFF2-40B4-BE49-F238E27FC236}">
              <a16:creationId xmlns:a16="http://schemas.microsoft.com/office/drawing/2014/main" id="{00000000-0008-0000-0500-00001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08" name="Shape 7">
          <a:extLst>
            <a:ext uri="{FF2B5EF4-FFF2-40B4-BE49-F238E27FC236}">
              <a16:creationId xmlns:a16="http://schemas.microsoft.com/office/drawing/2014/main" id="{00000000-0008-0000-0500-00001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09" name="Shape 7">
          <a:extLst>
            <a:ext uri="{FF2B5EF4-FFF2-40B4-BE49-F238E27FC236}">
              <a16:creationId xmlns:a16="http://schemas.microsoft.com/office/drawing/2014/main" id="{00000000-0008-0000-0500-00001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10" name="Shape 7">
          <a:extLst>
            <a:ext uri="{FF2B5EF4-FFF2-40B4-BE49-F238E27FC236}">
              <a16:creationId xmlns:a16="http://schemas.microsoft.com/office/drawing/2014/main" id="{00000000-0008-0000-0500-00001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11" name="Shape 7">
          <a:extLst>
            <a:ext uri="{FF2B5EF4-FFF2-40B4-BE49-F238E27FC236}">
              <a16:creationId xmlns:a16="http://schemas.microsoft.com/office/drawing/2014/main" id="{00000000-0008-0000-0500-00001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12" name="Shape 7">
          <a:extLst>
            <a:ext uri="{FF2B5EF4-FFF2-40B4-BE49-F238E27FC236}">
              <a16:creationId xmlns:a16="http://schemas.microsoft.com/office/drawing/2014/main" id="{00000000-0008-0000-0500-00002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13" name="Shape 7">
          <a:extLst>
            <a:ext uri="{FF2B5EF4-FFF2-40B4-BE49-F238E27FC236}">
              <a16:creationId xmlns:a16="http://schemas.microsoft.com/office/drawing/2014/main" id="{00000000-0008-0000-0500-00002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14" name="Shape 7">
          <a:extLst>
            <a:ext uri="{FF2B5EF4-FFF2-40B4-BE49-F238E27FC236}">
              <a16:creationId xmlns:a16="http://schemas.microsoft.com/office/drawing/2014/main" id="{00000000-0008-0000-0500-00002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15" name="Shape 7">
          <a:extLst>
            <a:ext uri="{FF2B5EF4-FFF2-40B4-BE49-F238E27FC236}">
              <a16:creationId xmlns:a16="http://schemas.microsoft.com/office/drawing/2014/main" id="{00000000-0008-0000-0500-00002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316" name="Shape 9">
          <a:extLst>
            <a:ext uri="{FF2B5EF4-FFF2-40B4-BE49-F238E27FC236}">
              <a16:creationId xmlns:a16="http://schemas.microsoft.com/office/drawing/2014/main" id="{00000000-0008-0000-0500-000024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17" name="Shape 7">
          <a:extLst>
            <a:ext uri="{FF2B5EF4-FFF2-40B4-BE49-F238E27FC236}">
              <a16:creationId xmlns:a16="http://schemas.microsoft.com/office/drawing/2014/main" id="{00000000-0008-0000-0500-00002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18" name="Shape 7">
          <a:extLst>
            <a:ext uri="{FF2B5EF4-FFF2-40B4-BE49-F238E27FC236}">
              <a16:creationId xmlns:a16="http://schemas.microsoft.com/office/drawing/2014/main" id="{00000000-0008-0000-0500-00002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19" name="Shape 7">
          <a:extLst>
            <a:ext uri="{FF2B5EF4-FFF2-40B4-BE49-F238E27FC236}">
              <a16:creationId xmlns:a16="http://schemas.microsoft.com/office/drawing/2014/main" id="{00000000-0008-0000-0500-00002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20" name="Shape 7">
          <a:extLst>
            <a:ext uri="{FF2B5EF4-FFF2-40B4-BE49-F238E27FC236}">
              <a16:creationId xmlns:a16="http://schemas.microsoft.com/office/drawing/2014/main" id="{00000000-0008-0000-0500-00002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228600"/>
    <xdr:sp macro="" textlink="">
      <xdr:nvSpPr>
        <xdr:cNvPr id="1321" name="Shape 6">
          <a:extLst>
            <a:ext uri="{FF2B5EF4-FFF2-40B4-BE49-F238E27FC236}">
              <a16:creationId xmlns:a16="http://schemas.microsoft.com/office/drawing/2014/main" id="{00000000-0008-0000-0500-000029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322" name="Shape 8">
          <a:extLst>
            <a:ext uri="{FF2B5EF4-FFF2-40B4-BE49-F238E27FC236}">
              <a16:creationId xmlns:a16="http://schemas.microsoft.com/office/drawing/2014/main" id="{00000000-0008-0000-0500-00002A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23" name="Shape 7">
          <a:extLst>
            <a:ext uri="{FF2B5EF4-FFF2-40B4-BE49-F238E27FC236}">
              <a16:creationId xmlns:a16="http://schemas.microsoft.com/office/drawing/2014/main" id="{00000000-0008-0000-0500-00002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24" name="Shape 7">
          <a:extLst>
            <a:ext uri="{FF2B5EF4-FFF2-40B4-BE49-F238E27FC236}">
              <a16:creationId xmlns:a16="http://schemas.microsoft.com/office/drawing/2014/main" id="{00000000-0008-0000-0500-00002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25" name="Shape 7">
          <a:extLst>
            <a:ext uri="{FF2B5EF4-FFF2-40B4-BE49-F238E27FC236}">
              <a16:creationId xmlns:a16="http://schemas.microsoft.com/office/drawing/2014/main" id="{00000000-0008-0000-0500-00002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228600"/>
    <xdr:sp macro="" textlink="">
      <xdr:nvSpPr>
        <xdr:cNvPr id="1326" name="Shape 6">
          <a:extLst>
            <a:ext uri="{FF2B5EF4-FFF2-40B4-BE49-F238E27FC236}">
              <a16:creationId xmlns:a16="http://schemas.microsoft.com/office/drawing/2014/main" id="{00000000-0008-0000-0500-00002E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27" name="Shape 7">
          <a:extLst>
            <a:ext uri="{FF2B5EF4-FFF2-40B4-BE49-F238E27FC236}">
              <a16:creationId xmlns:a16="http://schemas.microsoft.com/office/drawing/2014/main" id="{00000000-0008-0000-0500-00002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28" name="Shape 7">
          <a:extLst>
            <a:ext uri="{FF2B5EF4-FFF2-40B4-BE49-F238E27FC236}">
              <a16:creationId xmlns:a16="http://schemas.microsoft.com/office/drawing/2014/main" id="{00000000-0008-0000-0500-00003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29" name="Shape 7">
          <a:extLst>
            <a:ext uri="{FF2B5EF4-FFF2-40B4-BE49-F238E27FC236}">
              <a16:creationId xmlns:a16="http://schemas.microsoft.com/office/drawing/2014/main" id="{00000000-0008-0000-0500-00003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30" name="Shape 7">
          <a:extLst>
            <a:ext uri="{FF2B5EF4-FFF2-40B4-BE49-F238E27FC236}">
              <a16:creationId xmlns:a16="http://schemas.microsoft.com/office/drawing/2014/main" id="{00000000-0008-0000-0500-00003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457200"/>
    <xdr:sp macro="" textlink="">
      <xdr:nvSpPr>
        <xdr:cNvPr id="1331" name="Shape 8">
          <a:extLst>
            <a:ext uri="{FF2B5EF4-FFF2-40B4-BE49-F238E27FC236}">
              <a16:creationId xmlns:a16="http://schemas.microsoft.com/office/drawing/2014/main" id="{00000000-0008-0000-0500-000033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32" name="Shape 7">
          <a:extLst>
            <a:ext uri="{FF2B5EF4-FFF2-40B4-BE49-F238E27FC236}">
              <a16:creationId xmlns:a16="http://schemas.microsoft.com/office/drawing/2014/main" id="{00000000-0008-0000-0500-00003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33" name="Shape 7">
          <a:extLst>
            <a:ext uri="{FF2B5EF4-FFF2-40B4-BE49-F238E27FC236}">
              <a16:creationId xmlns:a16="http://schemas.microsoft.com/office/drawing/2014/main" id="{00000000-0008-0000-0500-00003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34" name="Shape 7">
          <a:extLst>
            <a:ext uri="{FF2B5EF4-FFF2-40B4-BE49-F238E27FC236}">
              <a16:creationId xmlns:a16="http://schemas.microsoft.com/office/drawing/2014/main" id="{00000000-0008-0000-0500-00003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35" name="Shape 7">
          <a:extLst>
            <a:ext uri="{FF2B5EF4-FFF2-40B4-BE49-F238E27FC236}">
              <a16:creationId xmlns:a16="http://schemas.microsoft.com/office/drawing/2014/main" id="{00000000-0008-0000-0500-00003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36" name="Shape 7">
          <a:extLst>
            <a:ext uri="{FF2B5EF4-FFF2-40B4-BE49-F238E27FC236}">
              <a16:creationId xmlns:a16="http://schemas.microsoft.com/office/drawing/2014/main" id="{00000000-0008-0000-0500-00003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37" name="Shape 7">
          <a:extLst>
            <a:ext uri="{FF2B5EF4-FFF2-40B4-BE49-F238E27FC236}">
              <a16:creationId xmlns:a16="http://schemas.microsoft.com/office/drawing/2014/main" id="{00000000-0008-0000-0500-00003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38" name="Shape 7">
          <a:extLst>
            <a:ext uri="{FF2B5EF4-FFF2-40B4-BE49-F238E27FC236}">
              <a16:creationId xmlns:a16="http://schemas.microsoft.com/office/drawing/2014/main" id="{00000000-0008-0000-0500-00003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39" name="Shape 7">
          <a:extLst>
            <a:ext uri="{FF2B5EF4-FFF2-40B4-BE49-F238E27FC236}">
              <a16:creationId xmlns:a16="http://schemas.microsoft.com/office/drawing/2014/main" id="{00000000-0008-0000-0500-00003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40" name="Shape 7">
          <a:extLst>
            <a:ext uri="{FF2B5EF4-FFF2-40B4-BE49-F238E27FC236}">
              <a16:creationId xmlns:a16="http://schemas.microsoft.com/office/drawing/2014/main" id="{00000000-0008-0000-0500-00003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41" name="Shape 7">
          <a:extLst>
            <a:ext uri="{FF2B5EF4-FFF2-40B4-BE49-F238E27FC236}">
              <a16:creationId xmlns:a16="http://schemas.microsoft.com/office/drawing/2014/main" id="{00000000-0008-0000-0500-00003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42" name="Shape 7">
          <a:extLst>
            <a:ext uri="{FF2B5EF4-FFF2-40B4-BE49-F238E27FC236}">
              <a16:creationId xmlns:a16="http://schemas.microsoft.com/office/drawing/2014/main" id="{00000000-0008-0000-0500-00003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43" name="Shape 7">
          <a:extLst>
            <a:ext uri="{FF2B5EF4-FFF2-40B4-BE49-F238E27FC236}">
              <a16:creationId xmlns:a16="http://schemas.microsoft.com/office/drawing/2014/main" id="{00000000-0008-0000-0500-00003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44" name="Shape 7">
          <a:extLst>
            <a:ext uri="{FF2B5EF4-FFF2-40B4-BE49-F238E27FC236}">
              <a16:creationId xmlns:a16="http://schemas.microsoft.com/office/drawing/2014/main" id="{00000000-0008-0000-0500-00004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45" name="Shape 7">
          <a:extLst>
            <a:ext uri="{FF2B5EF4-FFF2-40B4-BE49-F238E27FC236}">
              <a16:creationId xmlns:a16="http://schemas.microsoft.com/office/drawing/2014/main" id="{00000000-0008-0000-0500-00004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46" name="Shape 7">
          <a:extLst>
            <a:ext uri="{FF2B5EF4-FFF2-40B4-BE49-F238E27FC236}">
              <a16:creationId xmlns:a16="http://schemas.microsoft.com/office/drawing/2014/main" id="{00000000-0008-0000-0500-00004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47" name="Shape 7">
          <a:extLst>
            <a:ext uri="{FF2B5EF4-FFF2-40B4-BE49-F238E27FC236}">
              <a16:creationId xmlns:a16="http://schemas.microsoft.com/office/drawing/2014/main" id="{00000000-0008-0000-0500-00004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348" name="Shape 9">
          <a:extLst>
            <a:ext uri="{FF2B5EF4-FFF2-40B4-BE49-F238E27FC236}">
              <a16:creationId xmlns:a16="http://schemas.microsoft.com/office/drawing/2014/main" id="{00000000-0008-0000-0500-000044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49" name="Shape 7">
          <a:extLst>
            <a:ext uri="{FF2B5EF4-FFF2-40B4-BE49-F238E27FC236}">
              <a16:creationId xmlns:a16="http://schemas.microsoft.com/office/drawing/2014/main" id="{00000000-0008-0000-0500-00004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50" name="Shape 7">
          <a:extLst>
            <a:ext uri="{FF2B5EF4-FFF2-40B4-BE49-F238E27FC236}">
              <a16:creationId xmlns:a16="http://schemas.microsoft.com/office/drawing/2014/main" id="{00000000-0008-0000-0500-00004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51" name="Shape 7">
          <a:extLst>
            <a:ext uri="{FF2B5EF4-FFF2-40B4-BE49-F238E27FC236}">
              <a16:creationId xmlns:a16="http://schemas.microsoft.com/office/drawing/2014/main" id="{00000000-0008-0000-0500-00004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52" name="Shape 7">
          <a:extLst>
            <a:ext uri="{FF2B5EF4-FFF2-40B4-BE49-F238E27FC236}">
              <a16:creationId xmlns:a16="http://schemas.microsoft.com/office/drawing/2014/main" id="{00000000-0008-0000-0500-00004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353" name="Shape 8">
          <a:extLst>
            <a:ext uri="{FF2B5EF4-FFF2-40B4-BE49-F238E27FC236}">
              <a16:creationId xmlns:a16="http://schemas.microsoft.com/office/drawing/2014/main" id="{00000000-0008-0000-0500-000049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54" name="Shape 7">
          <a:extLst>
            <a:ext uri="{FF2B5EF4-FFF2-40B4-BE49-F238E27FC236}">
              <a16:creationId xmlns:a16="http://schemas.microsoft.com/office/drawing/2014/main" id="{00000000-0008-0000-0500-00004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55" name="Shape 7">
          <a:extLst>
            <a:ext uri="{FF2B5EF4-FFF2-40B4-BE49-F238E27FC236}">
              <a16:creationId xmlns:a16="http://schemas.microsoft.com/office/drawing/2014/main" id="{00000000-0008-0000-0500-00004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56" name="Shape 7">
          <a:extLst>
            <a:ext uri="{FF2B5EF4-FFF2-40B4-BE49-F238E27FC236}">
              <a16:creationId xmlns:a16="http://schemas.microsoft.com/office/drawing/2014/main" id="{00000000-0008-0000-0500-00004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57" name="Shape 7">
          <a:extLst>
            <a:ext uri="{FF2B5EF4-FFF2-40B4-BE49-F238E27FC236}">
              <a16:creationId xmlns:a16="http://schemas.microsoft.com/office/drawing/2014/main" id="{00000000-0008-0000-0500-00004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58" name="Shape 7">
          <a:extLst>
            <a:ext uri="{FF2B5EF4-FFF2-40B4-BE49-F238E27FC236}">
              <a16:creationId xmlns:a16="http://schemas.microsoft.com/office/drawing/2014/main" id="{00000000-0008-0000-0500-00004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59" name="Shape 7">
          <a:extLst>
            <a:ext uri="{FF2B5EF4-FFF2-40B4-BE49-F238E27FC236}">
              <a16:creationId xmlns:a16="http://schemas.microsoft.com/office/drawing/2014/main" id="{00000000-0008-0000-0500-00004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60" name="Shape 7">
          <a:extLst>
            <a:ext uri="{FF2B5EF4-FFF2-40B4-BE49-F238E27FC236}">
              <a16:creationId xmlns:a16="http://schemas.microsoft.com/office/drawing/2014/main" id="{00000000-0008-0000-0500-00005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457200"/>
    <xdr:sp macro="" textlink="">
      <xdr:nvSpPr>
        <xdr:cNvPr id="1361" name="Shape 8">
          <a:extLst>
            <a:ext uri="{FF2B5EF4-FFF2-40B4-BE49-F238E27FC236}">
              <a16:creationId xmlns:a16="http://schemas.microsoft.com/office/drawing/2014/main" id="{00000000-0008-0000-0500-000051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62" name="Shape 7">
          <a:extLst>
            <a:ext uri="{FF2B5EF4-FFF2-40B4-BE49-F238E27FC236}">
              <a16:creationId xmlns:a16="http://schemas.microsoft.com/office/drawing/2014/main" id="{00000000-0008-0000-0500-00005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63" name="Shape 7">
          <a:extLst>
            <a:ext uri="{FF2B5EF4-FFF2-40B4-BE49-F238E27FC236}">
              <a16:creationId xmlns:a16="http://schemas.microsoft.com/office/drawing/2014/main" id="{00000000-0008-0000-0500-00005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64" name="Shape 7">
          <a:extLst>
            <a:ext uri="{FF2B5EF4-FFF2-40B4-BE49-F238E27FC236}">
              <a16:creationId xmlns:a16="http://schemas.microsoft.com/office/drawing/2014/main" id="{00000000-0008-0000-0500-00005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65" name="Shape 7">
          <a:extLst>
            <a:ext uri="{FF2B5EF4-FFF2-40B4-BE49-F238E27FC236}">
              <a16:creationId xmlns:a16="http://schemas.microsoft.com/office/drawing/2014/main" id="{00000000-0008-0000-0500-00005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66" name="Shape 7">
          <a:extLst>
            <a:ext uri="{FF2B5EF4-FFF2-40B4-BE49-F238E27FC236}">
              <a16:creationId xmlns:a16="http://schemas.microsoft.com/office/drawing/2014/main" id="{00000000-0008-0000-0500-00005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67" name="Shape 7">
          <a:extLst>
            <a:ext uri="{FF2B5EF4-FFF2-40B4-BE49-F238E27FC236}">
              <a16:creationId xmlns:a16="http://schemas.microsoft.com/office/drawing/2014/main" id="{00000000-0008-0000-0500-00005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68" name="Shape 7">
          <a:extLst>
            <a:ext uri="{FF2B5EF4-FFF2-40B4-BE49-F238E27FC236}">
              <a16:creationId xmlns:a16="http://schemas.microsoft.com/office/drawing/2014/main" id="{00000000-0008-0000-0500-00005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69" name="Shape 7">
          <a:extLst>
            <a:ext uri="{FF2B5EF4-FFF2-40B4-BE49-F238E27FC236}">
              <a16:creationId xmlns:a16="http://schemas.microsoft.com/office/drawing/2014/main" id="{00000000-0008-0000-0500-00005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70" name="Shape 7">
          <a:extLst>
            <a:ext uri="{FF2B5EF4-FFF2-40B4-BE49-F238E27FC236}">
              <a16:creationId xmlns:a16="http://schemas.microsoft.com/office/drawing/2014/main" id="{00000000-0008-0000-0500-00005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71" name="Shape 7">
          <a:extLst>
            <a:ext uri="{FF2B5EF4-FFF2-40B4-BE49-F238E27FC236}">
              <a16:creationId xmlns:a16="http://schemas.microsoft.com/office/drawing/2014/main" id="{00000000-0008-0000-0500-00005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72" name="Shape 7">
          <a:extLst>
            <a:ext uri="{FF2B5EF4-FFF2-40B4-BE49-F238E27FC236}">
              <a16:creationId xmlns:a16="http://schemas.microsoft.com/office/drawing/2014/main" id="{00000000-0008-0000-0500-00005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73" name="Shape 7">
          <a:extLst>
            <a:ext uri="{FF2B5EF4-FFF2-40B4-BE49-F238E27FC236}">
              <a16:creationId xmlns:a16="http://schemas.microsoft.com/office/drawing/2014/main" id="{00000000-0008-0000-0500-00005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74" name="Shape 7">
          <a:extLst>
            <a:ext uri="{FF2B5EF4-FFF2-40B4-BE49-F238E27FC236}">
              <a16:creationId xmlns:a16="http://schemas.microsoft.com/office/drawing/2014/main" id="{00000000-0008-0000-0500-00005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75" name="Shape 7">
          <a:extLst>
            <a:ext uri="{FF2B5EF4-FFF2-40B4-BE49-F238E27FC236}">
              <a16:creationId xmlns:a16="http://schemas.microsoft.com/office/drawing/2014/main" id="{00000000-0008-0000-0500-00005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76" name="Shape 7">
          <a:extLst>
            <a:ext uri="{FF2B5EF4-FFF2-40B4-BE49-F238E27FC236}">
              <a16:creationId xmlns:a16="http://schemas.microsoft.com/office/drawing/2014/main" id="{00000000-0008-0000-0500-00006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377" name="Shape 7">
          <a:extLst>
            <a:ext uri="{FF2B5EF4-FFF2-40B4-BE49-F238E27FC236}">
              <a16:creationId xmlns:a16="http://schemas.microsoft.com/office/drawing/2014/main" id="{00000000-0008-0000-0500-00006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378" name="Shape 9">
          <a:extLst>
            <a:ext uri="{FF2B5EF4-FFF2-40B4-BE49-F238E27FC236}">
              <a16:creationId xmlns:a16="http://schemas.microsoft.com/office/drawing/2014/main" id="{00000000-0008-0000-0500-000062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79" name="Shape 7">
          <a:extLst>
            <a:ext uri="{FF2B5EF4-FFF2-40B4-BE49-F238E27FC236}">
              <a16:creationId xmlns:a16="http://schemas.microsoft.com/office/drawing/2014/main" id="{00000000-0008-0000-0500-00006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80" name="Shape 7">
          <a:extLst>
            <a:ext uri="{FF2B5EF4-FFF2-40B4-BE49-F238E27FC236}">
              <a16:creationId xmlns:a16="http://schemas.microsoft.com/office/drawing/2014/main" id="{00000000-0008-0000-0500-00006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81" name="Shape 7">
          <a:extLst>
            <a:ext uri="{FF2B5EF4-FFF2-40B4-BE49-F238E27FC236}">
              <a16:creationId xmlns:a16="http://schemas.microsoft.com/office/drawing/2014/main" id="{00000000-0008-0000-0500-00006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82" name="Shape 7">
          <a:extLst>
            <a:ext uri="{FF2B5EF4-FFF2-40B4-BE49-F238E27FC236}">
              <a16:creationId xmlns:a16="http://schemas.microsoft.com/office/drawing/2014/main" id="{00000000-0008-0000-0500-00006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383" name="Shape 8">
          <a:extLst>
            <a:ext uri="{FF2B5EF4-FFF2-40B4-BE49-F238E27FC236}">
              <a16:creationId xmlns:a16="http://schemas.microsoft.com/office/drawing/2014/main" id="{00000000-0008-0000-0500-000067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84" name="Shape 7">
          <a:extLst>
            <a:ext uri="{FF2B5EF4-FFF2-40B4-BE49-F238E27FC236}">
              <a16:creationId xmlns:a16="http://schemas.microsoft.com/office/drawing/2014/main" id="{00000000-0008-0000-0500-00006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85" name="Shape 7">
          <a:extLst>
            <a:ext uri="{FF2B5EF4-FFF2-40B4-BE49-F238E27FC236}">
              <a16:creationId xmlns:a16="http://schemas.microsoft.com/office/drawing/2014/main" id="{00000000-0008-0000-0500-00006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86" name="Shape 7">
          <a:extLst>
            <a:ext uri="{FF2B5EF4-FFF2-40B4-BE49-F238E27FC236}">
              <a16:creationId xmlns:a16="http://schemas.microsoft.com/office/drawing/2014/main" id="{00000000-0008-0000-0500-00006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87" name="Shape 7">
          <a:extLst>
            <a:ext uri="{FF2B5EF4-FFF2-40B4-BE49-F238E27FC236}">
              <a16:creationId xmlns:a16="http://schemas.microsoft.com/office/drawing/2014/main" id="{00000000-0008-0000-0500-00006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88" name="Shape 7">
          <a:extLst>
            <a:ext uri="{FF2B5EF4-FFF2-40B4-BE49-F238E27FC236}">
              <a16:creationId xmlns:a16="http://schemas.microsoft.com/office/drawing/2014/main" id="{00000000-0008-0000-0500-00006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89" name="Shape 7">
          <a:extLst>
            <a:ext uri="{FF2B5EF4-FFF2-40B4-BE49-F238E27FC236}">
              <a16:creationId xmlns:a16="http://schemas.microsoft.com/office/drawing/2014/main" id="{00000000-0008-0000-0500-00006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90" name="Shape 7">
          <a:extLst>
            <a:ext uri="{FF2B5EF4-FFF2-40B4-BE49-F238E27FC236}">
              <a16:creationId xmlns:a16="http://schemas.microsoft.com/office/drawing/2014/main" id="{00000000-0008-0000-0500-00006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91" name="Shape 7">
          <a:extLst>
            <a:ext uri="{FF2B5EF4-FFF2-40B4-BE49-F238E27FC236}">
              <a16:creationId xmlns:a16="http://schemas.microsoft.com/office/drawing/2014/main" id="{00000000-0008-0000-0500-00006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92" name="Shape 7">
          <a:extLst>
            <a:ext uri="{FF2B5EF4-FFF2-40B4-BE49-F238E27FC236}">
              <a16:creationId xmlns:a16="http://schemas.microsoft.com/office/drawing/2014/main" id="{00000000-0008-0000-0500-00007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93" name="Shape 7">
          <a:extLst>
            <a:ext uri="{FF2B5EF4-FFF2-40B4-BE49-F238E27FC236}">
              <a16:creationId xmlns:a16="http://schemas.microsoft.com/office/drawing/2014/main" id="{00000000-0008-0000-0500-00007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394" name="Shape 7">
          <a:extLst>
            <a:ext uri="{FF2B5EF4-FFF2-40B4-BE49-F238E27FC236}">
              <a16:creationId xmlns:a16="http://schemas.microsoft.com/office/drawing/2014/main" id="{00000000-0008-0000-0500-00007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95" name="Shape 7">
          <a:extLst>
            <a:ext uri="{FF2B5EF4-FFF2-40B4-BE49-F238E27FC236}">
              <a16:creationId xmlns:a16="http://schemas.microsoft.com/office/drawing/2014/main" id="{00000000-0008-0000-0500-00007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96" name="Shape 7">
          <a:extLst>
            <a:ext uri="{FF2B5EF4-FFF2-40B4-BE49-F238E27FC236}">
              <a16:creationId xmlns:a16="http://schemas.microsoft.com/office/drawing/2014/main" id="{00000000-0008-0000-0500-00007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97" name="Shape 7">
          <a:extLst>
            <a:ext uri="{FF2B5EF4-FFF2-40B4-BE49-F238E27FC236}">
              <a16:creationId xmlns:a16="http://schemas.microsoft.com/office/drawing/2014/main" id="{00000000-0008-0000-0500-00007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398" name="Shape 7">
          <a:extLst>
            <a:ext uri="{FF2B5EF4-FFF2-40B4-BE49-F238E27FC236}">
              <a16:creationId xmlns:a16="http://schemas.microsoft.com/office/drawing/2014/main" id="{00000000-0008-0000-0500-00007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399" name="Shape 7">
          <a:extLst>
            <a:ext uri="{FF2B5EF4-FFF2-40B4-BE49-F238E27FC236}">
              <a16:creationId xmlns:a16="http://schemas.microsoft.com/office/drawing/2014/main" id="{00000000-0008-0000-0500-00007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00" name="Shape 7">
          <a:extLst>
            <a:ext uri="{FF2B5EF4-FFF2-40B4-BE49-F238E27FC236}">
              <a16:creationId xmlns:a16="http://schemas.microsoft.com/office/drawing/2014/main" id="{00000000-0008-0000-0500-00007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01" name="Shape 7">
          <a:extLst>
            <a:ext uri="{FF2B5EF4-FFF2-40B4-BE49-F238E27FC236}">
              <a16:creationId xmlns:a16="http://schemas.microsoft.com/office/drawing/2014/main" id="{00000000-0008-0000-0500-00007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02" name="Shape 7">
          <a:extLst>
            <a:ext uri="{FF2B5EF4-FFF2-40B4-BE49-F238E27FC236}">
              <a16:creationId xmlns:a16="http://schemas.microsoft.com/office/drawing/2014/main" id="{00000000-0008-0000-0500-00007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403" name="Shape 7">
          <a:extLst>
            <a:ext uri="{FF2B5EF4-FFF2-40B4-BE49-F238E27FC236}">
              <a16:creationId xmlns:a16="http://schemas.microsoft.com/office/drawing/2014/main" id="{00000000-0008-0000-0500-00007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404" name="Shape 7">
          <a:extLst>
            <a:ext uri="{FF2B5EF4-FFF2-40B4-BE49-F238E27FC236}">
              <a16:creationId xmlns:a16="http://schemas.microsoft.com/office/drawing/2014/main" id="{00000000-0008-0000-0500-00007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405" name="Shape 7">
          <a:extLst>
            <a:ext uri="{FF2B5EF4-FFF2-40B4-BE49-F238E27FC236}">
              <a16:creationId xmlns:a16="http://schemas.microsoft.com/office/drawing/2014/main" id="{00000000-0008-0000-0500-00007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87</xdr:row>
      <xdr:rowOff>0</xdr:rowOff>
    </xdr:from>
    <xdr:ext cx="114300" cy="190500"/>
    <xdr:sp macro="" textlink="">
      <xdr:nvSpPr>
        <xdr:cNvPr id="1406" name="Shape 7">
          <a:extLst>
            <a:ext uri="{FF2B5EF4-FFF2-40B4-BE49-F238E27FC236}">
              <a16:creationId xmlns:a16="http://schemas.microsoft.com/office/drawing/2014/main" id="{00000000-0008-0000-0500-00007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457200"/>
    <xdr:sp macro="" textlink="">
      <xdr:nvSpPr>
        <xdr:cNvPr id="1407" name="Shape 9">
          <a:extLst>
            <a:ext uri="{FF2B5EF4-FFF2-40B4-BE49-F238E27FC236}">
              <a16:creationId xmlns:a16="http://schemas.microsoft.com/office/drawing/2014/main" id="{00000000-0008-0000-0500-00007F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408" name="Shape 7">
          <a:extLst>
            <a:ext uri="{FF2B5EF4-FFF2-40B4-BE49-F238E27FC236}">
              <a16:creationId xmlns:a16="http://schemas.microsoft.com/office/drawing/2014/main" id="{00000000-0008-0000-0500-00008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409" name="Shape 7">
          <a:extLst>
            <a:ext uri="{FF2B5EF4-FFF2-40B4-BE49-F238E27FC236}">
              <a16:creationId xmlns:a16="http://schemas.microsoft.com/office/drawing/2014/main" id="{00000000-0008-0000-0500-00008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410" name="Shape 7">
          <a:extLst>
            <a:ext uri="{FF2B5EF4-FFF2-40B4-BE49-F238E27FC236}">
              <a16:creationId xmlns:a16="http://schemas.microsoft.com/office/drawing/2014/main" id="{00000000-0008-0000-0500-00008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87</xdr:row>
      <xdr:rowOff>0</xdr:rowOff>
    </xdr:from>
    <xdr:ext cx="114300" cy="190500"/>
    <xdr:sp macro="" textlink="">
      <xdr:nvSpPr>
        <xdr:cNvPr id="1411" name="Shape 7">
          <a:extLst>
            <a:ext uri="{FF2B5EF4-FFF2-40B4-BE49-F238E27FC236}">
              <a16:creationId xmlns:a16="http://schemas.microsoft.com/office/drawing/2014/main" id="{00000000-0008-0000-0500-00008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457200"/>
    <xdr:sp macro="" textlink="">
      <xdr:nvSpPr>
        <xdr:cNvPr id="1412" name="Shape 8">
          <a:extLst>
            <a:ext uri="{FF2B5EF4-FFF2-40B4-BE49-F238E27FC236}">
              <a16:creationId xmlns:a16="http://schemas.microsoft.com/office/drawing/2014/main" id="{00000000-0008-0000-0500-000084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13" name="Shape 7">
          <a:extLst>
            <a:ext uri="{FF2B5EF4-FFF2-40B4-BE49-F238E27FC236}">
              <a16:creationId xmlns:a16="http://schemas.microsoft.com/office/drawing/2014/main" id="{00000000-0008-0000-0500-00008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14" name="Shape 7">
          <a:extLst>
            <a:ext uri="{FF2B5EF4-FFF2-40B4-BE49-F238E27FC236}">
              <a16:creationId xmlns:a16="http://schemas.microsoft.com/office/drawing/2014/main" id="{00000000-0008-0000-0500-00008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87</xdr:row>
      <xdr:rowOff>0</xdr:rowOff>
    </xdr:from>
    <xdr:ext cx="114300" cy="190500"/>
    <xdr:sp macro="" textlink="">
      <xdr:nvSpPr>
        <xdr:cNvPr id="1415" name="Shape 7">
          <a:extLst>
            <a:ext uri="{FF2B5EF4-FFF2-40B4-BE49-F238E27FC236}">
              <a16:creationId xmlns:a16="http://schemas.microsoft.com/office/drawing/2014/main" id="{00000000-0008-0000-0500-00008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16" name="Shape 7">
          <a:extLst>
            <a:ext uri="{FF2B5EF4-FFF2-40B4-BE49-F238E27FC236}">
              <a16:creationId xmlns:a16="http://schemas.microsoft.com/office/drawing/2014/main" id="{00000000-0008-0000-0500-00008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17" name="Shape 7">
          <a:extLst>
            <a:ext uri="{FF2B5EF4-FFF2-40B4-BE49-F238E27FC236}">
              <a16:creationId xmlns:a16="http://schemas.microsoft.com/office/drawing/2014/main" id="{00000000-0008-0000-0500-00008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18" name="Shape 7">
          <a:extLst>
            <a:ext uri="{FF2B5EF4-FFF2-40B4-BE49-F238E27FC236}">
              <a16:creationId xmlns:a16="http://schemas.microsoft.com/office/drawing/2014/main" id="{00000000-0008-0000-0500-00008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19" name="Shape 7">
          <a:extLst>
            <a:ext uri="{FF2B5EF4-FFF2-40B4-BE49-F238E27FC236}">
              <a16:creationId xmlns:a16="http://schemas.microsoft.com/office/drawing/2014/main" id="{00000000-0008-0000-0500-00008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20" name="Shape 7">
          <a:extLst>
            <a:ext uri="{FF2B5EF4-FFF2-40B4-BE49-F238E27FC236}">
              <a16:creationId xmlns:a16="http://schemas.microsoft.com/office/drawing/2014/main" id="{00000000-0008-0000-0500-00008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21" name="Shape 7">
          <a:extLst>
            <a:ext uri="{FF2B5EF4-FFF2-40B4-BE49-F238E27FC236}">
              <a16:creationId xmlns:a16="http://schemas.microsoft.com/office/drawing/2014/main" id="{00000000-0008-0000-0500-00008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22" name="Shape 7">
          <a:extLst>
            <a:ext uri="{FF2B5EF4-FFF2-40B4-BE49-F238E27FC236}">
              <a16:creationId xmlns:a16="http://schemas.microsoft.com/office/drawing/2014/main" id="{00000000-0008-0000-0500-00008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87</xdr:row>
      <xdr:rowOff>0</xdr:rowOff>
    </xdr:from>
    <xdr:ext cx="114300" cy="190500"/>
    <xdr:sp macro="" textlink="">
      <xdr:nvSpPr>
        <xdr:cNvPr id="1423" name="Shape 7">
          <a:extLst>
            <a:ext uri="{FF2B5EF4-FFF2-40B4-BE49-F238E27FC236}">
              <a16:creationId xmlns:a16="http://schemas.microsoft.com/office/drawing/2014/main" id="{00000000-0008-0000-0500-00008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24" name="Shape 7">
          <a:extLst>
            <a:ext uri="{FF2B5EF4-FFF2-40B4-BE49-F238E27FC236}">
              <a16:creationId xmlns:a16="http://schemas.microsoft.com/office/drawing/2014/main" id="{00000000-0008-0000-0500-00009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25" name="Shape 7">
          <a:extLst>
            <a:ext uri="{FF2B5EF4-FFF2-40B4-BE49-F238E27FC236}">
              <a16:creationId xmlns:a16="http://schemas.microsoft.com/office/drawing/2014/main" id="{00000000-0008-0000-0500-00009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26" name="Shape 7">
          <a:extLst>
            <a:ext uri="{FF2B5EF4-FFF2-40B4-BE49-F238E27FC236}">
              <a16:creationId xmlns:a16="http://schemas.microsoft.com/office/drawing/2014/main" id="{00000000-0008-0000-0500-00009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27" name="Shape 7">
          <a:extLst>
            <a:ext uri="{FF2B5EF4-FFF2-40B4-BE49-F238E27FC236}">
              <a16:creationId xmlns:a16="http://schemas.microsoft.com/office/drawing/2014/main" id="{00000000-0008-0000-0500-00009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28" name="Shape 7">
          <a:extLst>
            <a:ext uri="{FF2B5EF4-FFF2-40B4-BE49-F238E27FC236}">
              <a16:creationId xmlns:a16="http://schemas.microsoft.com/office/drawing/2014/main" id="{00000000-0008-0000-0500-00009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29" name="Shape 7">
          <a:extLst>
            <a:ext uri="{FF2B5EF4-FFF2-40B4-BE49-F238E27FC236}">
              <a16:creationId xmlns:a16="http://schemas.microsoft.com/office/drawing/2014/main" id="{00000000-0008-0000-0500-00009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30" name="Shape 7">
          <a:extLst>
            <a:ext uri="{FF2B5EF4-FFF2-40B4-BE49-F238E27FC236}">
              <a16:creationId xmlns:a16="http://schemas.microsoft.com/office/drawing/2014/main" id="{00000000-0008-0000-0500-00009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31" name="Shape 7">
          <a:extLst>
            <a:ext uri="{FF2B5EF4-FFF2-40B4-BE49-F238E27FC236}">
              <a16:creationId xmlns:a16="http://schemas.microsoft.com/office/drawing/2014/main" id="{00000000-0008-0000-0500-00009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0</xdr:rowOff>
    </xdr:from>
    <xdr:ext cx="114300" cy="190500"/>
    <xdr:sp macro="" textlink="">
      <xdr:nvSpPr>
        <xdr:cNvPr id="1432" name="Shape 7">
          <a:extLst>
            <a:ext uri="{FF2B5EF4-FFF2-40B4-BE49-F238E27FC236}">
              <a16:creationId xmlns:a16="http://schemas.microsoft.com/office/drawing/2014/main" id="{00000000-0008-0000-0500-00009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0</xdr:rowOff>
    </xdr:from>
    <xdr:ext cx="114300" cy="190500"/>
    <xdr:sp macro="" textlink="">
      <xdr:nvSpPr>
        <xdr:cNvPr id="1433" name="Shape 7">
          <a:extLst>
            <a:ext uri="{FF2B5EF4-FFF2-40B4-BE49-F238E27FC236}">
              <a16:creationId xmlns:a16="http://schemas.microsoft.com/office/drawing/2014/main" id="{00000000-0008-0000-0500-00009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0</xdr:rowOff>
    </xdr:from>
    <xdr:ext cx="114300" cy="190500"/>
    <xdr:sp macro="" textlink="">
      <xdr:nvSpPr>
        <xdr:cNvPr id="1434" name="Shape 7">
          <a:extLst>
            <a:ext uri="{FF2B5EF4-FFF2-40B4-BE49-F238E27FC236}">
              <a16:creationId xmlns:a16="http://schemas.microsoft.com/office/drawing/2014/main" id="{00000000-0008-0000-0500-00009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0</xdr:rowOff>
    </xdr:from>
    <xdr:ext cx="114300" cy="190500"/>
    <xdr:sp macro="" textlink="">
      <xdr:nvSpPr>
        <xdr:cNvPr id="1435" name="Shape 7">
          <a:extLst>
            <a:ext uri="{FF2B5EF4-FFF2-40B4-BE49-F238E27FC236}">
              <a16:creationId xmlns:a16="http://schemas.microsoft.com/office/drawing/2014/main" id="{00000000-0008-0000-0500-00009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12</xdr:row>
      <xdr:rowOff>485775</xdr:rowOff>
    </xdr:from>
    <xdr:ext cx="114300" cy="457200"/>
    <xdr:sp macro="" textlink="">
      <xdr:nvSpPr>
        <xdr:cNvPr id="1436" name="Shape 9">
          <a:extLst>
            <a:ext uri="{FF2B5EF4-FFF2-40B4-BE49-F238E27FC236}">
              <a16:creationId xmlns:a16="http://schemas.microsoft.com/office/drawing/2014/main" id="{00000000-0008-0000-0500-00009C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37" name="Shape 7">
          <a:extLst>
            <a:ext uri="{FF2B5EF4-FFF2-40B4-BE49-F238E27FC236}">
              <a16:creationId xmlns:a16="http://schemas.microsoft.com/office/drawing/2014/main" id="{00000000-0008-0000-0500-00009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38" name="Shape 7">
          <a:extLst>
            <a:ext uri="{FF2B5EF4-FFF2-40B4-BE49-F238E27FC236}">
              <a16:creationId xmlns:a16="http://schemas.microsoft.com/office/drawing/2014/main" id="{00000000-0008-0000-0500-00009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39" name="Shape 7">
          <a:extLst>
            <a:ext uri="{FF2B5EF4-FFF2-40B4-BE49-F238E27FC236}">
              <a16:creationId xmlns:a16="http://schemas.microsoft.com/office/drawing/2014/main" id="{00000000-0008-0000-0500-00009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1440" name="Shape 7">
          <a:extLst>
            <a:ext uri="{FF2B5EF4-FFF2-40B4-BE49-F238E27FC236}">
              <a16:creationId xmlns:a16="http://schemas.microsoft.com/office/drawing/2014/main" id="{00000000-0008-0000-0500-0000A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12</xdr:row>
      <xdr:rowOff>485775</xdr:rowOff>
    </xdr:from>
    <xdr:ext cx="114300" cy="457200"/>
    <xdr:sp macro="" textlink="">
      <xdr:nvSpPr>
        <xdr:cNvPr id="1441" name="Shape 8">
          <a:extLst>
            <a:ext uri="{FF2B5EF4-FFF2-40B4-BE49-F238E27FC236}">
              <a16:creationId xmlns:a16="http://schemas.microsoft.com/office/drawing/2014/main" id="{00000000-0008-0000-0500-0000A1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42" name="Shape 7">
          <a:extLst>
            <a:ext uri="{FF2B5EF4-FFF2-40B4-BE49-F238E27FC236}">
              <a16:creationId xmlns:a16="http://schemas.microsoft.com/office/drawing/2014/main" id="{00000000-0008-0000-0500-0000A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43" name="Shape 7">
          <a:extLst>
            <a:ext uri="{FF2B5EF4-FFF2-40B4-BE49-F238E27FC236}">
              <a16:creationId xmlns:a16="http://schemas.microsoft.com/office/drawing/2014/main" id="{00000000-0008-0000-0500-0000A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1444" name="Shape 7">
          <a:extLst>
            <a:ext uri="{FF2B5EF4-FFF2-40B4-BE49-F238E27FC236}">
              <a16:creationId xmlns:a16="http://schemas.microsoft.com/office/drawing/2014/main" id="{00000000-0008-0000-0500-0000A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45" name="Shape 7">
          <a:extLst>
            <a:ext uri="{FF2B5EF4-FFF2-40B4-BE49-F238E27FC236}">
              <a16:creationId xmlns:a16="http://schemas.microsoft.com/office/drawing/2014/main" id="{00000000-0008-0000-0500-0000A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46" name="Shape 7">
          <a:extLst>
            <a:ext uri="{FF2B5EF4-FFF2-40B4-BE49-F238E27FC236}">
              <a16:creationId xmlns:a16="http://schemas.microsoft.com/office/drawing/2014/main" id="{00000000-0008-0000-0500-0000A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47" name="Shape 7">
          <a:extLst>
            <a:ext uri="{FF2B5EF4-FFF2-40B4-BE49-F238E27FC236}">
              <a16:creationId xmlns:a16="http://schemas.microsoft.com/office/drawing/2014/main" id="{00000000-0008-0000-0500-0000A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48" name="Shape 7">
          <a:extLst>
            <a:ext uri="{FF2B5EF4-FFF2-40B4-BE49-F238E27FC236}">
              <a16:creationId xmlns:a16="http://schemas.microsoft.com/office/drawing/2014/main" id="{00000000-0008-0000-0500-0000A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49" name="Shape 7">
          <a:extLst>
            <a:ext uri="{FF2B5EF4-FFF2-40B4-BE49-F238E27FC236}">
              <a16:creationId xmlns:a16="http://schemas.microsoft.com/office/drawing/2014/main" id="{00000000-0008-0000-0500-0000A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50" name="Shape 7">
          <a:extLst>
            <a:ext uri="{FF2B5EF4-FFF2-40B4-BE49-F238E27FC236}">
              <a16:creationId xmlns:a16="http://schemas.microsoft.com/office/drawing/2014/main" id="{00000000-0008-0000-0500-0000A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1451" name="Shape 7">
          <a:extLst>
            <a:ext uri="{FF2B5EF4-FFF2-40B4-BE49-F238E27FC236}">
              <a16:creationId xmlns:a16="http://schemas.microsoft.com/office/drawing/2014/main" id="{00000000-0008-0000-0500-0000A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466725"/>
    <xdr:sp macro="" textlink="">
      <xdr:nvSpPr>
        <xdr:cNvPr id="1452" name="Shape 11">
          <a:extLst>
            <a:ext uri="{FF2B5EF4-FFF2-40B4-BE49-F238E27FC236}">
              <a16:creationId xmlns:a16="http://schemas.microsoft.com/office/drawing/2014/main" id="{00000000-0008-0000-0500-0000AC05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485775</xdr:rowOff>
    </xdr:from>
    <xdr:ext cx="114300" cy="457200"/>
    <xdr:sp macro="" textlink="">
      <xdr:nvSpPr>
        <xdr:cNvPr id="1453" name="Shape 8">
          <a:extLst>
            <a:ext uri="{FF2B5EF4-FFF2-40B4-BE49-F238E27FC236}">
              <a16:creationId xmlns:a16="http://schemas.microsoft.com/office/drawing/2014/main" id="{00000000-0008-0000-0500-0000AD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485775</xdr:rowOff>
    </xdr:from>
    <xdr:ext cx="114300" cy="457200"/>
    <xdr:sp macro="" textlink="">
      <xdr:nvSpPr>
        <xdr:cNvPr id="1454" name="Shape 8">
          <a:extLst>
            <a:ext uri="{FF2B5EF4-FFF2-40B4-BE49-F238E27FC236}">
              <a16:creationId xmlns:a16="http://schemas.microsoft.com/office/drawing/2014/main" id="{00000000-0008-0000-0500-0000AE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228600"/>
    <xdr:sp macro="" textlink="">
      <xdr:nvSpPr>
        <xdr:cNvPr id="1455" name="Shape 6">
          <a:extLst>
            <a:ext uri="{FF2B5EF4-FFF2-40B4-BE49-F238E27FC236}">
              <a16:creationId xmlns:a16="http://schemas.microsoft.com/office/drawing/2014/main" id="{00000000-0008-0000-0500-0000AF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457200"/>
    <xdr:sp macro="" textlink="">
      <xdr:nvSpPr>
        <xdr:cNvPr id="1456" name="Shape 9">
          <a:extLst>
            <a:ext uri="{FF2B5EF4-FFF2-40B4-BE49-F238E27FC236}">
              <a16:creationId xmlns:a16="http://schemas.microsoft.com/office/drawing/2014/main" id="{00000000-0008-0000-0500-0000B0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14</xdr:row>
      <xdr:rowOff>152400</xdr:rowOff>
    </xdr:from>
    <xdr:ext cx="114300" cy="228600"/>
    <xdr:sp macro="" textlink="">
      <xdr:nvSpPr>
        <xdr:cNvPr id="1457" name="Shape 6">
          <a:extLst>
            <a:ext uri="{FF2B5EF4-FFF2-40B4-BE49-F238E27FC236}">
              <a16:creationId xmlns:a16="http://schemas.microsoft.com/office/drawing/2014/main" id="{00000000-0008-0000-0500-0000B1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58" name="Shape 7">
          <a:extLst>
            <a:ext uri="{FF2B5EF4-FFF2-40B4-BE49-F238E27FC236}">
              <a16:creationId xmlns:a16="http://schemas.microsoft.com/office/drawing/2014/main" id="{00000000-0008-0000-0500-0000B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59" name="Shape 7">
          <a:extLst>
            <a:ext uri="{FF2B5EF4-FFF2-40B4-BE49-F238E27FC236}">
              <a16:creationId xmlns:a16="http://schemas.microsoft.com/office/drawing/2014/main" id="{00000000-0008-0000-0500-0000B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60" name="Shape 7">
          <a:extLst>
            <a:ext uri="{FF2B5EF4-FFF2-40B4-BE49-F238E27FC236}">
              <a16:creationId xmlns:a16="http://schemas.microsoft.com/office/drawing/2014/main" id="{00000000-0008-0000-0500-0000B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61" name="Shape 7">
          <a:extLst>
            <a:ext uri="{FF2B5EF4-FFF2-40B4-BE49-F238E27FC236}">
              <a16:creationId xmlns:a16="http://schemas.microsoft.com/office/drawing/2014/main" id="{00000000-0008-0000-0500-0000B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62" name="Shape 7">
          <a:extLst>
            <a:ext uri="{FF2B5EF4-FFF2-40B4-BE49-F238E27FC236}">
              <a16:creationId xmlns:a16="http://schemas.microsoft.com/office/drawing/2014/main" id="{00000000-0008-0000-0500-0000B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63" name="Shape 7">
          <a:extLst>
            <a:ext uri="{FF2B5EF4-FFF2-40B4-BE49-F238E27FC236}">
              <a16:creationId xmlns:a16="http://schemas.microsoft.com/office/drawing/2014/main" id="{00000000-0008-0000-0500-0000B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64" name="Shape 7">
          <a:extLst>
            <a:ext uri="{FF2B5EF4-FFF2-40B4-BE49-F238E27FC236}">
              <a16:creationId xmlns:a16="http://schemas.microsoft.com/office/drawing/2014/main" id="{00000000-0008-0000-0500-0000B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65" name="Shape 7">
          <a:extLst>
            <a:ext uri="{FF2B5EF4-FFF2-40B4-BE49-F238E27FC236}">
              <a16:creationId xmlns:a16="http://schemas.microsoft.com/office/drawing/2014/main" id="{00000000-0008-0000-0500-0000B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1466" name="Shape 7">
          <a:extLst>
            <a:ext uri="{FF2B5EF4-FFF2-40B4-BE49-F238E27FC236}">
              <a16:creationId xmlns:a16="http://schemas.microsoft.com/office/drawing/2014/main" id="{00000000-0008-0000-0500-0000B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1467" name="Shape 7">
          <a:extLst>
            <a:ext uri="{FF2B5EF4-FFF2-40B4-BE49-F238E27FC236}">
              <a16:creationId xmlns:a16="http://schemas.microsoft.com/office/drawing/2014/main" id="{00000000-0008-0000-0500-0000B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1468" name="Shape 7">
          <a:extLst>
            <a:ext uri="{FF2B5EF4-FFF2-40B4-BE49-F238E27FC236}">
              <a16:creationId xmlns:a16="http://schemas.microsoft.com/office/drawing/2014/main" id="{00000000-0008-0000-0500-0000B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1469" name="Shape 7">
          <a:extLst>
            <a:ext uri="{FF2B5EF4-FFF2-40B4-BE49-F238E27FC236}">
              <a16:creationId xmlns:a16="http://schemas.microsoft.com/office/drawing/2014/main" id="{00000000-0008-0000-0500-0000B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16</xdr:row>
      <xdr:rowOff>485775</xdr:rowOff>
    </xdr:from>
    <xdr:ext cx="114300" cy="457200"/>
    <xdr:sp macro="" textlink="">
      <xdr:nvSpPr>
        <xdr:cNvPr id="1470" name="Shape 9">
          <a:extLst>
            <a:ext uri="{FF2B5EF4-FFF2-40B4-BE49-F238E27FC236}">
              <a16:creationId xmlns:a16="http://schemas.microsoft.com/office/drawing/2014/main" id="{00000000-0008-0000-0500-0000BE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71" name="Shape 7">
          <a:extLst>
            <a:ext uri="{FF2B5EF4-FFF2-40B4-BE49-F238E27FC236}">
              <a16:creationId xmlns:a16="http://schemas.microsoft.com/office/drawing/2014/main" id="{00000000-0008-0000-0500-0000B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72" name="Shape 7">
          <a:extLst>
            <a:ext uri="{FF2B5EF4-FFF2-40B4-BE49-F238E27FC236}">
              <a16:creationId xmlns:a16="http://schemas.microsoft.com/office/drawing/2014/main" id="{00000000-0008-0000-0500-0000C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73" name="Shape 7">
          <a:extLst>
            <a:ext uri="{FF2B5EF4-FFF2-40B4-BE49-F238E27FC236}">
              <a16:creationId xmlns:a16="http://schemas.microsoft.com/office/drawing/2014/main" id="{00000000-0008-0000-0500-0000C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1474" name="Shape 7">
          <a:extLst>
            <a:ext uri="{FF2B5EF4-FFF2-40B4-BE49-F238E27FC236}">
              <a16:creationId xmlns:a16="http://schemas.microsoft.com/office/drawing/2014/main" id="{00000000-0008-0000-0500-0000C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75" name="Shape 7">
          <a:extLst>
            <a:ext uri="{FF2B5EF4-FFF2-40B4-BE49-F238E27FC236}">
              <a16:creationId xmlns:a16="http://schemas.microsoft.com/office/drawing/2014/main" id="{00000000-0008-0000-0500-0000C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76" name="Shape 7">
          <a:extLst>
            <a:ext uri="{FF2B5EF4-FFF2-40B4-BE49-F238E27FC236}">
              <a16:creationId xmlns:a16="http://schemas.microsoft.com/office/drawing/2014/main" id="{00000000-0008-0000-0500-0000C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1477" name="Shape 7">
          <a:extLst>
            <a:ext uri="{FF2B5EF4-FFF2-40B4-BE49-F238E27FC236}">
              <a16:creationId xmlns:a16="http://schemas.microsoft.com/office/drawing/2014/main" id="{00000000-0008-0000-0500-0000C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78" name="Shape 7">
          <a:extLst>
            <a:ext uri="{FF2B5EF4-FFF2-40B4-BE49-F238E27FC236}">
              <a16:creationId xmlns:a16="http://schemas.microsoft.com/office/drawing/2014/main" id="{00000000-0008-0000-0500-0000C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79" name="Shape 7">
          <a:extLst>
            <a:ext uri="{FF2B5EF4-FFF2-40B4-BE49-F238E27FC236}">
              <a16:creationId xmlns:a16="http://schemas.microsoft.com/office/drawing/2014/main" id="{00000000-0008-0000-0500-0000C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0" name="Shape 7">
          <a:extLst>
            <a:ext uri="{FF2B5EF4-FFF2-40B4-BE49-F238E27FC236}">
              <a16:creationId xmlns:a16="http://schemas.microsoft.com/office/drawing/2014/main" id="{00000000-0008-0000-0500-0000C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1" name="Shape 7">
          <a:extLst>
            <a:ext uri="{FF2B5EF4-FFF2-40B4-BE49-F238E27FC236}">
              <a16:creationId xmlns:a16="http://schemas.microsoft.com/office/drawing/2014/main" id="{00000000-0008-0000-0500-0000C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2" name="Shape 7">
          <a:extLst>
            <a:ext uri="{FF2B5EF4-FFF2-40B4-BE49-F238E27FC236}">
              <a16:creationId xmlns:a16="http://schemas.microsoft.com/office/drawing/2014/main" id="{00000000-0008-0000-0500-0000C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3" name="Shape 7">
          <a:extLst>
            <a:ext uri="{FF2B5EF4-FFF2-40B4-BE49-F238E27FC236}">
              <a16:creationId xmlns:a16="http://schemas.microsoft.com/office/drawing/2014/main" id="{00000000-0008-0000-0500-0000C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4" name="Shape 7">
          <a:extLst>
            <a:ext uri="{FF2B5EF4-FFF2-40B4-BE49-F238E27FC236}">
              <a16:creationId xmlns:a16="http://schemas.microsoft.com/office/drawing/2014/main" id="{00000000-0008-0000-0500-0000C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1485" name="Shape 7">
          <a:extLst>
            <a:ext uri="{FF2B5EF4-FFF2-40B4-BE49-F238E27FC236}">
              <a16:creationId xmlns:a16="http://schemas.microsoft.com/office/drawing/2014/main" id="{00000000-0008-0000-0500-0000C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486" name="Shape 7">
          <a:extLst>
            <a:ext uri="{FF2B5EF4-FFF2-40B4-BE49-F238E27FC236}">
              <a16:creationId xmlns:a16="http://schemas.microsoft.com/office/drawing/2014/main" id="{00000000-0008-0000-0500-0000C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487" name="Shape 7">
          <a:extLst>
            <a:ext uri="{FF2B5EF4-FFF2-40B4-BE49-F238E27FC236}">
              <a16:creationId xmlns:a16="http://schemas.microsoft.com/office/drawing/2014/main" id="{00000000-0008-0000-0500-0000C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488" name="Shape 7">
          <a:extLst>
            <a:ext uri="{FF2B5EF4-FFF2-40B4-BE49-F238E27FC236}">
              <a16:creationId xmlns:a16="http://schemas.microsoft.com/office/drawing/2014/main" id="{00000000-0008-0000-0500-0000D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489" name="Shape 7">
          <a:extLst>
            <a:ext uri="{FF2B5EF4-FFF2-40B4-BE49-F238E27FC236}">
              <a16:creationId xmlns:a16="http://schemas.microsoft.com/office/drawing/2014/main" id="{00000000-0008-0000-0500-0000D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66725"/>
    <xdr:sp macro="" textlink="">
      <xdr:nvSpPr>
        <xdr:cNvPr id="1490" name="Shape 11">
          <a:extLst>
            <a:ext uri="{FF2B5EF4-FFF2-40B4-BE49-F238E27FC236}">
              <a16:creationId xmlns:a16="http://schemas.microsoft.com/office/drawing/2014/main" id="{00000000-0008-0000-0500-0000D205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491" name="Shape 7">
          <a:extLst>
            <a:ext uri="{FF2B5EF4-FFF2-40B4-BE49-F238E27FC236}">
              <a16:creationId xmlns:a16="http://schemas.microsoft.com/office/drawing/2014/main" id="{00000000-0008-0000-0500-0000D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492" name="Shape 7">
          <a:extLst>
            <a:ext uri="{FF2B5EF4-FFF2-40B4-BE49-F238E27FC236}">
              <a16:creationId xmlns:a16="http://schemas.microsoft.com/office/drawing/2014/main" id="{00000000-0008-0000-0500-0000D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493" name="Shape 7">
          <a:extLst>
            <a:ext uri="{FF2B5EF4-FFF2-40B4-BE49-F238E27FC236}">
              <a16:creationId xmlns:a16="http://schemas.microsoft.com/office/drawing/2014/main" id="{00000000-0008-0000-0500-0000D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494" name="Shape 7">
          <a:extLst>
            <a:ext uri="{FF2B5EF4-FFF2-40B4-BE49-F238E27FC236}">
              <a16:creationId xmlns:a16="http://schemas.microsoft.com/office/drawing/2014/main" id="{00000000-0008-0000-0500-0000D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485775</xdr:rowOff>
    </xdr:from>
    <xdr:ext cx="114300" cy="457200"/>
    <xdr:sp macro="" textlink="">
      <xdr:nvSpPr>
        <xdr:cNvPr id="1495" name="Shape 8">
          <a:extLst>
            <a:ext uri="{FF2B5EF4-FFF2-40B4-BE49-F238E27FC236}">
              <a16:creationId xmlns:a16="http://schemas.microsoft.com/office/drawing/2014/main" id="{00000000-0008-0000-0500-0000D7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1496" name="Shape 7">
          <a:extLst>
            <a:ext uri="{FF2B5EF4-FFF2-40B4-BE49-F238E27FC236}">
              <a16:creationId xmlns:a16="http://schemas.microsoft.com/office/drawing/2014/main" id="{00000000-0008-0000-0500-0000D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1497" name="Shape 7">
          <a:extLst>
            <a:ext uri="{FF2B5EF4-FFF2-40B4-BE49-F238E27FC236}">
              <a16:creationId xmlns:a16="http://schemas.microsoft.com/office/drawing/2014/main" id="{00000000-0008-0000-0500-0000D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1498" name="Shape 7">
          <a:extLst>
            <a:ext uri="{FF2B5EF4-FFF2-40B4-BE49-F238E27FC236}">
              <a16:creationId xmlns:a16="http://schemas.microsoft.com/office/drawing/2014/main" id="{00000000-0008-0000-0500-0000D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1499" name="Shape 7">
          <a:extLst>
            <a:ext uri="{FF2B5EF4-FFF2-40B4-BE49-F238E27FC236}">
              <a16:creationId xmlns:a16="http://schemas.microsoft.com/office/drawing/2014/main" id="{00000000-0008-0000-0500-0000D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485775</xdr:rowOff>
    </xdr:from>
    <xdr:ext cx="114300" cy="457200"/>
    <xdr:sp macro="" textlink="">
      <xdr:nvSpPr>
        <xdr:cNvPr id="1500" name="Shape 8">
          <a:extLst>
            <a:ext uri="{FF2B5EF4-FFF2-40B4-BE49-F238E27FC236}">
              <a16:creationId xmlns:a16="http://schemas.microsoft.com/office/drawing/2014/main" id="{00000000-0008-0000-0500-0000DC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21</xdr:row>
      <xdr:rowOff>485775</xdr:rowOff>
    </xdr:from>
    <xdr:ext cx="114300" cy="457200"/>
    <xdr:sp macro="" textlink="">
      <xdr:nvSpPr>
        <xdr:cNvPr id="1501" name="Shape 9">
          <a:extLst>
            <a:ext uri="{FF2B5EF4-FFF2-40B4-BE49-F238E27FC236}">
              <a16:creationId xmlns:a16="http://schemas.microsoft.com/office/drawing/2014/main" id="{00000000-0008-0000-0500-0000DD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502" name="Shape 7">
          <a:extLst>
            <a:ext uri="{FF2B5EF4-FFF2-40B4-BE49-F238E27FC236}">
              <a16:creationId xmlns:a16="http://schemas.microsoft.com/office/drawing/2014/main" id="{00000000-0008-0000-0500-0000D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503" name="Shape 7">
          <a:extLst>
            <a:ext uri="{FF2B5EF4-FFF2-40B4-BE49-F238E27FC236}">
              <a16:creationId xmlns:a16="http://schemas.microsoft.com/office/drawing/2014/main" id="{00000000-0008-0000-0500-0000D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504" name="Shape 7">
          <a:extLst>
            <a:ext uri="{FF2B5EF4-FFF2-40B4-BE49-F238E27FC236}">
              <a16:creationId xmlns:a16="http://schemas.microsoft.com/office/drawing/2014/main" id="{00000000-0008-0000-0500-0000E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1505" name="Shape 7">
          <a:extLst>
            <a:ext uri="{FF2B5EF4-FFF2-40B4-BE49-F238E27FC236}">
              <a16:creationId xmlns:a16="http://schemas.microsoft.com/office/drawing/2014/main" id="{00000000-0008-0000-0500-0000E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228600"/>
    <xdr:sp macro="" textlink="">
      <xdr:nvSpPr>
        <xdr:cNvPr id="1506" name="Shape 6">
          <a:extLst>
            <a:ext uri="{FF2B5EF4-FFF2-40B4-BE49-F238E27FC236}">
              <a16:creationId xmlns:a16="http://schemas.microsoft.com/office/drawing/2014/main" id="{00000000-0008-0000-0500-0000E2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57200"/>
    <xdr:sp macro="" textlink="">
      <xdr:nvSpPr>
        <xdr:cNvPr id="1507" name="Shape 9">
          <a:extLst>
            <a:ext uri="{FF2B5EF4-FFF2-40B4-BE49-F238E27FC236}">
              <a16:creationId xmlns:a16="http://schemas.microsoft.com/office/drawing/2014/main" id="{00000000-0008-0000-0500-0000E3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21</xdr:row>
      <xdr:rowOff>485775</xdr:rowOff>
    </xdr:from>
    <xdr:ext cx="114300" cy="457200"/>
    <xdr:sp macro="" textlink="">
      <xdr:nvSpPr>
        <xdr:cNvPr id="1508" name="Shape 8">
          <a:extLst>
            <a:ext uri="{FF2B5EF4-FFF2-40B4-BE49-F238E27FC236}">
              <a16:creationId xmlns:a16="http://schemas.microsoft.com/office/drawing/2014/main" id="{00000000-0008-0000-0500-0000E4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509" name="Shape 7">
          <a:extLst>
            <a:ext uri="{FF2B5EF4-FFF2-40B4-BE49-F238E27FC236}">
              <a16:creationId xmlns:a16="http://schemas.microsoft.com/office/drawing/2014/main" id="{00000000-0008-0000-0500-0000E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510" name="Shape 7">
          <a:extLst>
            <a:ext uri="{FF2B5EF4-FFF2-40B4-BE49-F238E27FC236}">
              <a16:creationId xmlns:a16="http://schemas.microsoft.com/office/drawing/2014/main" id="{00000000-0008-0000-0500-0000E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1511" name="Shape 7">
          <a:extLst>
            <a:ext uri="{FF2B5EF4-FFF2-40B4-BE49-F238E27FC236}">
              <a16:creationId xmlns:a16="http://schemas.microsoft.com/office/drawing/2014/main" id="{00000000-0008-0000-0500-0000E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485775</xdr:rowOff>
    </xdr:from>
    <xdr:ext cx="114300" cy="228600"/>
    <xdr:sp macro="" textlink="">
      <xdr:nvSpPr>
        <xdr:cNvPr id="1512" name="Shape 6">
          <a:extLst>
            <a:ext uri="{FF2B5EF4-FFF2-40B4-BE49-F238E27FC236}">
              <a16:creationId xmlns:a16="http://schemas.microsoft.com/office/drawing/2014/main" id="{00000000-0008-0000-0500-0000E805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3" name="Shape 7">
          <a:extLst>
            <a:ext uri="{FF2B5EF4-FFF2-40B4-BE49-F238E27FC236}">
              <a16:creationId xmlns:a16="http://schemas.microsoft.com/office/drawing/2014/main" id="{00000000-0008-0000-0500-0000E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4" name="Shape 7">
          <a:extLst>
            <a:ext uri="{FF2B5EF4-FFF2-40B4-BE49-F238E27FC236}">
              <a16:creationId xmlns:a16="http://schemas.microsoft.com/office/drawing/2014/main" id="{00000000-0008-0000-0500-0000E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5" name="Shape 7">
          <a:extLst>
            <a:ext uri="{FF2B5EF4-FFF2-40B4-BE49-F238E27FC236}">
              <a16:creationId xmlns:a16="http://schemas.microsoft.com/office/drawing/2014/main" id="{00000000-0008-0000-0500-0000E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6" name="Shape 7">
          <a:extLst>
            <a:ext uri="{FF2B5EF4-FFF2-40B4-BE49-F238E27FC236}">
              <a16:creationId xmlns:a16="http://schemas.microsoft.com/office/drawing/2014/main" id="{00000000-0008-0000-0500-0000E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7" name="Shape 7">
          <a:extLst>
            <a:ext uri="{FF2B5EF4-FFF2-40B4-BE49-F238E27FC236}">
              <a16:creationId xmlns:a16="http://schemas.microsoft.com/office/drawing/2014/main" id="{00000000-0008-0000-0500-0000ED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8" name="Shape 7">
          <a:extLst>
            <a:ext uri="{FF2B5EF4-FFF2-40B4-BE49-F238E27FC236}">
              <a16:creationId xmlns:a16="http://schemas.microsoft.com/office/drawing/2014/main" id="{00000000-0008-0000-0500-0000E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19" name="Shape 7">
          <a:extLst>
            <a:ext uri="{FF2B5EF4-FFF2-40B4-BE49-F238E27FC236}">
              <a16:creationId xmlns:a16="http://schemas.microsoft.com/office/drawing/2014/main" id="{00000000-0008-0000-0500-0000E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1520" name="Shape 7">
          <a:extLst>
            <a:ext uri="{FF2B5EF4-FFF2-40B4-BE49-F238E27FC236}">
              <a16:creationId xmlns:a16="http://schemas.microsoft.com/office/drawing/2014/main" id="{00000000-0008-0000-0500-0000F0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21" name="Shape 7">
          <a:extLst>
            <a:ext uri="{FF2B5EF4-FFF2-40B4-BE49-F238E27FC236}">
              <a16:creationId xmlns:a16="http://schemas.microsoft.com/office/drawing/2014/main" id="{00000000-0008-0000-0500-0000F1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22" name="Shape 7">
          <a:extLst>
            <a:ext uri="{FF2B5EF4-FFF2-40B4-BE49-F238E27FC236}">
              <a16:creationId xmlns:a16="http://schemas.microsoft.com/office/drawing/2014/main" id="{00000000-0008-0000-0500-0000F2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23" name="Shape 7">
          <a:extLst>
            <a:ext uri="{FF2B5EF4-FFF2-40B4-BE49-F238E27FC236}">
              <a16:creationId xmlns:a16="http://schemas.microsoft.com/office/drawing/2014/main" id="{00000000-0008-0000-0500-0000F3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24" name="Shape 7">
          <a:extLst>
            <a:ext uri="{FF2B5EF4-FFF2-40B4-BE49-F238E27FC236}">
              <a16:creationId xmlns:a16="http://schemas.microsoft.com/office/drawing/2014/main" id="{00000000-0008-0000-0500-0000F4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25" name="Shape 7">
          <a:extLst>
            <a:ext uri="{FF2B5EF4-FFF2-40B4-BE49-F238E27FC236}">
              <a16:creationId xmlns:a16="http://schemas.microsoft.com/office/drawing/2014/main" id="{00000000-0008-0000-0500-0000F5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26" name="Shape 7">
          <a:extLst>
            <a:ext uri="{FF2B5EF4-FFF2-40B4-BE49-F238E27FC236}">
              <a16:creationId xmlns:a16="http://schemas.microsoft.com/office/drawing/2014/main" id="{00000000-0008-0000-0500-0000F6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27" name="Shape 7">
          <a:extLst>
            <a:ext uri="{FF2B5EF4-FFF2-40B4-BE49-F238E27FC236}">
              <a16:creationId xmlns:a16="http://schemas.microsoft.com/office/drawing/2014/main" id="{00000000-0008-0000-0500-0000F7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28" name="Shape 7">
          <a:extLst>
            <a:ext uri="{FF2B5EF4-FFF2-40B4-BE49-F238E27FC236}">
              <a16:creationId xmlns:a16="http://schemas.microsoft.com/office/drawing/2014/main" id="{00000000-0008-0000-0500-0000F8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1529" name="Shape 7">
          <a:extLst>
            <a:ext uri="{FF2B5EF4-FFF2-40B4-BE49-F238E27FC236}">
              <a16:creationId xmlns:a16="http://schemas.microsoft.com/office/drawing/2014/main" id="{00000000-0008-0000-0500-0000F9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1530" name="Shape 7">
          <a:extLst>
            <a:ext uri="{FF2B5EF4-FFF2-40B4-BE49-F238E27FC236}">
              <a16:creationId xmlns:a16="http://schemas.microsoft.com/office/drawing/2014/main" id="{00000000-0008-0000-0500-0000FA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1531" name="Shape 7">
          <a:extLst>
            <a:ext uri="{FF2B5EF4-FFF2-40B4-BE49-F238E27FC236}">
              <a16:creationId xmlns:a16="http://schemas.microsoft.com/office/drawing/2014/main" id="{00000000-0008-0000-0500-0000FB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1532" name="Shape 7">
          <a:extLst>
            <a:ext uri="{FF2B5EF4-FFF2-40B4-BE49-F238E27FC236}">
              <a16:creationId xmlns:a16="http://schemas.microsoft.com/office/drawing/2014/main" id="{00000000-0008-0000-0500-0000FC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25</xdr:row>
      <xdr:rowOff>485775</xdr:rowOff>
    </xdr:from>
    <xdr:ext cx="114300" cy="457200"/>
    <xdr:sp macro="" textlink="">
      <xdr:nvSpPr>
        <xdr:cNvPr id="1533" name="Shape 9">
          <a:extLst>
            <a:ext uri="{FF2B5EF4-FFF2-40B4-BE49-F238E27FC236}">
              <a16:creationId xmlns:a16="http://schemas.microsoft.com/office/drawing/2014/main" id="{00000000-0008-0000-0500-0000FD05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34" name="Shape 7">
          <a:extLst>
            <a:ext uri="{FF2B5EF4-FFF2-40B4-BE49-F238E27FC236}">
              <a16:creationId xmlns:a16="http://schemas.microsoft.com/office/drawing/2014/main" id="{00000000-0008-0000-0500-0000FE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35" name="Shape 7">
          <a:extLst>
            <a:ext uri="{FF2B5EF4-FFF2-40B4-BE49-F238E27FC236}">
              <a16:creationId xmlns:a16="http://schemas.microsoft.com/office/drawing/2014/main" id="{00000000-0008-0000-0500-0000FF05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36" name="Shape 7">
          <a:extLst>
            <a:ext uri="{FF2B5EF4-FFF2-40B4-BE49-F238E27FC236}">
              <a16:creationId xmlns:a16="http://schemas.microsoft.com/office/drawing/2014/main" id="{00000000-0008-0000-0500-00000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1537" name="Shape 7">
          <a:extLst>
            <a:ext uri="{FF2B5EF4-FFF2-40B4-BE49-F238E27FC236}">
              <a16:creationId xmlns:a16="http://schemas.microsoft.com/office/drawing/2014/main" id="{00000000-0008-0000-0500-00000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25</xdr:row>
      <xdr:rowOff>485775</xdr:rowOff>
    </xdr:from>
    <xdr:ext cx="114300" cy="457200"/>
    <xdr:sp macro="" textlink="">
      <xdr:nvSpPr>
        <xdr:cNvPr id="1538" name="Shape 8">
          <a:extLst>
            <a:ext uri="{FF2B5EF4-FFF2-40B4-BE49-F238E27FC236}">
              <a16:creationId xmlns:a16="http://schemas.microsoft.com/office/drawing/2014/main" id="{00000000-0008-0000-0500-000002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39" name="Shape 7">
          <a:extLst>
            <a:ext uri="{FF2B5EF4-FFF2-40B4-BE49-F238E27FC236}">
              <a16:creationId xmlns:a16="http://schemas.microsoft.com/office/drawing/2014/main" id="{00000000-0008-0000-0500-00000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40" name="Shape 7">
          <a:extLst>
            <a:ext uri="{FF2B5EF4-FFF2-40B4-BE49-F238E27FC236}">
              <a16:creationId xmlns:a16="http://schemas.microsoft.com/office/drawing/2014/main" id="{00000000-0008-0000-0500-00000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1541" name="Shape 7">
          <a:extLst>
            <a:ext uri="{FF2B5EF4-FFF2-40B4-BE49-F238E27FC236}">
              <a16:creationId xmlns:a16="http://schemas.microsoft.com/office/drawing/2014/main" id="{00000000-0008-0000-0500-00000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2" name="Shape 7">
          <a:extLst>
            <a:ext uri="{FF2B5EF4-FFF2-40B4-BE49-F238E27FC236}">
              <a16:creationId xmlns:a16="http://schemas.microsoft.com/office/drawing/2014/main" id="{00000000-0008-0000-0500-00000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3" name="Shape 7">
          <a:extLst>
            <a:ext uri="{FF2B5EF4-FFF2-40B4-BE49-F238E27FC236}">
              <a16:creationId xmlns:a16="http://schemas.microsoft.com/office/drawing/2014/main" id="{00000000-0008-0000-0500-00000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4" name="Shape 7">
          <a:extLst>
            <a:ext uri="{FF2B5EF4-FFF2-40B4-BE49-F238E27FC236}">
              <a16:creationId xmlns:a16="http://schemas.microsoft.com/office/drawing/2014/main" id="{00000000-0008-0000-0500-00000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5" name="Shape 7">
          <a:extLst>
            <a:ext uri="{FF2B5EF4-FFF2-40B4-BE49-F238E27FC236}">
              <a16:creationId xmlns:a16="http://schemas.microsoft.com/office/drawing/2014/main" id="{00000000-0008-0000-0500-00000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6" name="Shape 7">
          <a:extLst>
            <a:ext uri="{FF2B5EF4-FFF2-40B4-BE49-F238E27FC236}">
              <a16:creationId xmlns:a16="http://schemas.microsoft.com/office/drawing/2014/main" id="{00000000-0008-0000-0500-00000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7" name="Shape 7">
          <a:extLst>
            <a:ext uri="{FF2B5EF4-FFF2-40B4-BE49-F238E27FC236}">
              <a16:creationId xmlns:a16="http://schemas.microsoft.com/office/drawing/2014/main" id="{00000000-0008-0000-0500-00000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8" name="Shape 7">
          <a:extLst>
            <a:ext uri="{FF2B5EF4-FFF2-40B4-BE49-F238E27FC236}">
              <a16:creationId xmlns:a16="http://schemas.microsoft.com/office/drawing/2014/main" id="{00000000-0008-0000-0500-00000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1549" name="Shape 7">
          <a:extLst>
            <a:ext uri="{FF2B5EF4-FFF2-40B4-BE49-F238E27FC236}">
              <a16:creationId xmlns:a16="http://schemas.microsoft.com/office/drawing/2014/main" id="{00000000-0008-0000-0500-00000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66725"/>
    <xdr:sp macro="" textlink="">
      <xdr:nvSpPr>
        <xdr:cNvPr id="1550" name="Shape 11">
          <a:extLst>
            <a:ext uri="{FF2B5EF4-FFF2-40B4-BE49-F238E27FC236}">
              <a16:creationId xmlns:a16="http://schemas.microsoft.com/office/drawing/2014/main" id="{00000000-0008-0000-0500-00000E06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485775</xdr:rowOff>
    </xdr:from>
    <xdr:ext cx="114300" cy="457200"/>
    <xdr:sp macro="" textlink="">
      <xdr:nvSpPr>
        <xdr:cNvPr id="1551" name="Shape 8">
          <a:extLst>
            <a:ext uri="{FF2B5EF4-FFF2-40B4-BE49-F238E27FC236}">
              <a16:creationId xmlns:a16="http://schemas.microsoft.com/office/drawing/2014/main" id="{00000000-0008-0000-0500-00000F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485775</xdr:rowOff>
    </xdr:from>
    <xdr:ext cx="114300" cy="457200"/>
    <xdr:sp macro="" textlink="">
      <xdr:nvSpPr>
        <xdr:cNvPr id="1552" name="Shape 8">
          <a:extLst>
            <a:ext uri="{FF2B5EF4-FFF2-40B4-BE49-F238E27FC236}">
              <a16:creationId xmlns:a16="http://schemas.microsoft.com/office/drawing/2014/main" id="{00000000-0008-0000-0500-000010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228600"/>
    <xdr:sp macro="" textlink="">
      <xdr:nvSpPr>
        <xdr:cNvPr id="1553" name="Shape 6">
          <a:extLst>
            <a:ext uri="{FF2B5EF4-FFF2-40B4-BE49-F238E27FC236}">
              <a16:creationId xmlns:a16="http://schemas.microsoft.com/office/drawing/2014/main" id="{00000000-0008-0000-0500-000011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57200"/>
    <xdr:sp macro="" textlink="">
      <xdr:nvSpPr>
        <xdr:cNvPr id="1554" name="Shape 9">
          <a:extLst>
            <a:ext uri="{FF2B5EF4-FFF2-40B4-BE49-F238E27FC236}">
              <a16:creationId xmlns:a16="http://schemas.microsoft.com/office/drawing/2014/main" id="{00000000-0008-0000-0500-000012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485775</xdr:rowOff>
    </xdr:from>
    <xdr:ext cx="114300" cy="228600"/>
    <xdr:sp macro="" textlink="">
      <xdr:nvSpPr>
        <xdr:cNvPr id="1555" name="Shape 6">
          <a:extLst>
            <a:ext uri="{FF2B5EF4-FFF2-40B4-BE49-F238E27FC236}">
              <a16:creationId xmlns:a16="http://schemas.microsoft.com/office/drawing/2014/main" id="{00000000-0008-0000-0500-000013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56" name="Shape 7">
          <a:extLst>
            <a:ext uri="{FF2B5EF4-FFF2-40B4-BE49-F238E27FC236}">
              <a16:creationId xmlns:a16="http://schemas.microsoft.com/office/drawing/2014/main" id="{00000000-0008-0000-0500-00001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57" name="Shape 7">
          <a:extLst>
            <a:ext uri="{FF2B5EF4-FFF2-40B4-BE49-F238E27FC236}">
              <a16:creationId xmlns:a16="http://schemas.microsoft.com/office/drawing/2014/main" id="{00000000-0008-0000-0500-00001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58" name="Shape 7">
          <a:extLst>
            <a:ext uri="{FF2B5EF4-FFF2-40B4-BE49-F238E27FC236}">
              <a16:creationId xmlns:a16="http://schemas.microsoft.com/office/drawing/2014/main" id="{00000000-0008-0000-0500-00001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59" name="Shape 7">
          <a:extLst>
            <a:ext uri="{FF2B5EF4-FFF2-40B4-BE49-F238E27FC236}">
              <a16:creationId xmlns:a16="http://schemas.microsoft.com/office/drawing/2014/main" id="{00000000-0008-0000-0500-00001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60" name="Shape 7">
          <a:extLst>
            <a:ext uri="{FF2B5EF4-FFF2-40B4-BE49-F238E27FC236}">
              <a16:creationId xmlns:a16="http://schemas.microsoft.com/office/drawing/2014/main" id="{00000000-0008-0000-0500-00001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61" name="Shape 7">
          <a:extLst>
            <a:ext uri="{FF2B5EF4-FFF2-40B4-BE49-F238E27FC236}">
              <a16:creationId xmlns:a16="http://schemas.microsoft.com/office/drawing/2014/main" id="{00000000-0008-0000-0500-00001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62" name="Shape 7">
          <a:extLst>
            <a:ext uri="{FF2B5EF4-FFF2-40B4-BE49-F238E27FC236}">
              <a16:creationId xmlns:a16="http://schemas.microsoft.com/office/drawing/2014/main" id="{00000000-0008-0000-0500-00001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63" name="Shape 7">
          <a:extLst>
            <a:ext uri="{FF2B5EF4-FFF2-40B4-BE49-F238E27FC236}">
              <a16:creationId xmlns:a16="http://schemas.microsoft.com/office/drawing/2014/main" id="{00000000-0008-0000-0500-00001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1564" name="Shape 7">
          <a:extLst>
            <a:ext uri="{FF2B5EF4-FFF2-40B4-BE49-F238E27FC236}">
              <a16:creationId xmlns:a16="http://schemas.microsoft.com/office/drawing/2014/main" id="{00000000-0008-0000-0500-00001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1565" name="Shape 7">
          <a:extLst>
            <a:ext uri="{FF2B5EF4-FFF2-40B4-BE49-F238E27FC236}">
              <a16:creationId xmlns:a16="http://schemas.microsoft.com/office/drawing/2014/main" id="{00000000-0008-0000-0500-00001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1566" name="Shape 7">
          <a:extLst>
            <a:ext uri="{FF2B5EF4-FFF2-40B4-BE49-F238E27FC236}">
              <a16:creationId xmlns:a16="http://schemas.microsoft.com/office/drawing/2014/main" id="{00000000-0008-0000-0500-00001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1567" name="Shape 7">
          <a:extLst>
            <a:ext uri="{FF2B5EF4-FFF2-40B4-BE49-F238E27FC236}">
              <a16:creationId xmlns:a16="http://schemas.microsoft.com/office/drawing/2014/main" id="{00000000-0008-0000-0500-00001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68" name="Shape 7">
          <a:extLst>
            <a:ext uri="{FF2B5EF4-FFF2-40B4-BE49-F238E27FC236}">
              <a16:creationId xmlns:a16="http://schemas.microsoft.com/office/drawing/2014/main" id="{00000000-0008-0000-0500-00002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69" name="Shape 7">
          <a:extLst>
            <a:ext uri="{FF2B5EF4-FFF2-40B4-BE49-F238E27FC236}">
              <a16:creationId xmlns:a16="http://schemas.microsoft.com/office/drawing/2014/main" id="{00000000-0008-0000-0500-00002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70" name="Shape 7">
          <a:extLst>
            <a:ext uri="{FF2B5EF4-FFF2-40B4-BE49-F238E27FC236}">
              <a16:creationId xmlns:a16="http://schemas.microsoft.com/office/drawing/2014/main" id="{00000000-0008-0000-0500-00002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1571" name="Shape 7">
          <a:extLst>
            <a:ext uri="{FF2B5EF4-FFF2-40B4-BE49-F238E27FC236}">
              <a16:creationId xmlns:a16="http://schemas.microsoft.com/office/drawing/2014/main" id="{00000000-0008-0000-0500-00002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72" name="Shape 7">
          <a:extLst>
            <a:ext uri="{FF2B5EF4-FFF2-40B4-BE49-F238E27FC236}">
              <a16:creationId xmlns:a16="http://schemas.microsoft.com/office/drawing/2014/main" id="{00000000-0008-0000-0500-00002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73" name="Shape 7">
          <a:extLst>
            <a:ext uri="{FF2B5EF4-FFF2-40B4-BE49-F238E27FC236}">
              <a16:creationId xmlns:a16="http://schemas.microsoft.com/office/drawing/2014/main" id="{00000000-0008-0000-0500-00002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1574" name="Shape 7">
          <a:extLst>
            <a:ext uri="{FF2B5EF4-FFF2-40B4-BE49-F238E27FC236}">
              <a16:creationId xmlns:a16="http://schemas.microsoft.com/office/drawing/2014/main" id="{00000000-0008-0000-0500-00002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75" name="Shape 7">
          <a:extLst>
            <a:ext uri="{FF2B5EF4-FFF2-40B4-BE49-F238E27FC236}">
              <a16:creationId xmlns:a16="http://schemas.microsoft.com/office/drawing/2014/main" id="{00000000-0008-0000-0500-00002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76" name="Shape 7">
          <a:extLst>
            <a:ext uri="{FF2B5EF4-FFF2-40B4-BE49-F238E27FC236}">
              <a16:creationId xmlns:a16="http://schemas.microsoft.com/office/drawing/2014/main" id="{00000000-0008-0000-0500-00002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77" name="Shape 7">
          <a:extLst>
            <a:ext uri="{FF2B5EF4-FFF2-40B4-BE49-F238E27FC236}">
              <a16:creationId xmlns:a16="http://schemas.microsoft.com/office/drawing/2014/main" id="{00000000-0008-0000-0500-00002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78" name="Shape 7">
          <a:extLst>
            <a:ext uri="{FF2B5EF4-FFF2-40B4-BE49-F238E27FC236}">
              <a16:creationId xmlns:a16="http://schemas.microsoft.com/office/drawing/2014/main" id="{00000000-0008-0000-0500-00002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79" name="Shape 7">
          <a:extLst>
            <a:ext uri="{FF2B5EF4-FFF2-40B4-BE49-F238E27FC236}">
              <a16:creationId xmlns:a16="http://schemas.microsoft.com/office/drawing/2014/main" id="{00000000-0008-0000-0500-00002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80" name="Shape 7">
          <a:extLst>
            <a:ext uri="{FF2B5EF4-FFF2-40B4-BE49-F238E27FC236}">
              <a16:creationId xmlns:a16="http://schemas.microsoft.com/office/drawing/2014/main" id="{00000000-0008-0000-0500-00002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81" name="Shape 7">
          <a:extLst>
            <a:ext uri="{FF2B5EF4-FFF2-40B4-BE49-F238E27FC236}">
              <a16:creationId xmlns:a16="http://schemas.microsoft.com/office/drawing/2014/main" id="{00000000-0008-0000-0500-00002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1582" name="Shape 7">
          <a:extLst>
            <a:ext uri="{FF2B5EF4-FFF2-40B4-BE49-F238E27FC236}">
              <a16:creationId xmlns:a16="http://schemas.microsoft.com/office/drawing/2014/main" id="{00000000-0008-0000-0500-00002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583" name="Shape 7">
          <a:extLst>
            <a:ext uri="{FF2B5EF4-FFF2-40B4-BE49-F238E27FC236}">
              <a16:creationId xmlns:a16="http://schemas.microsoft.com/office/drawing/2014/main" id="{00000000-0008-0000-0500-00002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584" name="Shape 7">
          <a:extLst>
            <a:ext uri="{FF2B5EF4-FFF2-40B4-BE49-F238E27FC236}">
              <a16:creationId xmlns:a16="http://schemas.microsoft.com/office/drawing/2014/main" id="{00000000-0008-0000-0500-00003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585" name="Shape 7">
          <a:extLst>
            <a:ext uri="{FF2B5EF4-FFF2-40B4-BE49-F238E27FC236}">
              <a16:creationId xmlns:a16="http://schemas.microsoft.com/office/drawing/2014/main" id="{00000000-0008-0000-0500-00003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586" name="Shape 7">
          <a:extLst>
            <a:ext uri="{FF2B5EF4-FFF2-40B4-BE49-F238E27FC236}">
              <a16:creationId xmlns:a16="http://schemas.microsoft.com/office/drawing/2014/main" id="{00000000-0008-0000-0500-00003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76250"/>
    <xdr:sp macro="" textlink="">
      <xdr:nvSpPr>
        <xdr:cNvPr id="1587" name="Shape 12">
          <a:extLst>
            <a:ext uri="{FF2B5EF4-FFF2-40B4-BE49-F238E27FC236}">
              <a16:creationId xmlns:a16="http://schemas.microsoft.com/office/drawing/2014/main" id="{00000000-0008-0000-0500-000033060000}"/>
            </a:ext>
          </a:extLst>
        </xdr:cNvPr>
        <xdr:cNvSpPr txBox="1"/>
      </xdr:nvSpPr>
      <xdr:spPr>
        <a:xfrm>
          <a:off x="5293613" y="3546638"/>
          <a:ext cx="104775"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588" name="Shape 7">
          <a:extLst>
            <a:ext uri="{FF2B5EF4-FFF2-40B4-BE49-F238E27FC236}">
              <a16:creationId xmlns:a16="http://schemas.microsoft.com/office/drawing/2014/main" id="{00000000-0008-0000-0500-00003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589" name="Shape 7">
          <a:extLst>
            <a:ext uri="{FF2B5EF4-FFF2-40B4-BE49-F238E27FC236}">
              <a16:creationId xmlns:a16="http://schemas.microsoft.com/office/drawing/2014/main" id="{00000000-0008-0000-0500-00003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590" name="Shape 7">
          <a:extLst>
            <a:ext uri="{FF2B5EF4-FFF2-40B4-BE49-F238E27FC236}">
              <a16:creationId xmlns:a16="http://schemas.microsoft.com/office/drawing/2014/main" id="{00000000-0008-0000-0500-00003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591" name="Shape 7">
          <a:extLst>
            <a:ext uri="{FF2B5EF4-FFF2-40B4-BE49-F238E27FC236}">
              <a16:creationId xmlns:a16="http://schemas.microsoft.com/office/drawing/2014/main" id="{00000000-0008-0000-0500-00003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485775</xdr:rowOff>
    </xdr:from>
    <xdr:ext cx="114300" cy="457200"/>
    <xdr:sp macro="" textlink="">
      <xdr:nvSpPr>
        <xdr:cNvPr id="1592" name="Shape 8">
          <a:extLst>
            <a:ext uri="{FF2B5EF4-FFF2-40B4-BE49-F238E27FC236}">
              <a16:creationId xmlns:a16="http://schemas.microsoft.com/office/drawing/2014/main" id="{00000000-0008-0000-0500-000038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1593" name="Shape 7">
          <a:extLst>
            <a:ext uri="{FF2B5EF4-FFF2-40B4-BE49-F238E27FC236}">
              <a16:creationId xmlns:a16="http://schemas.microsoft.com/office/drawing/2014/main" id="{00000000-0008-0000-0500-00003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1594" name="Shape 7">
          <a:extLst>
            <a:ext uri="{FF2B5EF4-FFF2-40B4-BE49-F238E27FC236}">
              <a16:creationId xmlns:a16="http://schemas.microsoft.com/office/drawing/2014/main" id="{00000000-0008-0000-0500-00003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1595" name="Shape 7">
          <a:extLst>
            <a:ext uri="{FF2B5EF4-FFF2-40B4-BE49-F238E27FC236}">
              <a16:creationId xmlns:a16="http://schemas.microsoft.com/office/drawing/2014/main" id="{00000000-0008-0000-0500-00003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1596" name="Shape 7">
          <a:extLst>
            <a:ext uri="{FF2B5EF4-FFF2-40B4-BE49-F238E27FC236}">
              <a16:creationId xmlns:a16="http://schemas.microsoft.com/office/drawing/2014/main" id="{00000000-0008-0000-0500-00003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485775</xdr:rowOff>
    </xdr:from>
    <xdr:ext cx="114300" cy="457200"/>
    <xdr:sp macro="" textlink="">
      <xdr:nvSpPr>
        <xdr:cNvPr id="1597" name="Shape 8">
          <a:extLst>
            <a:ext uri="{FF2B5EF4-FFF2-40B4-BE49-F238E27FC236}">
              <a16:creationId xmlns:a16="http://schemas.microsoft.com/office/drawing/2014/main" id="{00000000-0008-0000-0500-00003D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33</xdr:row>
      <xdr:rowOff>485775</xdr:rowOff>
    </xdr:from>
    <xdr:ext cx="114300" cy="457200"/>
    <xdr:sp macro="" textlink="">
      <xdr:nvSpPr>
        <xdr:cNvPr id="1598" name="Shape 9">
          <a:extLst>
            <a:ext uri="{FF2B5EF4-FFF2-40B4-BE49-F238E27FC236}">
              <a16:creationId xmlns:a16="http://schemas.microsoft.com/office/drawing/2014/main" id="{00000000-0008-0000-0500-00003E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599" name="Shape 7">
          <a:extLst>
            <a:ext uri="{FF2B5EF4-FFF2-40B4-BE49-F238E27FC236}">
              <a16:creationId xmlns:a16="http://schemas.microsoft.com/office/drawing/2014/main" id="{00000000-0008-0000-0500-00003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600" name="Shape 7">
          <a:extLst>
            <a:ext uri="{FF2B5EF4-FFF2-40B4-BE49-F238E27FC236}">
              <a16:creationId xmlns:a16="http://schemas.microsoft.com/office/drawing/2014/main" id="{00000000-0008-0000-0500-00004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601" name="Shape 7">
          <a:extLst>
            <a:ext uri="{FF2B5EF4-FFF2-40B4-BE49-F238E27FC236}">
              <a16:creationId xmlns:a16="http://schemas.microsoft.com/office/drawing/2014/main" id="{00000000-0008-0000-0500-00004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1602" name="Shape 7">
          <a:extLst>
            <a:ext uri="{FF2B5EF4-FFF2-40B4-BE49-F238E27FC236}">
              <a16:creationId xmlns:a16="http://schemas.microsoft.com/office/drawing/2014/main" id="{00000000-0008-0000-0500-00004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228600"/>
    <xdr:sp macro="" textlink="">
      <xdr:nvSpPr>
        <xdr:cNvPr id="1603" name="Shape 6">
          <a:extLst>
            <a:ext uri="{FF2B5EF4-FFF2-40B4-BE49-F238E27FC236}">
              <a16:creationId xmlns:a16="http://schemas.microsoft.com/office/drawing/2014/main" id="{00000000-0008-0000-0500-000043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57200"/>
    <xdr:sp macro="" textlink="">
      <xdr:nvSpPr>
        <xdr:cNvPr id="1604" name="Shape 9">
          <a:extLst>
            <a:ext uri="{FF2B5EF4-FFF2-40B4-BE49-F238E27FC236}">
              <a16:creationId xmlns:a16="http://schemas.microsoft.com/office/drawing/2014/main" id="{00000000-0008-0000-0500-000044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33</xdr:row>
      <xdr:rowOff>485775</xdr:rowOff>
    </xdr:from>
    <xdr:ext cx="114300" cy="457200"/>
    <xdr:sp macro="" textlink="">
      <xdr:nvSpPr>
        <xdr:cNvPr id="1605" name="Shape 8">
          <a:extLst>
            <a:ext uri="{FF2B5EF4-FFF2-40B4-BE49-F238E27FC236}">
              <a16:creationId xmlns:a16="http://schemas.microsoft.com/office/drawing/2014/main" id="{00000000-0008-0000-0500-000045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606" name="Shape 7">
          <a:extLst>
            <a:ext uri="{FF2B5EF4-FFF2-40B4-BE49-F238E27FC236}">
              <a16:creationId xmlns:a16="http://schemas.microsoft.com/office/drawing/2014/main" id="{00000000-0008-0000-0500-00004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607" name="Shape 7">
          <a:extLst>
            <a:ext uri="{FF2B5EF4-FFF2-40B4-BE49-F238E27FC236}">
              <a16:creationId xmlns:a16="http://schemas.microsoft.com/office/drawing/2014/main" id="{00000000-0008-0000-0500-00004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1608" name="Shape 7">
          <a:extLst>
            <a:ext uri="{FF2B5EF4-FFF2-40B4-BE49-F238E27FC236}">
              <a16:creationId xmlns:a16="http://schemas.microsoft.com/office/drawing/2014/main" id="{00000000-0008-0000-0500-00004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485775</xdr:rowOff>
    </xdr:from>
    <xdr:ext cx="114300" cy="228600"/>
    <xdr:sp macro="" textlink="">
      <xdr:nvSpPr>
        <xdr:cNvPr id="1609" name="Shape 6">
          <a:extLst>
            <a:ext uri="{FF2B5EF4-FFF2-40B4-BE49-F238E27FC236}">
              <a16:creationId xmlns:a16="http://schemas.microsoft.com/office/drawing/2014/main" id="{00000000-0008-0000-0500-000049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0" name="Shape 7">
          <a:extLst>
            <a:ext uri="{FF2B5EF4-FFF2-40B4-BE49-F238E27FC236}">
              <a16:creationId xmlns:a16="http://schemas.microsoft.com/office/drawing/2014/main" id="{00000000-0008-0000-0500-00004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1" name="Shape 7">
          <a:extLst>
            <a:ext uri="{FF2B5EF4-FFF2-40B4-BE49-F238E27FC236}">
              <a16:creationId xmlns:a16="http://schemas.microsoft.com/office/drawing/2014/main" id="{00000000-0008-0000-0500-00004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2" name="Shape 7">
          <a:extLst>
            <a:ext uri="{FF2B5EF4-FFF2-40B4-BE49-F238E27FC236}">
              <a16:creationId xmlns:a16="http://schemas.microsoft.com/office/drawing/2014/main" id="{00000000-0008-0000-0500-00004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3" name="Shape 7">
          <a:extLst>
            <a:ext uri="{FF2B5EF4-FFF2-40B4-BE49-F238E27FC236}">
              <a16:creationId xmlns:a16="http://schemas.microsoft.com/office/drawing/2014/main" id="{00000000-0008-0000-0500-00004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4" name="Shape 7">
          <a:extLst>
            <a:ext uri="{FF2B5EF4-FFF2-40B4-BE49-F238E27FC236}">
              <a16:creationId xmlns:a16="http://schemas.microsoft.com/office/drawing/2014/main" id="{00000000-0008-0000-0500-00004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5" name="Shape 7">
          <a:extLst>
            <a:ext uri="{FF2B5EF4-FFF2-40B4-BE49-F238E27FC236}">
              <a16:creationId xmlns:a16="http://schemas.microsoft.com/office/drawing/2014/main" id="{00000000-0008-0000-0500-00004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6" name="Shape 7">
          <a:extLst>
            <a:ext uri="{FF2B5EF4-FFF2-40B4-BE49-F238E27FC236}">
              <a16:creationId xmlns:a16="http://schemas.microsoft.com/office/drawing/2014/main" id="{00000000-0008-0000-0500-00005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1617" name="Shape 7">
          <a:extLst>
            <a:ext uri="{FF2B5EF4-FFF2-40B4-BE49-F238E27FC236}">
              <a16:creationId xmlns:a16="http://schemas.microsoft.com/office/drawing/2014/main" id="{00000000-0008-0000-0500-00005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18" name="Shape 7">
          <a:extLst>
            <a:ext uri="{FF2B5EF4-FFF2-40B4-BE49-F238E27FC236}">
              <a16:creationId xmlns:a16="http://schemas.microsoft.com/office/drawing/2014/main" id="{00000000-0008-0000-0500-00005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19" name="Shape 7">
          <a:extLst>
            <a:ext uri="{FF2B5EF4-FFF2-40B4-BE49-F238E27FC236}">
              <a16:creationId xmlns:a16="http://schemas.microsoft.com/office/drawing/2014/main" id="{00000000-0008-0000-0500-00005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20" name="Shape 7">
          <a:extLst>
            <a:ext uri="{FF2B5EF4-FFF2-40B4-BE49-F238E27FC236}">
              <a16:creationId xmlns:a16="http://schemas.microsoft.com/office/drawing/2014/main" id="{00000000-0008-0000-0500-00005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21" name="Shape 7">
          <a:extLst>
            <a:ext uri="{FF2B5EF4-FFF2-40B4-BE49-F238E27FC236}">
              <a16:creationId xmlns:a16="http://schemas.microsoft.com/office/drawing/2014/main" id="{00000000-0008-0000-0500-00005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22" name="Shape 7">
          <a:extLst>
            <a:ext uri="{FF2B5EF4-FFF2-40B4-BE49-F238E27FC236}">
              <a16:creationId xmlns:a16="http://schemas.microsoft.com/office/drawing/2014/main" id="{00000000-0008-0000-0500-00005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23" name="Shape 7">
          <a:extLst>
            <a:ext uri="{FF2B5EF4-FFF2-40B4-BE49-F238E27FC236}">
              <a16:creationId xmlns:a16="http://schemas.microsoft.com/office/drawing/2014/main" id="{00000000-0008-0000-0500-00005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24" name="Shape 7">
          <a:extLst>
            <a:ext uri="{FF2B5EF4-FFF2-40B4-BE49-F238E27FC236}">
              <a16:creationId xmlns:a16="http://schemas.microsoft.com/office/drawing/2014/main" id="{00000000-0008-0000-0500-00005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25" name="Shape 7">
          <a:extLst>
            <a:ext uri="{FF2B5EF4-FFF2-40B4-BE49-F238E27FC236}">
              <a16:creationId xmlns:a16="http://schemas.microsoft.com/office/drawing/2014/main" id="{00000000-0008-0000-0500-00005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1626" name="Shape 7">
          <a:extLst>
            <a:ext uri="{FF2B5EF4-FFF2-40B4-BE49-F238E27FC236}">
              <a16:creationId xmlns:a16="http://schemas.microsoft.com/office/drawing/2014/main" id="{00000000-0008-0000-0500-00005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1627" name="Shape 7">
          <a:extLst>
            <a:ext uri="{FF2B5EF4-FFF2-40B4-BE49-F238E27FC236}">
              <a16:creationId xmlns:a16="http://schemas.microsoft.com/office/drawing/2014/main" id="{00000000-0008-0000-0500-00005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1628" name="Shape 7">
          <a:extLst>
            <a:ext uri="{FF2B5EF4-FFF2-40B4-BE49-F238E27FC236}">
              <a16:creationId xmlns:a16="http://schemas.microsoft.com/office/drawing/2014/main" id="{00000000-0008-0000-0500-00005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1629" name="Shape 7">
          <a:extLst>
            <a:ext uri="{FF2B5EF4-FFF2-40B4-BE49-F238E27FC236}">
              <a16:creationId xmlns:a16="http://schemas.microsoft.com/office/drawing/2014/main" id="{00000000-0008-0000-0500-00005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37</xdr:row>
      <xdr:rowOff>485775</xdr:rowOff>
    </xdr:from>
    <xdr:ext cx="114300" cy="457200"/>
    <xdr:sp macro="" textlink="">
      <xdr:nvSpPr>
        <xdr:cNvPr id="1630" name="Shape 9">
          <a:extLst>
            <a:ext uri="{FF2B5EF4-FFF2-40B4-BE49-F238E27FC236}">
              <a16:creationId xmlns:a16="http://schemas.microsoft.com/office/drawing/2014/main" id="{00000000-0008-0000-0500-00005E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31" name="Shape 7">
          <a:extLst>
            <a:ext uri="{FF2B5EF4-FFF2-40B4-BE49-F238E27FC236}">
              <a16:creationId xmlns:a16="http://schemas.microsoft.com/office/drawing/2014/main" id="{00000000-0008-0000-0500-00005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32" name="Shape 7">
          <a:extLst>
            <a:ext uri="{FF2B5EF4-FFF2-40B4-BE49-F238E27FC236}">
              <a16:creationId xmlns:a16="http://schemas.microsoft.com/office/drawing/2014/main" id="{00000000-0008-0000-0500-00006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33" name="Shape 7">
          <a:extLst>
            <a:ext uri="{FF2B5EF4-FFF2-40B4-BE49-F238E27FC236}">
              <a16:creationId xmlns:a16="http://schemas.microsoft.com/office/drawing/2014/main" id="{00000000-0008-0000-0500-00006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1634" name="Shape 7">
          <a:extLst>
            <a:ext uri="{FF2B5EF4-FFF2-40B4-BE49-F238E27FC236}">
              <a16:creationId xmlns:a16="http://schemas.microsoft.com/office/drawing/2014/main" id="{00000000-0008-0000-0500-00006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37</xdr:row>
      <xdr:rowOff>485775</xdr:rowOff>
    </xdr:from>
    <xdr:ext cx="114300" cy="457200"/>
    <xdr:sp macro="" textlink="">
      <xdr:nvSpPr>
        <xdr:cNvPr id="1635" name="Shape 8">
          <a:extLst>
            <a:ext uri="{FF2B5EF4-FFF2-40B4-BE49-F238E27FC236}">
              <a16:creationId xmlns:a16="http://schemas.microsoft.com/office/drawing/2014/main" id="{00000000-0008-0000-0500-000063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36" name="Shape 7">
          <a:extLst>
            <a:ext uri="{FF2B5EF4-FFF2-40B4-BE49-F238E27FC236}">
              <a16:creationId xmlns:a16="http://schemas.microsoft.com/office/drawing/2014/main" id="{00000000-0008-0000-0500-00006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37" name="Shape 7">
          <a:extLst>
            <a:ext uri="{FF2B5EF4-FFF2-40B4-BE49-F238E27FC236}">
              <a16:creationId xmlns:a16="http://schemas.microsoft.com/office/drawing/2014/main" id="{00000000-0008-0000-0500-00006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1638" name="Shape 7">
          <a:extLst>
            <a:ext uri="{FF2B5EF4-FFF2-40B4-BE49-F238E27FC236}">
              <a16:creationId xmlns:a16="http://schemas.microsoft.com/office/drawing/2014/main" id="{00000000-0008-0000-0500-00006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39" name="Shape 7">
          <a:extLst>
            <a:ext uri="{FF2B5EF4-FFF2-40B4-BE49-F238E27FC236}">
              <a16:creationId xmlns:a16="http://schemas.microsoft.com/office/drawing/2014/main" id="{00000000-0008-0000-0500-00006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0" name="Shape 7">
          <a:extLst>
            <a:ext uri="{FF2B5EF4-FFF2-40B4-BE49-F238E27FC236}">
              <a16:creationId xmlns:a16="http://schemas.microsoft.com/office/drawing/2014/main" id="{00000000-0008-0000-0500-00006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1" name="Shape 7">
          <a:extLst>
            <a:ext uri="{FF2B5EF4-FFF2-40B4-BE49-F238E27FC236}">
              <a16:creationId xmlns:a16="http://schemas.microsoft.com/office/drawing/2014/main" id="{00000000-0008-0000-0500-00006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2" name="Shape 7">
          <a:extLst>
            <a:ext uri="{FF2B5EF4-FFF2-40B4-BE49-F238E27FC236}">
              <a16:creationId xmlns:a16="http://schemas.microsoft.com/office/drawing/2014/main" id="{00000000-0008-0000-0500-00006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3" name="Shape 7">
          <a:extLst>
            <a:ext uri="{FF2B5EF4-FFF2-40B4-BE49-F238E27FC236}">
              <a16:creationId xmlns:a16="http://schemas.microsoft.com/office/drawing/2014/main" id="{00000000-0008-0000-0500-00006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4" name="Shape 7">
          <a:extLst>
            <a:ext uri="{FF2B5EF4-FFF2-40B4-BE49-F238E27FC236}">
              <a16:creationId xmlns:a16="http://schemas.microsoft.com/office/drawing/2014/main" id="{00000000-0008-0000-0500-00006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5" name="Shape 7">
          <a:extLst>
            <a:ext uri="{FF2B5EF4-FFF2-40B4-BE49-F238E27FC236}">
              <a16:creationId xmlns:a16="http://schemas.microsoft.com/office/drawing/2014/main" id="{00000000-0008-0000-0500-00006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1646" name="Shape 7">
          <a:extLst>
            <a:ext uri="{FF2B5EF4-FFF2-40B4-BE49-F238E27FC236}">
              <a16:creationId xmlns:a16="http://schemas.microsoft.com/office/drawing/2014/main" id="{00000000-0008-0000-0500-00006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66725"/>
    <xdr:sp macro="" textlink="">
      <xdr:nvSpPr>
        <xdr:cNvPr id="1647" name="Shape 11">
          <a:extLst>
            <a:ext uri="{FF2B5EF4-FFF2-40B4-BE49-F238E27FC236}">
              <a16:creationId xmlns:a16="http://schemas.microsoft.com/office/drawing/2014/main" id="{00000000-0008-0000-0500-00006F06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485775</xdr:rowOff>
    </xdr:from>
    <xdr:ext cx="114300" cy="457200"/>
    <xdr:sp macro="" textlink="">
      <xdr:nvSpPr>
        <xdr:cNvPr id="1648" name="Shape 8">
          <a:extLst>
            <a:ext uri="{FF2B5EF4-FFF2-40B4-BE49-F238E27FC236}">
              <a16:creationId xmlns:a16="http://schemas.microsoft.com/office/drawing/2014/main" id="{00000000-0008-0000-0500-000070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485775</xdr:rowOff>
    </xdr:from>
    <xdr:ext cx="114300" cy="457200"/>
    <xdr:sp macro="" textlink="">
      <xdr:nvSpPr>
        <xdr:cNvPr id="1649" name="Shape 8">
          <a:extLst>
            <a:ext uri="{FF2B5EF4-FFF2-40B4-BE49-F238E27FC236}">
              <a16:creationId xmlns:a16="http://schemas.microsoft.com/office/drawing/2014/main" id="{00000000-0008-0000-0500-000071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228600"/>
    <xdr:sp macro="" textlink="">
      <xdr:nvSpPr>
        <xdr:cNvPr id="1650" name="Shape 6">
          <a:extLst>
            <a:ext uri="{FF2B5EF4-FFF2-40B4-BE49-F238E27FC236}">
              <a16:creationId xmlns:a16="http://schemas.microsoft.com/office/drawing/2014/main" id="{00000000-0008-0000-0500-000072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57200"/>
    <xdr:sp macro="" textlink="">
      <xdr:nvSpPr>
        <xdr:cNvPr id="1651" name="Shape 9">
          <a:extLst>
            <a:ext uri="{FF2B5EF4-FFF2-40B4-BE49-F238E27FC236}">
              <a16:creationId xmlns:a16="http://schemas.microsoft.com/office/drawing/2014/main" id="{00000000-0008-0000-0500-000073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485775</xdr:rowOff>
    </xdr:from>
    <xdr:ext cx="114300" cy="228600"/>
    <xdr:sp macro="" textlink="">
      <xdr:nvSpPr>
        <xdr:cNvPr id="1652" name="Shape 6">
          <a:extLst>
            <a:ext uri="{FF2B5EF4-FFF2-40B4-BE49-F238E27FC236}">
              <a16:creationId xmlns:a16="http://schemas.microsoft.com/office/drawing/2014/main" id="{00000000-0008-0000-0500-000074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53" name="Shape 7">
          <a:extLst>
            <a:ext uri="{FF2B5EF4-FFF2-40B4-BE49-F238E27FC236}">
              <a16:creationId xmlns:a16="http://schemas.microsoft.com/office/drawing/2014/main" id="{00000000-0008-0000-0500-00007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54" name="Shape 7">
          <a:extLst>
            <a:ext uri="{FF2B5EF4-FFF2-40B4-BE49-F238E27FC236}">
              <a16:creationId xmlns:a16="http://schemas.microsoft.com/office/drawing/2014/main" id="{00000000-0008-0000-0500-00007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55" name="Shape 7">
          <a:extLst>
            <a:ext uri="{FF2B5EF4-FFF2-40B4-BE49-F238E27FC236}">
              <a16:creationId xmlns:a16="http://schemas.microsoft.com/office/drawing/2014/main" id="{00000000-0008-0000-0500-00007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56" name="Shape 7">
          <a:extLst>
            <a:ext uri="{FF2B5EF4-FFF2-40B4-BE49-F238E27FC236}">
              <a16:creationId xmlns:a16="http://schemas.microsoft.com/office/drawing/2014/main" id="{00000000-0008-0000-0500-00007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57" name="Shape 7">
          <a:extLst>
            <a:ext uri="{FF2B5EF4-FFF2-40B4-BE49-F238E27FC236}">
              <a16:creationId xmlns:a16="http://schemas.microsoft.com/office/drawing/2014/main" id="{00000000-0008-0000-0500-00007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58" name="Shape 7">
          <a:extLst>
            <a:ext uri="{FF2B5EF4-FFF2-40B4-BE49-F238E27FC236}">
              <a16:creationId xmlns:a16="http://schemas.microsoft.com/office/drawing/2014/main" id="{00000000-0008-0000-0500-00007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59" name="Shape 7">
          <a:extLst>
            <a:ext uri="{FF2B5EF4-FFF2-40B4-BE49-F238E27FC236}">
              <a16:creationId xmlns:a16="http://schemas.microsoft.com/office/drawing/2014/main" id="{00000000-0008-0000-0500-00007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60" name="Shape 7">
          <a:extLst>
            <a:ext uri="{FF2B5EF4-FFF2-40B4-BE49-F238E27FC236}">
              <a16:creationId xmlns:a16="http://schemas.microsoft.com/office/drawing/2014/main" id="{00000000-0008-0000-0500-00007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1661" name="Shape 7">
          <a:extLst>
            <a:ext uri="{FF2B5EF4-FFF2-40B4-BE49-F238E27FC236}">
              <a16:creationId xmlns:a16="http://schemas.microsoft.com/office/drawing/2014/main" id="{00000000-0008-0000-0500-00007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1662" name="Shape 7">
          <a:extLst>
            <a:ext uri="{FF2B5EF4-FFF2-40B4-BE49-F238E27FC236}">
              <a16:creationId xmlns:a16="http://schemas.microsoft.com/office/drawing/2014/main" id="{00000000-0008-0000-0500-00007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1663" name="Shape 7">
          <a:extLst>
            <a:ext uri="{FF2B5EF4-FFF2-40B4-BE49-F238E27FC236}">
              <a16:creationId xmlns:a16="http://schemas.microsoft.com/office/drawing/2014/main" id="{00000000-0008-0000-0500-00007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1664" name="Shape 7">
          <a:extLst>
            <a:ext uri="{FF2B5EF4-FFF2-40B4-BE49-F238E27FC236}">
              <a16:creationId xmlns:a16="http://schemas.microsoft.com/office/drawing/2014/main" id="{00000000-0008-0000-0500-00008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41</xdr:row>
      <xdr:rowOff>485775</xdr:rowOff>
    </xdr:from>
    <xdr:ext cx="114300" cy="457200"/>
    <xdr:sp macro="" textlink="">
      <xdr:nvSpPr>
        <xdr:cNvPr id="1665" name="Shape 9">
          <a:extLst>
            <a:ext uri="{FF2B5EF4-FFF2-40B4-BE49-F238E27FC236}">
              <a16:creationId xmlns:a16="http://schemas.microsoft.com/office/drawing/2014/main" id="{00000000-0008-0000-0500-000081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66" name="Shape 7">
          <a:extLst>
            <a:ext uri="{FF2B5EF4-FFF2-40B4-BE49-F238E27FC236}">
              <a16:creationId xmlns:a16="http://schemas.microsoft.com/office/drawing/2014/main" id="{00000000-0008-0000-0500-00008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67" name="Shape 7">
          <a:extLst>
            <a:ext uri="{FF2B5EF4-FFF2-40B4-BE49-F238E27FC236}">
              <a16:creationId xmlns:a16="http://schemas.microsoft.com/office/drawing/2014/main" id="{00000000-0008-0000-0500-00008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68" name="Shape 7">
          <a:extLst>
            <a:ext uri="{FF2B5EF4-FFF2-40B4-BE49-F238E27FC236}">
              <a16:creationId xmlns:a16="http://schemas.microsoft.com/office/drawing/2014/main" id="{00000000-0008-0000-0500-00008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1669" name="Shape 7">
          <a:extLst>
            <a:ext uri="{FF2B5EF4-FFF2-40B4-BE49-F238E27FC236}">
              <a16:creationId xmlns:a16="http://schemas.microsoft.com/office/drawing/2014/main" id="{00000000-0008-0000-0500-00008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41</xdr:row>
      <xdr:rowOff>485775</xdr:rowOff>
    </xdr:from>
    <xdr:ext cx="114300" cy="457200"/>
    <xdr:sp macro="" textlink="">
      <xdr:nvSpPr>
        <xdr:cNvPr id="1670" name="Shape 8">
          <a:extLst>
            <a:ext uri="{FF2B5EF4-FFF2-40B4-BE49-F238E27FC236}">
              <a16:creationId xmlns:a16="http://schemas.microsoft.com/office/drawing/2014/main" id="{00000000-0008-0000-0500-000086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71" name="Shape 7">
          <a:extLst>
            <a:ext uri="{FF2B5EF4-FFF2-40B4-BE49-F238E27FC236}">
              <a16:creationId xmlns:a16="http://schemas.microsoft.com/office/drawing/2014/main" id="{00000000-0008-0000-0500-00008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72" name="Shape 7">
          <a:extLst>
            <a:ext uri="{FF2B5EF4-FFF2-40B4-BE49-F238E27FC236}">
              <a16:creationId xmlns:a16="http://schemas.microsoft.com/office/drawing/2014/main" id="{00000000-0008-0000-0500-00008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1673" name="Shape 7">
          <a:extLst>
            <a:ext uri="{FF2B5EF4-FFF2-40B4-BE49-F238E27FC236}">
              <a16:creationId xmlns:a16="http://schemas.microsoft.com/office/drawing/2014/main" id="{00000000-0008-0000-0500-00008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4" name="Shape 7">
          <a:extLst>
            <a:ext uri="{FF2B5EF4-FFF2-40B4-BE49-F238E27FC236}">
              <a16:creationId xmlns:a16="http://schemas.microsoft.com/office/drawing/2014/main" id="{00000000-0008-0000-0500-00008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5" name="Shape 7">
          <a:extLst>
            <a:ext uri="{FF2B5EF4-FFF2-40B4-BE49-F238E27FC236}">
              <a16:creationId xmlns:a16="http://schemas.microsoft.com/office/drawing/2014/main" id="{00000000-0008-0000-0500-00008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6" name="Shape 7">
          <a:extLst>
            <a:ext uri="{FF2B5EF4-FFF2-40B4-BE49-F238E27FC236}">
              <a16:creationId xmlns:a16="http://schemas.microsoft.com/office/drawing/2014/main" id="{00000000-0008-0000-0500-00008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7" name="Shape 7">
          <a:extLst>
            <a:ext uri="{FF2B5EF4-FFF2-40B4-BE49-F238E27FC236}">
              <a16:creationId xmlns:a16="http://schemas.microsoft.com/office/drawing/2014/main" id="{00000000-0008-0000-0500-00008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8" name="Shape 7">
          <a:extLst>
            <a:ext uri="{FF2B5EF4-FFF2-40B4-BE49-F238E27FC236}">
              <a16:creationId xmlns:a16="http://schemas.microsoft.com/office/drawing/2014/main" id="{00000000-0008-0000-0500-00008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79" name="Shape 7">
          <a:extLst>
            <a:ext uri="{FF2B5EF4-FFF2-40B4-BE49-F238E27FC236}">
              <a16:creationId xmlns:a16="http://schemas.microsoft.com/office/drawing/2014/main" id="{00000000-0008-0000-0500-00008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80" name="Shape 7">
          <a:extLst>
            <a:ext uri="{FF2B5EF4-FFF2-40B4-BE49-F238E27FC236}">
              <a16:creationId xmlns:a16="http://schemas.microsoft.com/office/drawing/2014/main" id="{00000000-0008-0000-0500-00009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1681" name="Shape 7">
          <a:extLst>
            <a:ext uri="{FF2B5EF4-FFF2-40B4-BE49-F238E27FC236}">
              <a16:creationId xmlns:a16="http://schemas.microsoft.com/office/drawing/2014/main" id="{00000000-0008-0000-0500-00009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82" name="Shape 7">
          <a:extLst>
            <a:ext uri="{FF2B5EF4-FFF2-40B4-BE49-F238E27FC236}">
              <a16:creationId xmlns:a16="http://schemas.microsoft.com/office/drawing/2014/main" id="{00000000-0008-0000-0500-00009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83" name="Shape 7">
          <a:extLst>
            <a:ext uri="{FF2B5EF4-FFF2-40B4-BE49-F238E27FC236}">
              <a16:creationId xmlns:a16="http://schemas.microsoft.com/office/drawing/2014/main" id="{00000000-0008-0000-0500-00009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84" name="Shape 7">
          <a:extLst>
            <a:ext uri="{FF2B5EF4-FFF2-40B4-BE49-F238E27FC236}">
              <a16:creationId xmlns:a16="http://schemas.microsoft.com/office/drawing/2014/main" id="{00000000-0008-0000-0500-00009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85" name="Shape 7">
          <a:extLst>
            <a:ext uri="{FF2B5EF4-FFF2-40B4-BE49-F238E27FC236}">
              <a16:creationId xmlns:a16="http://schemas.microsoft.com/office/drawing/2014/main" id="{00000000-0008-0000-0500-00009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66725"/>
    <xdr:sp macro="" textlink="">
      <xdr:nvSpPr>
        <xdr:cNvPr id="1686" name="Shape 11">
          <a:extLst>
            <a:ext uri="{FF2B5EF4-FFF2-40B4-BE49-F238E27FC236}">
              <a16:creationId xmlns:a16="http://schemas.microsoft.com/office/drawing/2014/main" id="{00000000-0008-0000-0500-00009606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687" name="Shape 7">
          <a:extLst>
            <a:ext uri="{FF2B5EF4-FFF2-40B4-BE49-F238E27FC236}">
              <a16:creationId xmlns:a16="http://schemas.microsoft.com/office/drawing/2014/main" id="{00000000-0008-0000-0500-00009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688" name="Shape 7">
          <a:extLst>
            <a:ext uri="{FF2B5EF4-FFF2-40B4-BE49-F238E27FC236}">
              <a16:creationId xmlns:a16="http://schemas.microsoft.com/office/drawing/2014/main" id="{00000000-0008-0000-0500-00009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689" name="Shape 7">
          <a:extLst>
            <a:ext uri="{FF2B5EF4-FFF2-40B4-BE49-F238E27FC236}">
              <a16:creationId xmlns:a16="http://schemas.microsoft.com/office/drawing/2014/main" id="{00000000-0008-0000-0500-00009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690" name="Shape 7">
          <a:extLst>
            <a:ext uri="{FF2B5EF4-FFF2-40B4-BE49-F238E27FC236}">
              <a16:creationId xmlns:a16="http://schemas.microsoft.com/office/drawing/2014/main" id="{00000000-0008-0000-0500-00009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485775</xdr:rowOff>
    </xdr:from>
    <xdr:ext cx="114300" cy="457200"/>
    <xdr:sp macro="" textlink="">
      <xdr:nvSpPr>
        <xdr:cNvPr id="1691" name="Shape 8">
          <a:extLst>
            <a:ext uri="{FF2B5EF4-FFF2-40B4-BE49-F238E27FC236}">
              <a16:creationId xmlns:a16="http://schemas.microsoft.com/office/drawing/2014/main" id="{00000000-0008-0000-0500-00009B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1692" name="Shape 7">
          <a:extLst>
            <a:ext uri="{FF2B5EF4-FFF2-40B4-BE49-F238E27FC236}">
              <a16:creationId xmlns:a16="http://schemas.microsoft.com/office/drawing/2014/main" id="{00000000-0008-0000-0500-00009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1693" name="Shape 7">
          <a:extLst>
            <a:ext uri="{FF2B5EF4-FFF2-40B4-BE49-F238E27FC236}">
              <a16:creationId xmlns:a16="http://schemas.microsoft.com/office/drawing/2014/main" id="{00000000-0008-0000-0500-00009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1694" name="Shape 7">
          <a:extLst>
            <a:ext uri="{FF2B5EF4-FFF2-40B4-BE49-F238E27FC236}">
              <a16:creationId xmlns:a16="http://schemas.microsoft.com/office/drawing/2014/main" id="{00000000-0008-0000-0500-00009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1695" name="Shape 7">
          <a:extLst>
            <a:ext uri="{FF2B5EF4-FFF2-40B4-BE49-F238E27FC236}">
              <a16:creationId xmlns:a16="http://schemas.microsoft.com/office/drawing/2014/main" id="{00000000-0008-0000-0500-00009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485775</xdr:rowOff>
    </xdr:from>
    <xdr:ext cx="114300" cy="457200"/>
    <xdr:sp macro="" textlink="">
      <xdr:nvSpPr>
        <xdr:cNvPr id="1696" name="Shape 8">
          <a:extLst>
            <a:ext uri="{FF2B5EF4-FFF2-40B4-BE49-F238E27FC236}">
              <a16:creationId xmlns:a16="http://schemas.microsoft.com/office/drawing/2014/main" id="{00000000-0008-0000-0500-0000A0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45</xdr:row>
      <xdr:rowOff>485775</xdr:rowOff>
    </xdr:from>
    <xdr:ext cx="114300" cy="457200"/>
    <xdr:sp macro="" textlink="">
      <xdr:nvSpPr>
        <xdr:cNvPr id="1697" name="Shape 9">
          <a:extLst>
            <a:ext uri="{FF2B5EF4-FFF2-40B4-BE49-F238E27FC236}">
              <a16:creationId xmlns:a16="http://schemas.microsoft.com/office/drawing/2014/main" id="{00000000-0008-0000-0500-0000A1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98" name="Shape 7">
          <a:extLst>
            <a:ext uri="{FF2B5EF4-FFF2-40B4-BE49-F238E27FC236}">
              <a16:creationId xmlns:a16="http://schemas.microsoft.com/office/drawing/2014/main" id="{00000000-0008-0000-0500-0000A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699" name="Shape 7">
          <a:extLst>
            <a:ext uri="{FF2B5EF4-FFF2-40B4-BE49-F238E27FC236}">
              <a16:creationId xmlns:a16="http://schemas.microsoft.com/office/drawing/2014/main" id="{00000000-0008-0000-0500-0000A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700" name="Shape 7">
          <a:extLst>
            <a:ext uri="{FF2B5EF4-FFF2-40B4-BE49-F238E27FC236}">
              <a16:creationId xmlns:a16="http://schemas.microsoft.com/office/drawing/2014/main" id="{00000000-0008-0000-0500-0000A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1701" name="Shape 7">
          <a:extLst>
            <a:ext uri="{FF2B5EF4-FFF2-40B4-BE49-F238E27FC236}">
              <a16:creationId xmlns:a16="http://schemas.microsoft.com/office/drawing/2014/main" id="{00000000-0008-0000-0500-0000A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228600"/>
    <xdr:sp macro="" textlink="">
      <xdr:nvSpPr>
        <xdr:cNvPr id="1702" name="Shape 6">
          <a:extLst>
            <a:ext uri="{FF2B5EF4-FFF2-40B4-BE49-F238E27FC236}">
              <a16:creationId xmlns:a16="http://schemas.microsoft.com/office/drawing/2014/main" id="{00000000-0008-0000-0500-0000A6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57200"/>
    <xdr:sp macro="" textlink="">
      <xdr:nvSpPr>
        <xdr:cNvPr id="1703" name="Shape 9">
          <a:extLst>
            <a:ext uri="{FF2B5EF4-FFF2-40B4-BE49-F238E27FC236}">
              <a16:creationId xmlns:a16="http://schemas.microsoft.com/office/drawing/2014/main" id="{00000000-0008-0000-0500-0000A7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45</xdr:row>
      <xdr:rowOff>485775</xdr:rowOff>
    </xdr:from>
    <xdr:ext cx="114300" cy="457200"/>
    <xdr:sp macro="" textlink="">
      <xdr:nvSpPr>
        <xdr:cNvPr id="1704" name="Shape 8">
          <a:extLst>
            <a:ext uri="{FF2B5EF4-FFF2-40B4-BE49-F238E27FC236}">
              <a16:creationId xmlns:a16="http://schemas.microsoft.com/office/drawing/2014/main" id="{00000000-0008-0000-0500-0000A8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705" name="Shape 7">
          <a:extLst>
            <a:ext uri="{FF2B5EF4-FFF2-40B4-BE49-F238E27FC236}">
              <a16:creationId xmlns:a16="http://schemas.microsoft.com/office/drawing/2014/main" id="{00000000-0008-0000-0500-0000A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706" name="Shape 7">
          <a:extLst>
            <a:ext uri="{FF2B5EF4-FFF2-40B4-BE49-F238E27FC236}">
              <a16:creationId xmlns:a16="http://schemas.microsoft.com/office/drawing/2014/main" id="{00000000-0008-0000-0500-0000A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1707" name="Shape 7">
          <a:extLst>
            <a:ext uri="{FF2B5EF4-FFF2-40B4-BE49-F238E27FC236}">
              <a16:creationId xmlns:a16="http://schemas.microsoft.com/office/drawing/2014/main" id="{00000000-0008-0000-0500-0000A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485775</xdr:rowOff>
    </xdr:from>
    <xdr:ext cx="114300" cy="228600"/>
    <xdr:sp macro="" textlink="">
      <xdr:nvSpPr>
        <xdr:cNvPr id="1708" name="Shape 6">
          <a:extLst>
            <a:ext uri="{FF2B5EF4-FFF2-40B4-BE49-F238E27FC236}">
              <a16:creationId xmlns:a16="http://schemas.microsoft.com/office/drawing/2014/main" id="{00000000-0008-0000-0500-0000AC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09" name="Shape 7">
          <a:extLst>
            <a:ext uri="{FF2B5EF4-FFF2-40B4-BE49-F238E27FC236}">
              <a16:creationId xmlns:a16="http://schemas.microsoft.com/office/drawing/2014/main" id="{00000000-0008-0000-0500-0000A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0" name="Shape 7">
          <a:extLst>
            <a:ext uri="{FF2B5EF4-FFF2-40B4-BE49-F238E27FC236}">
              <a16:creationId xmlns:a16="http://schemas.microsoft.com/office/drawing/2014/main" id="{00000000-0008-0000-0500-0000A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1" name="Shape 7">
          <a:extLst>
            <a:ext uri="{FF2B5EF4-FFF2-40B4-BE49-F238E27FC236}">
              <a16:creationId xmlns:a16="http://schemas.microsoft.com/office/drawing/2014/main" id="{00000000-0008-0000-0500-0000A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2" name="Shape 7">
          <a:extLst>
            <a:ext uri="{FF2B5EF4-FFF2-40B4-BE49-F238E27FC236}">
              <a16:creationId xmlns:a16="http://schemas.microsoft.com/office/drawing/2014/main" id="{00000000-0008-0000-0500-0000B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3" name="Shape 7">
          <a:extLst>
            <a:ext uri="{FF2B5EF4-FFF2-40B4-BE49-F238E27FC236}">
              <a16:creationId xmlns:a16="http://schemas.microsoft.com/office/drawing/2014/main" id="{00000000-0008-0000-0500-0000B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4" name="Shape 7">
          <a:extLst>
            <a:ext uri="{FF2B5EF4-FFF2-40B4-BE49-F238E27FC236}">
              <a16:creationId xmlns:a16="http://schemas.microsoft.com/office/drawing/2014/main" id="{00000000-0008-0000-0500-0000B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5" name="Shape 7">
          <a:extLst>
            <a:ext uri="{FF2B5EF4-FFF2-40B4-BE49-F238E27FC236}">
              <a16:creationId xmlns:a16="http://schemas.microsoft.com/office/drawing/2014/main" id="{00000000-0008-0000-0500-0000B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1716" name="Shape 7">
          <a:extLst>
            <a:ext uri="{FF2B5EF4-FFF2-40B4-BE49-F238E27FC236}">
              <a16:creationId xmlns:a16="http://schemas.microsoft.com/office/drawing/2014/main" id="{00000000-0008-0000-0500-0000B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17" name="Shape 7">
          <a:extLst>
            <a:ext uri="{FF2B5EF4-FFF2-40B4-BE49-F238E27FC236}">
              <a16:creationId xmlns:a16="http://schemas.microsoft.com/office/drawing/2014/main" id="{00000000-0008-0000-0500-0000B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18" name="Shape 7">
          <a:extLst>
            <a:ext uri="{FF2B5EF4-FFF2-40B4-BE49-F238E27FC236}">
              <a16:creationId xmlns:a16="http://schemas.microsoft.com/office/drawing/2014/main" id="{00000000-0008-0000-0500-0000B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19" name="Shape 7">
          <a:extLst>
            <a:ext uri="{FF2B5EF4-FFF2-40B4-BE49-F238E27FC236}">
              <a16:creationId xmlns:a16="http://schemas.microsoft.com/office/drawing/2014/main" id="{00000000-0008-0000-0500-0000B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20" name="Shape 7">
          <a:extLst>
            <a:ext uri="{FF2B5EF4-FFF2-40B4-BE49-F238E27FC236}">
              <a16:creationId xmlns:a16="http://schemas.microsoft.com/office/drawing/2014/main" id="{00000000-0008-0000-0500-0000B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21" name="Shape 7">
          <a:extLst>
            <a:ext uri="{FF2B5EF4-FFF2-40B4-BE49-F238E27FC236}">
              <a16:creationId xmlns:a16="http://schemas.microsoft.com/office/drawing/2014/main" id="{00000000-0008-0000-0500-0000B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22" name="Shape 7">
          <a:extLst>
            <a:ext uri="{FF2B5EF4-FFF2-40B4-BE49-F238E27FC236}">
              <a16:creationId xmlns:a16="http://schemas.microsoft.com/office/drawing/2014/main" id="{00000000-0008-0000-0500-0000B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23" name="Shape 7">
          <a:extLst>
            <a:ext uri="{FF2B5EF4-FFF2-40B4-BE49-F238E27FC236}">
              <a16:creationId xmlns:a16="http://schemas.microsoft.com/office/drawing/2014/main" id="{00000000-0008-0000-0500-0000B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24" name="Shape 7">
          <a:extLst>
            <a:ext uri="{FF2B5EF4-FFF2-40B4-BE49-F238E27FC236}">
              <a16:creationId xmlns:a16="http://schemas.microsoft.com/office/drawing/2014/main" id="{00000000-0008-0000-0500-0000B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1725" name="Shape 7">
          <a:extLst>
            <a:ext uri="{FF2B5EF4-FFF2-40B4-BE49-F238E27FC236}">
              <a16:creationId xmlns:a16="http://schemas.microsoft.com/office/drawing/2014/main" id="{00000000-0008-0000-0500-0000B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1726" name="Shape 7">
          <a:extLst>
            <a:ext uri="{FF2B5EF4-FFF2-40B4-BE49-F238E27FC236}">
              <a16:creationId xmlns:a16="http://schemas.microsoft.com/office/drawing/2014/main" id="{00000000-0008-0000-0500-0000B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1727" name="Shape 7">
          <a:extLst>
            <a:ext uri="{FF2B5EF4-FFF2-40B4-BE49-F238E27FC236}">
              <a16:creationId xmlns:a16="http://schemas.microsoft.com/office/drawing/2014/main" id="{00000000-0008-0000-0500-0000B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1728" name="Shape 7">
          <a:extLst>
            <a:ext uri="{FF2B5EF4-FFF2-40B4-BE49-F238E27FC236}">
              <a16:creationId xmlns:a16="http://schemas.microsoft.com/office/drawing/2014/main" id="{00000000-0008-0000-0500-0000C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49</xdr:row>
      <xdr:rowOff>485775</xdr:rowOff>
    </xdr:from>
    <xdr:ext cx="114300" cy="457200"/>
    <xdr:sp macro="" textlink="">
      <xdr:nvSpPr>
        <xdr:cNvPr id="1729" name="Shape 9">
          <a:extLst>
            <a:ext uri="{FF2B5EF4-FFF2-40B4-BE49-F238E27FC236}">
              <a16:creationId xmlns:a16="http://schemas.microsoft.com/office/drawing/2014/main" id="{00000000-0008-0000-0500-0000C1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30" name="Shape 7">
          <a:extLst>
            <a:ext uri="{FF2B5EF4-FFF2-40B4-BE49-F238E27FC236}">
              <a16:creationId xmlns:a16="http://schemas.microsoft.com/office/drawing/2014/main" id="{00000000-0008-0000-0500-0000C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31" name="Shape 7">
          <a:extLst>
            <a:ext uri="{FF2B5EF4-FFF2-40B4-BE49-F238E27FC236}">
              <a16:creationId xmlns:a16="http://schemas.microsoft.com/office/drawing/2014/main" id="{00000000-0008-0000-0500-0000C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32" name="Shape 7">
          <a:extLst>
            <a:ext uri="{FF2B5EF4-FFF2-40B4-BE49-F238E27FC236}">
              <a16:creationId xmlns:a16="http://schemas.microsoft.com/office/drawing/2014/main" id="{00000000-0008-0000-0500-0000C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1733" name="Shape 7">
          <a:extLst>
            <a:ext uri="{FF2B5EF4-FFF2-40B4-BE49-F238E27FC236}">
              <a16:creationId xmlns:a16="http://schemas.microsoft.com/office/drawing/2014/main" id="{00000000-0008-0000-0500-0000C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49</xdr:row>
      <xdr:rowOff>485775</xdr:rowOff>
    </xdr:from>
    <xdr:ext cx="114300" cy="457200"/>
    <xdr:sp macro="" textlink="">
      <xdr:nvSpPr>
        <xdr:cNvPr id="1734" name="Shape 8">
          <a:extLst>
            <a:ext uri="{FF2B5EF4-FFF2-40B4-BE49-F238E27FC236}">
              <a16:creationId xmlns:a16="http://schemas.microsoft.com/office/drawing/2014/main" id="{00000000-0008-0000-0500-0000C6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35" name="Shape 7">
          <a:extLst>
            <a:ext uri="{FF2B5EF4-FFF2-40B4-BE49-F238E27FC236}">
              <a16:creationId xmlns:a16="http://schemas.microsoft.com/office/drawing/2014/main" id="{00000000-0008-0000-0500-0000C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36" name="Shape 7">
          <a:extLst>
            <a:ext uri="{FF2B5EF4-FFF2-40B4-BE49-F238E27FC236}">
              <a16:creationId xmlns:a16="http://schemas.microsoft.com/office/drawing/2014/main" id="{00000000-0008-0000-0500-0000C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1737" name="Shape 7">
          <a:extLst>
            <a:ext uri="{FF2B5EF4-FFF2-40B4-BE49-F238E27FC236}">
              <a16:creationId xmlns:a16="http://schemas.microsoft.com/office/drawing/2014/main" id="{00000000-0008-0000-0500-0000C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38" name="Shape 7">
          <a:extLst>
            <a:ext uri="{FF2B5EF4-FFF2-40B4-BE49-F238E27FC236}">
              <a16:creationId xmlns:a16="http://schemas.microsoft.com/office/drawing/2014/main" id="{00000000-0008-0000-0500-0000C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39" name="Shape 7">
          <a:extLst>
            <a:ext uri="{FF2B5EF4-FFF2-40B4-BE49-F238E27FC236}">
              <a16:creationId xmlns:a16="http://schemas.microsoft.com/office/drawing/2014/main" id="{00000000-0008-0000-0500-0000C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0" name="Shape 7">
          <a:extLst>
            <a:ext uri="{FF2B5EF4-FFF2-40B4-BE49-F238E27FC236}">
              <a16:creationId xmlns:a16="http://schemas.microsoft.com/office/drawing/2014/main" id="{00000000-0008-0000-0500-0000C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1" name="Shape 7">
          <a:extLst>
            <a:ext uri="{FF2B5EF4-FFF2-40B4-BE49-F238E27FC236}">
              <a16:creationId xmlns:a16="http://schemas.microsoft.com/office/drawing/2014/main" id="{00000000-0008-0000-0500-0000C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2" name="Shape 7">
          <a:extLst>
            <a:ext uri="{FF2B5EF4-FFF2-40B4-BE49-F238E27FC236}">
              <a16:creationId xmlns:a16="http://schemas.microsoft.com/office/drawing/2014/main" id="{00000000-0008-0000-0500-0000C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3" name="Shape 7">
          <a:extLst>
            <a:ext uri="{FF2B5EF4-FFF2-40B4-BE49-F238E27FC236}">
              <a16:creationId xmlns:a16="http://schemas.microsoft.com/office/drawing/2014/main" id="{00000000-0008-0000-0500-0000C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4" name="Shape 7">
          <a:extLst>
            <a:ext uri="{FF2B5EF4-FFF2-40B4-BE49-F238E27FC236}">
              <a16:creationId xmlns:a16="http://schemas.microsoft.com/office/drawing/2014/main" id="{00000000-0008-0000-0500-0000D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1745" name="Shape 7">
          <a:extLst>
            <a:ext uri="{FF2B5EF4-FFF2-40B4-BE49-F238E27FC236}">
              <a16:creationId xmlns:a16="http://schemas.microsoft.com/office/drawing/2014/main" id="{00000000-0008-0000-0500-0000D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66725"/>
    <xdr:sp macro="" textlink="">
      <xdr:nvSpPr>
        <xdr:cNvPr id="1746" name="Shape 11">
          <a:extLst>
            <a:ext uri="{FF2B5EF4-FFF2-40B4-BE49-F238E27FC236}">
              <a16:creationId xmlns:a16="http://schemas.microsoft.com/office/drawing/2014/main" id="{00000000-0008-0000-0500-0000D206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485775</xdr:rowOff>
    </xdr:from>
    <xdr:ext cx="114300" cy="457200"/>
    <xdr:sp macro="" textlink="">
      <xdr:nvSpPr>
        <xdr:cNvPr id="1747" name="Shape 8">
          <a:extLst>
            <a:ext uri="{FF2B5EF4-FFF2-40B4-BE49-F238E27FC236}">
              <a16:creationId xmlns:a16="http://schemas.microsoft.com/office/drawing/2014/main" id="{00000000-0008-0000-0500-0000D3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485775</xdr:rowOff>
    </xdr:from>
    <xdr:ext cx="114300" cy="457200"/>
    <xdr:sp macro="" textlink="">
      <xdr:nvSpPr>
        <xdr:cNvPr id="1748" name="Shape 8">
          <a:extLst>
            <a:ext uri="{FF2B5EF4-FFF2-40B4-BE49-F238E27FC236}">
              <a16:creationId xmlns:a16="http://schemas.microsoft.com/office/drawing/2014/main" id="{00000000-0008-0000-0500-0000D4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228600"/>
    <xdr:sp macro="" textlink="">
      <xdr:nvSpPr>
        <xdr:cNvPr id="1749" name="Shape 6">
          <a:extLst>
            <a:ext uri="{FF2B5EF4-FFF2-40B4-BE49-F238E27FC236}">
              <a16:creationId xmlns:a16="http://schemas.microsoft.com/office/drawing/2014/main" id="{00000000-0008-0000-0500-0000D5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57200"/>
    <xdr:sp macro="" textlink="">
      <xdr:nvSpPr>
        <xdr:cNvPr id="1750" name="Shape 9">
          <a:extLst>
            <a:ext uri="{FF2B5EF4-FFF2-40B4-BE49-F238E27FC236}">
              <a16:creationId xmlns:a16="http://schemas.microsoft.com/office/drawing/2014/main" id="{00000000-0008-0000-0500-0000D6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485775</xdr:rowOff>
    </xdr:from>
    <xdr:ext cx="114300" cy="228600"/>
    <xdr:sp macro="" textlink="">
      <xdr:nvSpPr>
        <xdr:cNvPr id="1751" name="Shape 6">
          <a:extLst>
            <a:ext uri="{FF2B5EF4-FFF2-40B4-BE49-F238E27FC236}">
              <a16:creationId xmlns:a16="http://schemas.microsoft.com/office/drawing/2014/main" id="{00000000-0008-0000-0500-0000D706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52" name="Shape 7">
          <a:extLst>
            <a:ext uri="{FF2B5EF4-FFF2-40B4-BE49-F238E27FC236}">
              <a16:creationId xmlns:a16="http://schemas.microsoft.com/office/drawing/2014/main" id="{00000000-0008-0000-0500-0000D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53" name="Shape 7">
          <a:extLst>
            <a:ext uri="{FF2B5EF4-FFF2-40B4-BE49-F238E27FC236}">
              <a16:creationId xmlns:a16="http://schemas.microsoft.com/office/drawing/2014/main" id="{00000000-0008-0000-0500-0000D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54" name="Shape 7">
          <a:extLst>
            <a:ext uri="{FF2B5EF4-FFF2-40B4-BE49-F238E27FC236}">
              <a16:creationId xmlns:a16="http://schemas.microsoft.com/office/drawing/2014/main" id="{00000000-0008-0000-0500-0000D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55" name="Shape 7">
          <a:extLst>
            <a:ext uri="{FF2B5EF4-FFF2-40B4-BE49-F238E27FC236}">
              <a16:creationId xmlns:a16="http://schemas.microsoft.com/office/drawing/2014/main" id="{00000000-0008-0000-0500-0000D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56" name="Shape 7">
          <a:extLst>
            <a:ext uri="{FF2B5EF4-FFF2-40B4-BE49-F238E27FC236}">
              <a16:creationId xmlns:a16="http://schemas.microsoft.com/office/drawing/2014/main" id="{00000000-0008-0000-0500-0000D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57" name="Shape 7">
          <a:extLst>
            <a:ext uri="{FF2B5EF4-FFF2-40B4-BE49-F238E27FC236}">
              <a16:creationId xmlns:a16="http://schemas.microsoft.com/office/drawing/2014/main" id="{00000000-0008-0000-0500-0000D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58" name="Shape 7">
          <a:extLst>
            <a:ext uri="{FF2B5EF4-FFF2-40B4-BE49-F238E27FC236}">
              <a16:creationId xmlns:a16="http://schemas.microsoft.com/office/drawing/2014/main" id="{00000000-0008-0000-0500-0000D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59" name="Shape 7">
          <a:extLst>
            <a:ext uri="{FF2B5EF4-FFF2-40B4-BE49-F238E27FC236}">
              <a16:creationId xmlns:a16="http://schemas.microsoft.com/office/drawing/2014/main" id="{00000000-0008-0000-0500-0000D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1760" name="Shape 7">
          <a:extLst>
            <a:ext uri="{FF2B5EF4-FFF2-40B4-BE49-F238E27FC236}">
              <a16:creationId xmlns:a16="http://schemas.microsoft.com/office/drawing/2014/main" id="{00000000-0008-0000-0500-0000E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1761" name="Shape 7">
          <a:extLst>
            <a:ext uri="{FF2B5EF4-FFF2-40B4-BE49-F238E27FC236}">
              <a16:creationId xmlns:a16="http://schemas.microsoft.com/office/drawing/2014/main" id="{00000000-0008-0000-0500-0000E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1762" name="Shape 7">
          <a:extLst>
            <a:ext uri="{FF2B5EF4-FFF2-40B4-BE49-F238E27FC236}">
              <a16:creationId xmlns:a16="http://schemas.microsoft.com/office/drawing/2014/main" id="{00000000-0008-0000-0500-0000E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1763" name="Shape 7">
          <a:extLst>
            <a:ext uri="{FF2B5EF4-FFF2-40B4-BE49-F238E27FC236}">
              <a16:creationId xmlns:a16="http://schemas.microsoft.com/office/drawing/2014/main" id="{00000000-0008-0000-0500-0000E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64" name="Shape 7">
          <a:extLst>
            <a:ext uri="{FF2B5EF4-FFF2-40B4-BE49-F238E27FC236}">
              <a16:creationId xmlns:a16="http://schemas.microsoft.com/office/drawing/2014/main" id="{00000000-0008-0000-0500-0000E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65" name="Shape 7">
          <a:extLst>
            <a:ext uri="{FF2B5EF4-FFF2-40B4-BE49-F238E27FC236}">
              <a16:creationId xmlns:a16="http://schemas.microsoft.com/office/drawing/2014/main" id="{00000000-0008-0000-0500-0000E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66" name="Shape 7">
          <a:extLst>
            <a:ext uri="{FF2B5EF4-FFF2-40B4-BE49-F238E27FC236}">
              <a16:creationId xmlns:a16="http://schemas.microsoft.com/office/drawing/2014/main" id="{00000000-0008-0000-0500-0000E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1767" name="Shape 7">
          <a:extLst>
            <a:ext uri="{FF2B5EF4-FFF2-40B4-BE49-F238E27FC236}">
              <a16:creationId xmlns:a16="http://schemas.microsoft.com/office/drawing/2014/main" id="{00000000-0008-0000-0500-0000E7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68" name="Shape 7">
          <a:extLst>
            <a:ext uri="{FF2B5EF4-FFF2-40B4-BE49-F238E27FC236}">
              <a16:creationId xmlns:a16="http://schemas.microsoft.com/office/drawing/2014/main" id="{00000000-0008-0000-0500-0000E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69" name="Shape 7">
          <a:extLst>
            <a:ext uri="{FF2B5EF4-FFF2-40B4-BE49-F238E27FC236}">
              <a16:creationId xmlns:a16="http://schemas.microsoft.com/office/drawing/2014/main" id="{00000000-0008-0000-0500-0000E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1770" name="Shape 7">
          <a:extLst>
            <a:ext uri="{FF2B5EF4-FFF2-40B4-BE49-F238E27FC236}">
              <a16:creationId xmlns:a16="http://schemas.microsoft.com/office/drawing/2014/main" id="{00000000-0008-0000-0500-0000E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1" name="Shape 7">
          <a:extLst>
            <a:ext uri="{FF2B5EF4-FFF2-40B4-BE49-F238E27FC236}">
              <a16:creationId xmlns:a16="http://schemas.microsoft.com/office/drawing/2014/main" id="{00000000-0008-0000-0500-0000E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2" name="Shape 7">
          <a:extLst>
            <a:ext uri="{FF2B5EF4-FFF2-40B4-BE49-F238E27FC236}">
              <a16:creationId xmlns:a16="http://schemas.microsoft.com/office/drawing/2014/main" id="{00000000-0008-0000-0500-0000EC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3" name="Shape 7">
          <a:extLst>
            <a:ext uri="{FF2B5EF4-FFF2-40B4-BE49-F238E27FC236}">
              <a16:creationId xmlns:a16="http://schemas.microsoft.com/office/drawing/2014/main" id="{00000000-0008-0000-0500-0000E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4" name="Shape 7">
          <a:extLst>
            <a:ext uri="{FF2B5EF4-FFF2-40B4-BE49-F238E27FC236}">
              <a16:creationId xmlns:a16="http://schemas.microsoft.com/office/drawing/2014/main" id="{00000000-0008-0000-0500-0000E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5" name="Shape 7">
          <a:extLst>
            <a:ext uri="{FF2B5EF4-FFF2-40B4-BE49-F238E27FC236}">
              <a16:creationId xmlns:a16="http://schemas.microsoft.com/office/drawing/2014/main" id="{00000000-0008-0000-0500-0000E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6" name="Shape 7">
          <a:extLst>
            <a:ext uri="{FF2B5EF4-FFF2-40B4-BE49-F238E27FC236}">
              <a16:creationId xmlns:a16="http://schemas.microsoft.com/office/drawing/2014/main" id="{00000000-0008-0000-0500-0000F0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7" name="Shape 7">
          <a:extLst>
            <a:ext uri="{FF2B5EF4-FFF2-40B4-BE49-F238E27FC236}">
              <a16:creationId xmlns:a16="http://schemas.microsoft.com/office/drawing/2014/main" id="{00000000-0008-0000-0500-0000F1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1778" name="Shape 7">
          <a:extLst>
            <a:ext uri="{FF2B5EF4-FFF2-40B4-BE49-F238E27FC236}">
              <a16:creationId xmlns:a16="http://schemas.microsoft.com/office/drawing/2014/main" id="{00000000-0008-0000-0500-0000F2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79" name="Shape 7">
          <a:extLst>
            <a:ext uri="{FF2B5EF4-FFF2-40B4-BE49-F238E27FC236}">
              <a16:creationId xmlns:a16="http://schemas.microsoft.com/office/drawing/2014/main" id="{00000000-0008-0000-0500-0000F3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80" name="Shape 7">
          <a:extLst>
            <a:ext uri="{FF2B5EF4-FFF2-40B4-BE49-F238E27FC236}">
              <a16:creationId xmlns:a16="http://schemas.microsoft.com/office/drawing/2014/main" id="{00000000-0008-0000-0500-0000F4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81" name="Shape 7">
          <a:extLst>
            <a:ext uri="{FF2B5EF4-FFF2-40B4-BE49-F238E27FC236}">
              <a16:creationId xmlns:a16="http://schemas.microsoft.com/office/drawing/2014/main" id="{00000000-0008-0000-0500-0000F5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82" name="Shape 7">
          <a:extLst>
            <a:ext uri="{FF2B5EF4-FFF2-40B4-BE49-F238E27FC236}">
              <a16:creationId xmlns:a16="http://schemas.microsoft.com/office/drawing/2014/main" id="{00000000-0008-0000-0500-0000F6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76250"/>
    <xdr:sp macro="" textlink="">
      <xdr:nvSpPr>
        <xdr:cNvPr id="1783" name="Shape 12">
          <a:extLst>
            <a:ext uri="{FF2B5EF4-FFF2-40B4-BE49-F238E27FC236}">
              <a16:creationId xmlns:a16="http://schemas.microsoft.com/office/drawing/2014/main" id="{00000000-0008-0000-0500-0000F7060000}"/>
            </a:ext>
          </a:extLst>
        </xdr:cNvPr>
        <xdr:cNvSpPr txBox="1"/>
      </xdr:nvSpPr>
      <xdr:spPr>
        <a:xfrm>
          <a:off x="5293613" y="3546638"/>
          <a:ext cx="104775"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784" name="Shape 7">
          <a:extLst>
            <a:ext uri="{FF2B5EF4-FFF2-40B4-BE49-F238E27FC236}">
              <a16:creationId xmlns:a16="http://schemas.microsoft.com/office/drawing/2014/main" id="{00000000-0008-0000-0500-0000F8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785" name="Shape 7">
          <a:extLst>
            <a:ext uri="{FF2B5EF4-FFF2-40B4-BE49-F238E27FC236}">
              <a16:creationId xmlns:a16="http://schemas.microsoft.com/office/drawing/2014/main" id="{00000000-0008-0000-0500-0000F9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786" name="Shape 7">
          <a:extLst>
            <a:ext uri="{FF2B5EF4-FFF2-40B4-BE49-F238E27FC236}">
              <a16:creationId xmlns:a16="http://schemas.microsoft.com/office/drawing/2014/main" id="{00000000-0008-0000-0500-0000FA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787" name="Shape 7">
          <a:extLst>
            <a:ext uri="{FF2B5EF4-FFF2-40B4-BE49-F238E27FC236}">
              <a16:creationId xmlns:a16="http://schemas.microsoft.com/office/drawing/2014/main" id="{00000000-0008-0000-0500-0000FB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485775</xdr:rowOff>
    </xdr:from>
    <xdr:ext cx="114300" cy="457200"/>
    <xdr:sp macro="" textlink="">
      <xdr:nvSpPr>
        <xdr:cNvPr id="1788" name="Shape 8">
          <a:extLst>
            <a:ext uri="{FF2B5EF4-FFF2-40B4-BE49-F238E27FC236}">
              <a16:creationId xmlns:a16="http://schemas.microsoft.com/office/drawing/2014/main" id="{00000000-0008-0000-0500-0000FC06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1789" name="Shape 7">
          <a:extLst>
            <a:ext uri="{FF2B5EF4-FFF2-40B4-BE49-F238E27FC236}">
              <a16:creationId xmlns:a16="http://schemas.microsoft.com/office/drawing/2014/main" id="{00000000-0008-0000-0500-0000FD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1790" name="Shape 7">
          <a:extLst>
            <a:ext uri="{FF2B5EF4-FFF2-40B4-BE49-F238E27FC236}">
              <a16:creationId xmlns:a16="http://schemas.microsoft.com/office/drawing/2014/main" id="{00000000-0008-0000-0500-0000FE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1791" name="Shape 7">
          <a:extLst>
            <a:ext uri="{FF2B5EF4-FFF2-40B4-BE49-F238E27FC236}">
              <a16:creationId xmlns:a16="http://schemas.microsoft.com/office/drawing/2014/main" id="{00000000-0008-0000-0500-0000FF06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1792" name="Shape 7">
          <a:extLst>
            <a:ext uri="{FF2B5EF4-FFF2-40B4-BE49-F238E27FC236}">
              <a16:creationId xmlns:a16="http://schemas.microsoft.com/office/drawing/2014/main" id="{00000000-0008-0000-0500-00000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485775</xdr:rowOff>
    </xdr:from>
    <xdr:ext cx="114300" cy="457200"/>
    <xdr:sp macro="" textlink="">
      <xdr:nvSpPr>
        <xdr:cNvPr id="1793" name="Shape 8">
          <a:extLst>
            <a:ext uri="{FF2B5EF4-FFF2-40B4-BE49-F238E27FC236}">
              <a16:creationId xmlns:a16="http://schemas.microsoft.com/office/drawing/2014/main" id="{00000000-0008-0000-0500-000001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57</xdr:row>
      <xdr:rowOff>485775</xdr:rowOff>
    </xdr:from>
    <xdr:ext cx="114300" cy="457200"/>
    <xdr:sp macro="" textlink="">
      <xdr:nvSpPr>
        <xdr:cNvPr id="1794" name="Shape 9">
          <a:extLst>
            <a:ext uri="{FF2B5EF4-FFF2-40B4-BE49-F238E27FC236}">
              <a16:creationId xmlns:a16="http://schemas.microsoft.com/office/drawing/2014/main" id="{00000000-0008-0000-0500-000002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95" name="Shape 7">
          <a:extLst>
            <a:ext uri="{FF2B5EF4-FFF2-40B4-BE49-F238E27FC236}">
              <a16:creationId xmlns:a16="http://schemas.microsoft.com/office/drawing/2014/main" id="{00000000-0008-0000-0500-00000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96" name="Shape 7">
          <a:extLst>
            <a:ext uri="{FF2B5EF4-FFF2-40B4-BE49-F238E27FC236}">
              <a16:creationId xmlns:a16="http://schemas.microsoft.com/office/drawing/2014/main" id="{00000000-0008-0000-0500-00000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97" name="Shape 7">
          <a:extLst>
            <a:ext uri="{FF2B5EF4-FFF2-40B4-BE49-F238E27FC236}">
              <a16:creationId xmlns:a16="http://schemas.microsoft.com/office/drawing/2014/main" id="{00000000-0008-0000-0500-00000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1798" name="Shape 7">
          <a:extLst>
            <a:ext uri="{FF2B5EF4-FFF2-40B4-BE49-F238E27FC236}">
              <a16:creationId xmlns:a16="http://schemas.microsoft.com/office/drawing/2014/main" id="{00000000-0008-0000-0500-00000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228600"/>
    <xdr:sp macro="" textlink="">
      <xdr:nvSpPr>
        <xdr:cNvPr id="1799" name="Shape 6">
          <a:extLst>
            <a:ext uri="{FF2B5EF4-FFF2-40B4-BE49-F238E27FC236}">
              <a16:creationId xmlns:a16="http://schemas.microsoft.com/office/drawing/2014/main" id="{00000000-0008-0000-0500-000007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57200"/>
    <xdr:sp macro="" textlink="">
      <xdr:nvSpPr>
        <xdr:cNvPr id="1800" name="Shape 9">
          <a:extLst>
            <a:ext uri="{FF2B5EF4-FFF2-40B4-BE49-F238E27FC236}">
              <a16:creationId xmlns:a16="http://schemas.microsoft.com/office/drawing/2014/main" id="{00000000-0008-0000-0500-000008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57</xdr:row>
      <xdr:rowOff>485775</xdr:rowOff>
    </xdr:from>
    <xdr:ext cx="114300" cy="457200"/>
    <xdr:sp macro="" textlink="">
      <xdr:nvSpPr>
        <xdr:cNvPr id="1801" name="Shape 8">
          <a:extLst>
            <a:ext uri="{FF2B5EF4-FFF2-40B4-BE49-F238E27FC236}">
              <a16:creationId xmlns:a16="http://schemas.microsoft.com/office/drawing/2014/main" id="{00000000-0008-0000-0500-000009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802" name="Shape 7">
          <a:extLst>
            <a:ext uri="{FF2B5EF4-FFF2-40B4-BE49-F238E27FC236}">
              <a16:creationId xmlns:a16="http://schemas.microsoft.com/office/drawing/2014/main" id="{00000000-0008-0000-0500-00000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803" name="Shape 7">
          <a:extLst>
            <a:ext uri="{FF2B5EF4-FFF2-40B4-BE49-F238E27FC236}">
              <a16:creationId xmlns:a16="http://schemas.microsoft.com/office/drawing/2014/main" id="{00000000-0008-0000-0500-00000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1804" name="Shape 7">
          <a:extLst>
            <a:ext uri="{FF2B5EF4-FFF2-40B4-BE49-F238E27FC236}">
              <a16:creationId xmlns:a16="http://schemas.microsoft.com/office/drawing/2014/main" id="{00000000-0008-0000-0500-00000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485775</xdr:rowOff>
    </xdr:from>
    <xdr:ext cx="114300" cy="228600"/>
    <xdr:sp macro="" textlink="">
      <xdr:nvSpPr>
        <xdr:cNvPr id="1805" name="Shape 6">
          <a:extLst>
            <a:ext uri="{FF2B5EF4-FFF2-40B4-BE49-F238E27FC236}">
              <a16:creationId xmlns:a16="http://schemas.microsoft.com/office/drawing/2014/main" id="{00000000-0008-0000-0500-00000D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06" name="Shape 7">
          <a:extLst>
            <a:ext uri="{FF2B5EF4-FFF2-40B4-BE49-F238E27FC236}">
              <a16:creationId xmlns:a16="http://schemas.microsoft.com/office/drawing/2014/main" id="{00000000-0008-0000-0500-00000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07" name="Shape 7">
          <a:extLst>
            <a:ext uri="{FF2B5EF4-FFF2-40B4-BE49-F238E27FC236}">
              <a16:creationId xmlns:a16="http://schemas.microsoft.com/office/drawing/2014/main" id="{00000000-0008-0000-0500-00000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08" name="Shape 7">
          <a:extLst>
            <a:ext uri="{FF2B5EF4-FFF2-40B4-BE49-F238E27FC236}">
              <a16:creationId xmlns:a16="http://schemas.microsoft.com/office/drawing/2014/main" id="{00000000-0008-0000-0500-00001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09" name="Shape 7">
          <a:extLst>
            <a:ext uri="{FF2B5EF4-FFF2-40B4-BE49-F238E27FC236}">
              <a16:creationId xmlns:a16="http://schemas.microsoft.com/office/drawing/2014/main" id="{00000000-0008-0000-0500-00001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10" name="Shape 7">
          <a:extLst>
            <a:ext uri="{FF2B5EF4-FFF2-40B4-BE49-F238E27FC236}">
              <a16:creationId xmlns:a16="http://schemas.microsoft.com/office/drawing/2014/main" id="{00000000-0008-0000-0500-00001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11" name="Shape 7">
          <a:extLst>
            <a:ext uri="{FF2B5EF4-FFF2-40B4-BE49-F238E27FC236}">
              <a16:creationId xmlns:a16="http://schemas.microsoft.com/office/drawing/2014/main" id="{00000000-0008-0000-0500-00001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12" name="Shape 7">
          <a:extLst>
            <a:ext uri="{FF2B5EF4-FFF2-40B4-BE49-F238E27FC236}">
              <a16:creationId xmlns:a16="http://schemas.microsoft.com/office/drawing/2014/main" id="{00000000-0008-0000-0500-00001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1813" name="Shape 7">
          <a:extLst>
            <a:ext uri="{FF2B5EF4-FFF2-40B4-BE49-F238E27FC236}">
              <a16:creationId xmlns:a16="http://schemas.microsoft.com/office/drawing/2014/main" id="{00000000-0008-0000-0500-00001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14" name="Shape 7">
          <a:extLst>
            <a:ext uri="{FF2B5EF4-FFF2-40B4-BE49-F238E27FC236}">
              <a16:creationId xmlns:a16="http://schemas.microsoft.com/office/drawing/2014/main" id="{00000000-0008-0000-0500-00001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15" name="Shape 7">
          <a:extLst>
            <a:ext uri="{FF2B5EF4-FFF2-40B4-BE49-F238E27FC236}">
              <a16:creationId xmlns:a16="http://schemas.microsoft.com/office/drawing/2014/main" id="{00000000-0008-0000-0500-00001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16" name="Shape 7">
          <a:extLst>
            <a:ext uri="{FF2B5EF4-FFF2-40B4-BE49-F238E27FC236}">
              <a16:creationId xmlns:a16="http://schemas.microsoft.com/office/drawing/2014/main" id="{00000000-0008-0000-0500-00001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17" name="Shape 7">
          <a:extLst>
            <a:ext uri="{FF2B5EF4-FFF2-40B4-BE49-F238E27FC236}">
              <a16:creationId xmlns:a16="http://schemas.microsoft.com/office/drawing/2014/main" id="{00000000-0008-0000-0500-00001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18" name="Shape 7">
          <a:extLst>
            <a:ext uri="{FF2B5EF4-FFF2-40B4-BE49-F238E27FC236}">
              <a16:creationId xmlns:a16="http://schemas.microsoft.com/office/drawing/2014/main" id="{00000000-0008-0000-0500-00001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19" name="Shape 7">
          <a:extLst>
            <a:ext uri="{FF2B5EF4-FFF2-40B4-BE49-F238E27FC236}">
              <a16:creationId xmlns:a16="http://schemas.microsoft.com/office/drawing/2014/main" id="{00000000-0008-0000-0500-00001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20" name="Shape 7">
          <a:extLst>
            <a:ext uri="{FF2B5EF4-FFF2-40B4-BE49-F238E27FC236}">
              <a16:creationId xmlns:a16="http://schemas.microsoft.com/office/drawing/2014/main" id="{00000000-0008-0000-0500-00001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21" name="Shape 7">
          <a:extLst>
            <a:ext uri="{FF2B5EF4-FFF2-40B4-BE49-F238E27FC236}">
              <a16:creationId xmlns:a16="http://schemas.microsoft.com/office/drawing/2014/main" id="{00000000-0008-0000-0500-00001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1822" name="Shape 7">
          <a:extLst>
            <a:ext uri="{FF2B5EF4-FFF2-40B4-BE49-F238E27FC236}">
              <a16:creationId xmlns:a16="http://schemas.microsoft.com/office/drawing/2014/main" id="{00000000-0008-0000-0500-00001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1823" name="Shape 7">
          <a:extLst>
            <a:ext uri="{FF2B5EF4-FFF2-40B4-BE49-F238E27FC236}">
              <a16:creationId xmlns:a16="http://schemas.microsoft.com/office/drawing/2014/main" id="{00000000-0008-0000-0500-00001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1824" name="Shape 7">
          <a:extLst>
            <a:ext uri="{FF2B5EF4-FFF2-40B4-BE49-F238E27FC236}">
              <a16:creationId xmlns:a16="http://schemas.microsoft.com/office/drawing/2014/main" id="{00000000-0008-0000-0500-00002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1825" name="Shape 7">
          <a:extLst>
            <a:ext uri="{FF2B5EF4-FFF2-40B4-BE49-F238E27FC236}">
              <a16:creationId xmlns:a16="http://schemas.microsoft.com/office/drawing/2014/main" id="{00000000-0008-0000-0500-00002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61</xdr:row>
      <xdr:rowOff>485775</xdr:rowOff>
    </xdr:from>
    <xdr:ext cx="114300" cy="457200"/>
    <xdr:sp macro="" textlink="">
      <xdr:nvSpPr>
        <xdr:cNvPr id="1826" name="Shape 9">
          <a:extLst>
            <a:ext uri="{FF2B5EF4-FFF2-40B4-BE49-F238E27FC236}">
              <a16:creationId xmlns:a16="http://schemas.microsoft.com/office/drawing/2014/main" id="{00000000-0008-0000-0500-000022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27" name="Shape 7">
          <a:extLst>
            <a:ext uri="{FF2B5EF4-FFF2-40B4-BE49-F238E27FC236}">
              <a16:creationId xmlns:a16="http://schemas.microsoft.com/office/drawing/2014/main" id="{00000000-0008-0000-0500-00002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28" name="Shape 7">
          <a:extLst>
            <a:ext uri="{FF2B5EF4-FFF2-40B4-BE49-F238E27FC236}">
              <a16:creationId xmlns:a16="http://schemas.microsoft.com/office/drawing/2014/main" id="{00000000-0008-0000-0500-00002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29" name="Shape 7">
          <a:extLst>
            <a:ext uri="{FF2B5EF4-FFF2-40B4-BE49-F238E27FC236}">
              <a16:creationId xmlns:a16="http://schemas.microsoft.com/office/drawing/2014/main" id="{00000000-0008-0000-0500-00002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1830" name="Shape 7">
          <a:extLst>
            <a:ext uri="{FF2B5EF4-FFF2-40B4-BE49-F238E27FC236}">
              <a16:creationId xmlns:a16="http://schemas.microsoft.com/office/drawing/2014/main" id="{00000000-0008-0000-0500-00002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61</xdr:row>
      <xdr:rowOff>485775</xdr:rowOff>
    </xdr:from>
    <xdr:ext cx="114300" cy="457200"/>
    <xdr:sp macro="" textlink="">
      <xdr:nvSpPr>
        <xdr:cNvPr id="1831" name="Shape 8">
          <a:extLst>
            <a:ext uri="{FF2B5EF4-FFF2-40B4-BE49-F238E27FC236}">
              <a16:creationId xmlns:a16="http://schemas.microsoft.com/office/drawing/2014/main" id="{00000000-0008-0000-0500-000027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32" name="Shape 7">
          <a:extLst>
            <a:ext uri="{FF2B5EF4-FFF2-40B4-BE49-F238E27FC236}">
              <a16:creationId xmlns:a16="http://schemas.microsoft.com/office/drawing/2014/main" id="{00000000-0008-0000-0500-00002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33" name="Shape 7">
          <a:extLst>
            <a:ext uri="{FF2B5EF4-FFF2-40B4-BE49-F238E27FC236}">
              <a16:creationId xmlns:a16="http://schemas.microsoft.com/office/drawing/2014/main" id="{00000000-0008-0000-0500-00002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1834" name="Shape 7">
          <a:extLst>
            <a:ext uri="{FF2B5EF4-FFF2-40B4-BE49-F238E27FC236}">
              <a16:creationId xmlns:a16="http://schemas.microsoft.com/office/drawing/2014/main" id="{00000000-0008-0000-0500-00002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35" name="Shape 7">
          <a:extLst>
            <a:ext uri="{FF2B5EF4-FFF2-40B4-BE49-F238E27FC236}">
              <a16:creationId xmlns:a16="http://schemas.microsoft.com/office/drawing/2014/main" id="{00000000-0008-0000-0500-00002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36" name="Shape 7">
          <a:extLst>
            <a:ext uri="{FF2B5EF4-FFF2-40B4-BE49-F238E27FC236}">
              <a16:creationId xmlns:a16="http://schemas.microsoft.com/office/drawing/2014/main" id="{00000000-0008-0000-0500-00002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37" name="Shape 7">
          <a:extLst>
            <a:ext uri="{FF2B5EF4-FFF2-40B4-BE49-F238E27FC236}">
              <a16:creationId xmlns:a16="http://schemas.microsoft.com/office/drawing/2014/main" id="{00000000-0008-0000-0500-00002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38" name="Shape 7">
          <a:extLst>
            <a:ext uri="{FF2B5EF4-FFF2-40B4-BE49-F238E27FC236}">
              <a16:creationId xmlns:a16="http://schemas.microsoft.com/office/drawing/2014/main" id="{00000000-0008-0000-0500-00002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39" name="Shape 7">
          <a:extLst>
            <a:ext uri="{FF2B5EF4-FFF2-40B4-BE49-F238E27FC236}">
              <a16:creationId xmlns:a16="http://schemas.microsoft.com/office/drawing/2014/main" id="{00000000-0008-0000-0500-00002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40" name="Shape 7">
          <a:extLst>
            <a:ext uri="{FF2B5EF4-FFF2-40B4-BE49-F238E27FC236}">
              <a16:creationId xmlns:a16="http://schemas.microsoft.com/office/drawing/2014/main" id="{00000000-0008-0000-0500-00003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41" name="Shape 7">
          <a:extLst>
            <a:ext uri="{FF2B5EF4-FFF2-40B4-BE49-F238E27FC236}">
              <a16:creationId xmlns:a16="http://schemas.microsoft.com/office/drawing/2014/main" id="{00000000-0008-0000-0500-00003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1842" name="Shape 7">
          <a:extLst>
            <a:ext uri="{FF2B5EF4-FFF2-40B4-BE49-F238E27FC236}">
              <a16:creationId xmlns:a16="http://schemas.microsoft.com/office/drawing/2014/main" id="{00000000-0008-0000-0500-00003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66725"/>
    <xdr:sp macro="" textlink="">
      <xdr:nvSpPr>
        <xdr:cNvPr id="1843" name="Shape 11">
          <a:extLst>
            <a:ext uri="{FF2B5EF4-FFF2-40B4-BE49-F238E27FC236}">
              <a16:creationId xmlns:a16="http://schemas.microsoft.com/office/drawing/2014/main" id="{00000000-0008-0000-0500-00003307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485775</xdr:rowOff>
    </xdr:from>
    <xdr:ext cx="114300" cy="457200"/>
    <xdr:sp macro="" textlink="">
      <xdr:nvSpPr>
        <xdr:cNvPr id="1844" name="Shape 8">
          <a:extLst>
            <a:ext uri="{FF2B5EF4-FFF2-40B4-BE49-F238E27FC236}">
              <a16:creationId xmlns:a16="http://schemas.microsoft.com/office/drawing/2014/main" id="{00000000-0008-0000-0500-000034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485775</xdr:rowOff>
    </xdr:from>
    <xdr:ext cx="114300" cy="457200"/>
    <xdr:sp macro="" textlink="">
      <xdr:nvSpPr>
        <xdr:cNvPr id="1845" name="Shape 8">
          <a:extLst>
            <a:ext uri="{FF2B5EF4-FFF2-40B4-BE49-F238E27FC236}">
              <a16:creationId xmlns:a16="http://schemas.microsoft.com/office/drawing/2014/main" id="{00000000-0008-0000-0500-000035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228600"/>
    <xdr:sp macro="" textlink="">
      <xdr:nvSpPr>
        <xdr:cNvPr id="1846" name="Shape 6">
          <a:extLst>
            <a:ext uri="{FF2B5EF4-FFF2-40B4-BE49-F238E27FC236}">
              <a16:creationId xmlns:a16="http://schemas.microsoft.com/office/drawing/2014/main" id="{00000000-0008-0000-0500-000036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57200"/>
    <xdr:sp macro="" textlink="">
      <xdr:nvSpPr>
        <xdr:cNvPr id="1847" name="Shape 9">
          <a:extLst>
            <a:ext uri="{FF2B5EF4-FFF2-40B4-BE49-F238E27FC236}">
              <a16:creationId xmlns:a16="http://schemas.microsoft.com/office/drawing/2014/main" id="{00000000-0008-0000-0500-000037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485775</xdr:rowOff>
    </xdr:from>
    <xdr:ext cx="114300" cy="228600"/>
    <xdr:sp macro="" textlink="">
      <xdr:nvSpPr>
        <xdr:cNvPr id="1848" name="Shape 6">
          <a:extLst>
            <a:ext uri="{FF2B5EF4-FFF2-40B4-BE49-F238E27FC236}">
              <a16:creationId xmlns:a16="http://schemas.microsoft.com/office/drawing/2014/main" id="{00000000-0008-0000-0500-000038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49" name="Shape 7">
          <a:extLst>
            <a:ext uri="{FF2B5EF4-FFF2-40B4-BE49-F238E27FC236}">
              <a16:creationId xmlns:a16="http://schemas.microsoft.com/office/drawing/2014/main" id="{00000000-0008-0000-0500-00003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50" name="Shape 7">
          <a:extLst>
            <a:ext uri="{FF2B5EF4-FFF2-40B4-BE49-F238E27FC236}">
              <a16:creationId xmlns:a16="http://schemas.microsoft.com/office/drawing/2014/main" id="{00000000-0008-0000-0500-00003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51" name="Shape 7">
          <a:extLst>
            <a:ext uri="{FF2B5EF4-FFF2-40B4-BE49-F238E27FC236}">
              <a16:creationId xmlns:a16="http://schemas.microsoft.com/office/drawing/2014/main" id="{00000000-0008-0000-0500-00003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52" name="Shape 7">
          <a:extLst>
            <a:ext uri="{FF2B5EF4-FFF2-40B4-BE49-F238E27FC236}">
              <a16:creationId xmlns:a16="http://schemas.microsoft.com/office/drawing/2014/main" id="{00000000-0008-0000-0500-00003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53" name="Shape 7">
          <a:extLst>
            <a:ext uri="{FF2B5EF4-FFF2-40B4-BE49-F238E27FC236}">
              <a16:creationId xmlns:a16="http://schemas.microsoft.com/office/drawing/2014/main" id="{00000000-0008-0000-0500-00003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54" name="Shape 7">
          <a:extLst>
            <a:ext uri="{FF2B5EF4-FFF2-40B4-BE49-F238E27FC236}">
              <a16:creationId xmlns:a16="http://schemas.microsoft.com/office/drawing/2014/main" id="{00000000-0008-0000-0500-00003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55" name="Shape 7">
          <a:extLst>
            <a:ext uri="{FF2B5EF4-FFF2-40B4-BE49-F238E27FC236}">
              <a16:creationId xmlns:a16="http://schemas.microsoft.com/office/drawing/2014/main" id="{00000000-0008-0000-0500-00003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56" name="Shape 7">
          <a:extLst>
            <a:ext uri="{FF2B5EF4-FFF2-40B4-BE49-F238E27FC236}">
              <a16:creationId xmlns:a16="http://schemas.microsoft.com/office/drawing/2014/main" id="{00000000-0008-0000-0500-00004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1857" name="Shape 7">
          <a:extLst>
            <a:ext uri="{FF2B5EF4-FFF2-40B4-BE49-F238E27FC236}">
              <a16:creationId xmlns:a16="http://schemas.microsoft.com/office/drawing/2014/main" id="{00000000-0008-0000-0500-00004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1858" name="Shape 7">
          <a:extLst>
            <a:ext uri="{FF2B5EF4-FFF2-40B4-BE49-F238E27FC236}">
              <a16:creationId xmlns:a16="http://schemas.microsoft.com/office/drawing/2014/main" id="{00000000-0008-0000-0500-00004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1859" name="Shape 7">
          <a:extLst>
            <a:ext uri="{FF2B5EF4-FFF2-40B4-BE49-F238E27FC236}">
              <a16:creationId xmlns:a16="http://schemas.microsoft.com/office/drawing/2014/main" id="{00000000-0008-0000-0500-00004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1860" name="Shape 7">
          <a:extLst>
            <a:ext uri="{FF2B5EF4-FFF2-40B4-BE49-F238E27FC236}">
              <a16:creationId xmlns:a16="http://schemas.microsoft.com/office/drawing/2014/main" id="{00000000-0008-0000-0500-00004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65</xdr:row>
      <xdr:rowOff>485775</xdr:rowOff>
    </xdr:from>
    <xdr:ext cx="114300" cy="457200"/>
    <xdr:sp macro="" textlink="">
      <xdr:nvSpPr>
        <xdr:cNvPr id="1861" name="Shape 9">
          <a:extLst>
            <a:ext uri="{FF2B5EF4-FFF2-40B4-BE49-F238E27FC236}">
              <a16:creationId xmlns:a16="http://schemas.microsoft.com/office/drawing/2014/main" id="{00000000-0008-0000-0500-000045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62" name="Shape 7">
          <a:extLst>
            <a:ext uri="{FF2B5EF4-FFF2-40B4-BE49-F238E27FC236}">
              <a16:creationId xmlns:a16="http://schemas.microsoft.com/office/drawing/2014/main" id="{00000000-0008-0000-0500-00004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63" name="Shape 7">
          <a:extLst>
            <a:ext uri="{FF2B5EF4-FFF2-40B4-BE49-F238E27FC236}">
              <a16:creationId xmlns:a16="http://schemas.microsoft.com/office/drawing/2014/main" id="{00000000-0008-0000-0500-00004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64" name="Shape 7">
          <a:extLst>
            <a:ext uri="{FF2B5EF4-FFF2-40B4-BE49-F238E27FC236}">
              <a16:creationId xmlns:a16="http://schemas.microsoft.com/office/drawing/2014/main" id="{00000000-0008-0000-0500-00004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1865" name="Shape 7">
          <a:extLst>
            <a:ext uri="{FF2B5EF4-FFF2-40B4-BE49-F238E27FC236}">
              <a16:creationId xmlns:a16="http://schemas.microsoft.com/office/drawing/2014/main" id="{00000000-0008-0000-0500-00004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65</xdr:row>
      <xdr:rowOff>485775</xdr:rowOff>
    </xdr:from>
    <xdr:ext cx="114300" cy="457200"/>
    <xdr:sp macro="" textlink="">
      <xdr:nvSpPr>
        <xdr:cNvPr id="1866" name="Shape 8">
          <a:extLst>
            <a:ext uri="{FF2B5EF4-FFF2-40B4-BE49-F238E27FC236}">
              <a16:creationId xmlns:a16="http://schemas.microsoft.com/office/drawing/2014/main" id="{00000000-0008-0000-0500-00004A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67" name="Shape 7">
          <a:extLst>
            <a:ext uri="{FF2B5EF4-FFF2-40B4-BE49-F238E27FC236}">
              <a16:creationId xmlns:a16="http://schemas.microsoft.com/office/drawing/2014/main" id="{00000000-0008-0000-0500-00004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68" name="Shape 7">
          <a:extLst>
            <a:ext uri="{FF2B5EF4-FFF2-40B4-BE49-F238E27FC236}">
              <a16:creationId xmlns:a16="http://schemas.microsoft.com/office/drawing/2014/main" id="{00000000-0008-0000-0500-00004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1869" name="Shape 7">
          <a:extLst>
            <a:ext uri="{FF2B5EF4-FFF2-40B4-BE49-F238E27FC236}">
              <a16:creationId xmlns:a16="http://schemas.microsoft.com/office/drawing/2014/main" id="{00000000-0008-0000-0500-00004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0" name="Shape 7">
          <a:extLst>
            <a:ext uri="{FF2B5EF4-FFF2-40B4-BE49-F238E27FC236}">
              <a16:creationId xmlns:a16="http://schemas.microsoft.com/office/drawing/2014/main" id="{00000000-0008-0000-0500-00004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1" name="Shape 7">
          <a:extLst>
            <a:ext uri="{FF2B5EF4-FFF2-40B4-BE49-F238E27FC236}">
              <a16:creationId xmlns:a16="http://schemas.microsoft.com/office/drawing/2014/main" id="{00000000-0008-0000-0500-00004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2" name="Shape 7">
          <a:extLst>
            <a:ext uri="{FF2B5EF4-FFF2-40B4-BE49-F238E27FC236}">
              <a16:creationId xmlns:a16="http://schemas.microsoft.com/office/drawing/2014/main" id="{00000000-0008-0000-0500-00005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3" name="Shape 7">
          <a:extLst>
            <a:ext uri="{FF2B5EF4-FFF2-40B4-BE49-F238E27FC236}">
              <a16:creationId xmlns:a16="http://schemas.microsoft.com/office/drawing/2014/main" id="{00000000-0008-0000-0500-00005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4" name="Shape 7">
          <a:extLst>
            <a:ext uri="{FF2B5EF4-FFF2-40B4-BE49-F238E27FC236}">
              <a16:creationId xmlns:a16="http://schemas.microsoft.com/office/drawing/2014/main" id="{00000000-0008-0000-0500-00005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5" name="Shape 7">
          <a:extLst>
            <a:ext uri="{FF2B5EF4-FFF2-40B4-BE49-F238E27FC236}">
              <a16:creationId xmlns:a16="http://schemas.microsoft.com/office/drawing/2014/main" id="{00000000-0008-0000-0500-00005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6" name="Shape 7">
          <a:extLst>
            <a:ext uri="{FF2B5EF4-FFF2-40B4-BE49-F238E27FC236}">
              <a16:creationId xmlns:a16="http://schemas.microsoft.com/office/drawing/2014/main" id="{00000000-0008-0000-0500-00005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1877" name="Shape 7">
          <a:extLst>
            <a:ext uri="{FF2B5EF4-FFF2-40B4-BE49-F238E27FC236}">
              <a16:creationId xmlns:a16="http://schemas.microsoft.com/office/drawing/2014/main" id="{00000000-0008-0000-0500-00005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78" name="Shape 7">
          <a:extLst>
            <a:ext uri="{FF2B5EF4-FFF2-40B4-BE49-F238E27FC236}">
              <a16:creationId xmlns:a16="http://schemas.microsoft.com/office/drawing/2014/main" id="{00000000-0008-0000-0500-00005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79" name="Shape 7">
          <a:extLst>
            <a:ext uri="{FF2B5EF4-FFF2-40B4-BE49-F238E27FC236}">
              <a16:creationId xmlns:a16="http://schemas.microsoft.com/office/drawing/2014/main" id="{00000000-0008-0000-0500-00005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80" name="Shape 7">
          <a:extLst>
            <a:ext uri="{FF2B5EF4-FFF2-40B4-BE49-F238E27FC236}">
              <a16:creationId xmlns:a16="http://schemas.microsoft.com/office/drawing/2014/main" id="{00000000-0008-0000-0500-00005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81" name="Shape 7">
          <a:extLst>
            <a:ext uri="{FF2B5EF4-FFF2-40B4-BE49-F238E27FC236}">
              <a16:creationId xmlns:a16="http://schemas.microsoft.com/office/drawing/2014/main" id="{00000000-0008-0000-0500-00005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66725"/>
    <xdr:sp macro="" textlink="">
      <xdr:nvSpPr>
        <xdr:cNvPr id="1882" name="Shape 11">
          <a:extLst>
            <a:ext uri="{FF2B5EF4-FFF2-40B4-BE49-F238E27FC236}">
              <a16:creationId xmlns:a16="http://schemas.microsoft.com/office/drawing/2014/main" id="{00000000-0008-0000-0500-00005A07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883" name="Shape 7">
          <a:extLst>
            <a:ext uri="{FF2B5EF4-FFF2-40B4-BE49-F238E27FC236}">
              <a16:creationId xmlns:a16="http://schemas.microsoft.com/office/drawing/2014/main" id="{00000000-0008-0000-0500-00005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884" name="Shape 7">
          <a:extLst>
            <a:ext uri="{FF2B5EF4-FFF2-40B4-BE49-F238E27FC236}">
              <a16:creationId xmlns:a16="http://schemas.microsoft.com/office/drawing/2014/main" id="{00000000-0008-0000-0500-00005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885" name="Shape 7">
          <a:extLst>
            <a:ext uri="{FF2B5EF4-FFF2-40B4-BE49-F238E27FC236}">
              <a16:creationId xmlns:a16="http://schemas.microsoft.com/office/drawing/2014/main" id="{00000000-0008-0000-0500-00005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886" name="Shape 7">
          <a:extLst>
            <a:ext uri="{FF2B5EF4-FFF2-40B4-BE49-F238E27FC236}">
              <a16:creationId xmlns:a16="http://schemas.microsoft.com/office/drawing/2014/main" id="{00000000-0008-0000-0500-00005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485775</xdr:rowOff>
    </xdr:from>
    <xdr:ext cx="114300" cy="457200"/>
    <xdr:sp macro="" textlink="">
      <xdr:nvSpPr>
        <xdr:cNvPr id="1887" name="Shape 8">
          <a:extLst>
            <a:ext uri="{FF2B5EF4-FFF2-40B4-BE49-F238E27FC236}">
              <a16:creationId xmlns:a16="http://schemas.microsoft.com/office/drawing/2014/main" id="{00000000-0008-0000-0500-00005F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1888" name="Shape 7">
          <a:extLst>
            <a:ext uri="{FF2B5EF4-FFF2-40B4-BE49-F238E27FC236}">
              <a16:creationId xmlns:a16="http://schemas.microsoft.com/office/drawing/2014/main" id="{00000000-0008-0000-0500-00006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1889" name="Shape 7">
          <a:extLst>
            <a:ext uri="{FF2B5EF4-FFF2-40B4-BE49-F238E27FC236}">
              <a16:creationId xmlns:a16="http://schemas.microsoft.com/office/drawing/2014/main" id="{00000000-0008-0000-0500-00006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1890" name="Shape 7">
          <a:extLst>
            <a:ext uri="{FF2B5EF4-FFF2-40B4-BE49-F238E27FC236}">
              <a16:creationId xmlns:a16="http://schemas.microsoft.com/office/drawing/2014/main" id="{00000000-0008-0000-0500-00006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1891" name="Shape 7">
          <a:extLst>
            <a:ext uri="{FF2B5EF4-FFF2-40B4-BE49-F238E27FC236}">
              <a16:creationId xmlns:a16="http://schemas.microsoft.com/office/drawing/2014/main" id="{00000000-0008-0000-0500-00006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485775</xdr:rowOff>
    </xdr:from>
    <xdr:ext cx="114300" cy="457200"/>
    <xdr:sp macro="" textlink="">
      <xdr:nvSpPr>
        <xdr:cNvPr id="1892" name="Shape 8">
          <a:extLst>
            <a:ext uri="{FF2B5EF4-FFF2-40B4-BE49-F238E27FC236}">
              <a16:creationId xmlns:a16="http://schemas.microsoft.com/office/drawing/2014/main" id="{00000000-0008-0000-0500-000064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69</xdr:row>
      <xdr:rowOff>485775</xdr:rowOff>
    </xdr:from>
    <xdr:ext cx="114300" cy="457200"/>
    <xdr:sp macro="" textlink="">
      <xdr:nvSpPr>
        <xdr:cNvPr id="1893" name="Shape 9">
          <a:extLst>
            <a:ext uri="{FF2B5EF4-FFF2-40B4-BE49-F238E27FC236}">
              <a16:creationId xmlns:a16="http://schemas.microsoft.com/office/drawing/2014/main" id="{00000000-0008-0000-0500-000065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94" name="Shape 7">
          <a:extLst>
            <a:ext uri="{FF2B5EF4-FFF2-40B4-BE49-F238E27FC236}">
              <a16:creationId xmlns:a16="http://schemas.microsoft.com/office/drawing/2014/main" id="{00000000-0008-0000-0500-00006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95" name="Shape 7">
          <a:extLst>
            <a:ext uri="{FF2B5EF4-FFF2-40B4-BE49-F238E27FC236}">
              <a16:creationId xmlns:a16="http://schemas.microsoft.com/office/drawing/2014/main" id="{00000000-0008-0000-0500-00006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96" name="Shape 7">
          <a:extLst>
            <a:ext uri="{FF2B5EF4-FFF2-40B4-BE49-F238E27FC236}">
              <a16:creationId xmlns:a16="http://schemas.microsoft.com/office/drawing/2014/main" id="{00000000-0008-0000-0500-00006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1897" name="Shape 7">
          <a:extLst>
            <a:ext uri="{FF2B5EF4-FFF2-40B4-BE49-F238E27FC236}">
              <a16:creationId xmlns:a16="http://schemas.microsoft.com/office/drawing/2014/main" id="{00000000-0008-0000-0500-00006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228600"/>
    <xdr:sp macro="" textlink="">
      <xdr:nvSpPr>
        <xdr:cNvPr id="1898" name="Shape 6">
          <a:extLst>
            <a:ext uri="{FF2B5EF4-FFF2-40B4-BE49-F238E27FC236}">
              <a16:creationId xmlns:a16="http://schemas.microsoft.com/office/drawing/2014/main" id="{00000000-0008-0000-0500-00006A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57200"/>
    <xdr:sp macro="" textlink="">
      <xdr:nvSpPr>
        <xdr:cNvPr id="1899" name="Shape 9">
          <a:extLst>
            <a:ext uri="{FF2B5EF4-FFF2-40B4-BE49-F238E27FC236}">
              <a16:creationId xmlns:a16="http://schemas.microsoft.com/office/drawing/2014/main" id="{00000000-0008-0000-0500-00006B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69</xdr:row>
      <xdr:rowOff>485775</xdr:rowOff>
    </xdr:from>
    <xdr:ext cx="114300" cy="457200"/>
    <xdr:sp macro="" textlink="">
      <xdr:nvSpPr>
        <xdr:cNvPr id="1900" name="Shape 8">
          <a:extLst>
            <a:ext uri="{FF2B5EF4-FFF2-40B4-BE49-F238E27FC236}">
              <a16:creationId xmlns:a16="http://schemas.microsoft.com/office/drawing/2014/main" id="{00000000-0008-0000-0500-00006C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901" name="Shape 7">
          <a:extLst>
            <a:ext uri="{FF2B5EF4-FFF2-40B4-BE49-F238E27FC236}">
              <a16:creationId xmlns:a16="http://schemas.microsoft.com/office/drawing/2014/main" id="{00000000-0008-0000-0500-00006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902" name="Shape 7">
          <a:extLst>
            <a:ext uri="{FF2B5EF4-FFF2-40B4-BE49-F238E27FC236}">
              <a16:creationId xmlns:a16="http://schemas.microsoft.com/office/drawing/2014/main" id="{00000000-0008-0000-0500-00006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1903" name="Shape 7">
          <a:extLst>
            <a:ext uri="{FF2B5EF4-FFF2-40B4-BE49-F238E27FC236}">
              <a16:creationId xmlns:a16="http://schemas.microsoft.com/office/drawing/2014/main" id="{00000000-0008-0000-0500-00006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485775</xdr:rowOff>
    </xdr:from>
    <xdr:ext cx="114300" cy="228600"/>
    <xdr:sp macro="" textlink="">
      <xdr:nvSpPr>
        <xdr:cNvPr id="1904" name="Shape 6">
          <a:extLst>
            <a:ext uri="{FF2B5EF4-FFF2-40B4-BE49-F238E27FC236}">
              <a16:creationId xmlns:a16="http://schemas.microsoft.com/office/drawing/2014/main" id="{00000000-0008-0000-0500-000070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05" name="Shape 7">
          <a:extLst>
            <a:ext uri="{FF2B5EF4-FFF2-40B4-BE49-F238E27FC236}">
              <a16:creationId xmlns:a16="http://schemas.microsoft.com/office/drawing/2014/main" id="{00000000-0008-0000-0500-00007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06" name="Shape 7">
          <a:extLst>
            <a:ext uri="{FF2B5EF4-FFF2-40B4-BE49-F238E27FC236}">
              <a16:creationId xmlns:a16="http://schemas.microsoft.com/office/drawing/2014/main" id="{00000000-0008-0000-0500-00007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07" name="Shape 7">
          <a:extLst>
            <a:ext uri="{FF2B5EF4-FFF2-40B4-BE49-F238E27FC236}">
              <a16:creationId xmlns:a16="http://schemas.microsoft.com/office/drawing/2014/main" id="{00000000-0008-0000-0500-00007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08" name="Shape 7">
          <a:extLst>
            <a:ext uri="{FF2B5EF4-FFF2-40B4-BE49-F238E27FC236}">
              <a16:creationId xmlns:a16="http://schemas.microsoft.com/office/drawing/2014/main" id="{00000000-0008-0000-0500-00007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09" name="Shape 7">
          <a:extLst>
            <a:ext uri="{FF2B5EF4-FFF2-40B4-BE49-F238E27FC236}">
              <a16:creationId xmlns:a16="http://schemas.microsoft.com/office/drawing/2014/main" id="{00000000-0008-0000-0500-00007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10" name="Shape 7">
          <a:extLst>
            <a:ext uri="{FF2B5EF4-FFF2-40B4-BE49-F238E27FC236}">
              <a16:creationId xmlns:a16="http://schemas.microsoft.com/office/drawing/2014/main" id="{00000000-0008-0000-0500-00007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11" name="Shape 7">
          <a:extLst>
            <a:ext uri="{FF2B5EF4-FFF2-40B4-BE49-F238E27FC236}">
              <a16:creationId xmlns:a16="http://schemas.microsoft.com/office/drawing/2014/main" id="{00000000-0008-0000-0500-00007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1912" name="Shape 7">
          <a:extLst>
            <a:ext uri="{FF2B5EF4-FFF2-40B4-BE49-F238E27FC236}">
              <a16:creationId xmlns:a16="http://schemas.microsoft.com/office/drawing/2014/main" id="{00000000-0008-0000-0500-00007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13" name="Shape 7">
          <a:extLst>
            <a:ext uri="{FF2B5EF4-FFF2-40B4-BE49-F238E27FC236}">
              <a16:creationId xmlns:a16="http://schemas.microsoft.com/office/drawing/2014/main" id="{00000000-0008-0000-0500-00007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14" name="Shape 7">
          <a:extLst>
            <a:ext uri="{FF2B5EF4-FFF2-40B4-BE49-F238E27FC236}">
              <a16:creationId xmlns:a16="http://schemas.microsoft.com/office/drawing/2014/main" id="{00000000-0008-0000-0500-00007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15" name="Shape 7">
          <a:extLst>
            <a:ext uri="{FF2B5EF4-FFF2-40B4-BE49-F238E27FC236}">
              <a16:creationId xmlns:a16="http://schemas.microsoft.com/office/drawing/2014/main" id="{00000000-0008-0000-0500-00007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16" name="Shape 7">
          <a:extLst>
            <a:ext uri="{FF2B5EF4-FFF2-40B4-BE49-F238E27FC236}">
              <a16:creationId xmlns:a16="http://schemas.microsoft.com/office/drawing/2014/main" id="{00000000-0008-0000-0500-00007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17" name="Shape 7">
          <a:extLst>
            <a:ext uri="{FF2B5EF4-FFF2-40B4-BE49-F238E27FC236}">
              <a16:creationId xmlns:a16="http://schemas.microsoft.com/office/drawing/2014/main" id="{00000000-0008-0000-0500-00007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18" name="Shape 7">
          <a:extLst>
            <a:ext uri="{FF2B5EF4-FFF2-40B4-BE49-F238E27FC236}">
              <a16:creationId xmlns:a16="http://schemas.microsoft.com/office/drawing/2014/main" id="{00000000-0008-0000-0500-00007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19" name="Shape 7">
          <a:extLst>
            <a:ext uri="{FF2B5EF4-FFF2-40B4-BE49-F238E27FC236}">
              <a16:creationId xmlns:a16="http://schemas.microsoft.com/office/drawing/2014/main" id="{00000000-0008-0000-0500-00007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20" name="Shape 7">
          <a:extLst>
            <a:ext uri="{FF2B5EF4-FFF2-40B4-BE49-F238E27FC236}">
              <a16:creationId xmlns:a16="http://schemas.microsoft.com/office/drawing/2014/main" id="{00000000-0008-0000-0500-00008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1921" name="Shape 7">
          <a:extLst>
            <a:ext uri="{FF2B5EF4-FFF2-40B4-BE49-F238E27FC236}">
              <a16:creationId xmlns:a16="http://schemas.microsoft.com/office/drawing/2014/main" id="{00000000-0008-0000-0500-00008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1922" name="Shape 7">
          <a:extLst>
            <a:ext uri="{FF2B5EF4-FFF2-40B4-BE49-F238E27FC236}">
              <a16:creationId xmlns:a16="http://schemas.microsoft.com/office/drawing/2014/main" id="{00000000-0008-0000-0500-00008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1923" name="Shape 7">
          <a:extLst>
            <a:ext uri="{FF2B5EF4-FFF2-40B4-BE49-F238E27FC236}">
              <a16:creationId xmlns:a16="http://schemas.microsoft.com/office/drawing/2014/main" id="{00000000-0008-0000-0500-00008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1924" name="Shape 7">
          <a:extLst>
            <a:ext uri="{FF2B5EF4-FFF2-40B4-BE49-F238E27FC236}">
              <a16:creationId xmlns:a16="http://schemas.microsoft.com/office/drawing/2014/main" id="{00000000-0008-0000-0500-00008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73</xdr:row>
      <xdr:rowOff>485775</xdr:rowOff>
    </xdr:from>
    <xdr:ext cx="114300" cy="457200"/>
    <xdr:sp macro="" textlink="">
      <xdr:nvSpPr>
        <xdr:cNvPr id="1925" name="Shape 9">
          <a:extLst>
            <a:ext uri="{FF2B5EF4-FFF2-40B4-BE49-F238E27FC236}">
              <a16:creationId xmlns:a16="http://schemas.microsoft.com/office/drawing/2014/main" id="{00000000-0008-0000-0500-000085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26" name="Shape 7">
          <a:extLst>
            <a:ext uri="{FF2B5EF4-FFF2-40B4-BE49-F238E27FC236}">
              <a16:creationId xmlns:a16="http://schemas.microsoft.com/office/drawing/2014/main" id="{00000000-0008-0000-0500-00008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27" name="Shape 7">
          <a:extLst>
            <a:ext uri="{FF2B5EF4-FFF2-40B4-BE49-F238E27FC236}">
              <a16:creationId xmlns:a16="http://schemas.microsoft.com/office/drawing/2014/main" id="{00000000-0008-0000-0500-00008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28" name="Shape 7">
          <a:extLst>
            <a:ext uri="{FF2B5EF4-FFF2-40B4-BE49-F238E27FC236}">
              <a16:creationId xmlns:a16="http://schemas.microsoft.com/office/drawing/2014/main" id="{00000000-0008-0000-0500-00008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1929" name="Shape 7">
          <a:extLst>
            <a:ext uri="{FF2B5EF4-FFF2-40B4-BE49-F238E27FC236}">
              <a16:creationId xmlns:a16="http://schemas.microsoft.com/office/drawing/2014/main" id="{00000000-0008-0000-0500-00008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73</xdr:row>
      <xdr:rowOff>485775</xdr:rowOff>
    </xdr:from>
    <xdr:ext cx="114300" cy="457200"/>
    <xdr:sp macro="" textlink="">
      <xdr:nvSpPr>
        <xdr:cNvPr id="1930" name="Shape 8">
          <a:extLst>
            <a:ext uri="{FF2B5EF4-FFF2-40B4-BE49-F238E27FC236}">
              <a16:creationId xmlns:a16="http://schemas.microsoft.com/office/drawing/2014/main" id="{00000000-0008-0000-0500-00008A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31" name="Shape 7">
          <a:extLst>
            <a:ext uri="{FF2B5EF4-FFF2-40B4-BE49-F238E27FC236}">
              <a16:creationId xmlns:a16="http://schemas.microsoft.com/office/drawing/2014/main" id="{00000000-0008-0000-0500-00008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32" name="Shape 7">
          <a:extLst>
            <a:ext uri="{FF2B5EF4-FFF2-40B4-BE49-F238E27FC236}">
              <a16:creationId xmlns:a16="http://schemas.microsoft.com/office/drawing/2014/main" id="{00000000-0008-0000-0500-00008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1933" name="Shape 7">
          <a:extLst>
            <a:ext uri="{FF2B5EF4-FFF2-40B4-BE49-F238E27FC236}">
              <a16:creationId xmlns:a16="http://schemas.microsoft.com/office/drawing/2014/main" id="{00000000-0008-0000-0500-00008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4" name="Shape 7">
          <a:extLst>
            <a:ext uri="{FF2B5EF4-FFF2-40B4-BE49-F238E27FC236}">
              <a16:creationId xmlns:a16="http://schemas.microsoft.com/office/drawing/2014/main" id="{00000000-0008-0000-0500-00008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5" name="Shape 7">
          <a:extLst>
            <a:ext uri="{FF2B5EF4-FFF2-40B4-BE49-F238E27FC236}">
              <a16:creationId xmlns:a16="http://schemas.microsoft.com/office/drawing/2014/main" id="{00000000-0008-0000-0500-00008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6" name="Shape 7">
          <a:extLst>
            <a:ext uri="{FF2B5EF4-FFF2-40B4-BE49-F238E27FC236}">
              <a16:creationId xmlns:a16="http://schemas.microsoft.com/office/drawing/2014/main" id="{00000000-0008-0000-0500-00009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7" name="Shape 7">
          <a:extLst>
            <a:ext uri="{FF2B5EF4-FFF2-40B4-BE49-F238E27FC236}">
              <a16:creationId xmlns:a16="http://schemas.microsoft.com/office/drawing/2014/main" id="{00000000-0008-0000-0500-00009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8" name="Shape 7">
          <a:extLst>
            <a:ext uri="{FF2B5EF4-FFF2-40B4-BE49-F238E27FC236}">
              <a16:creationId xmlns:a16="http://schemas.microsoft.com/office/drawing/2014/main" id="{00000000-0008-0000-0500-00009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39" name="Shape 7">
          <a:extLst>
            <a:ext uri="{FF2B5EF4-FFF2-40B4-BE49-F238E27FC236}">
              <a16:creationId xmlns:a16="http://schemas.microsoft.com/office/drawing/2014/main" id="{00000000-0008-0000-0500-00009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40" name="Shape 7">
          <a:extLst>
            <a:ext uri="{FF2B5EF4-FFF2-40B4-BE49-F238E27FC236}">
              <a16:creationId xmlns:a16="http://schemas.microsoft.com/office/drawing/2014/main" id="{00000000-0008-0000-0500-00009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1941" name="Shape 7">
          <a:extLst>
            <a:ext uri="{FF2B5EF4-FFF2-40B4-BE49-F238E27FC236}">
              <a16:creationId xmlns:a16="http://schemas.microsoft.com/office/drawing/2014/main" id="{00000000-0008-0000-0500-00009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66725"/>
    <xdr:sp macro="" textlink="">
      <xdr:nvSpPr>
        <xdr:cNvPr id="1942" name="Shape 11">
          <a:extLst>
            <a:ext uri="{FF2B5EF4-FFF2-40B4-BE49-F238E27FC236}">
              <a16:creationId xmlns:a16="http://schemas.microsoft.com/office/drawing/2014/main" id="{00000000-0008-0000-0500-00009607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485775</xdr:rowOff>
    </xdr:from>
    <xdr:ext cx="114300" cy="457200"/>
    <xdr:sp macro="" textlink="">
      <xdr:nvSpPr>
        <xdr:cNvPr id="1943" name="Shape 8">
          <a:extLst>
            <a:ext uri="{FF2B5EF4-FFF2-40B4-BE49-F238E27FC236}">
              <a16:creationId xmlns:a16="http://schemas.microsoft.com/office/drawing/2014/main" id="{00000000-0008-0000-0500-000097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485775</xdr:rowOff>
    </xdr:from>
    <xdr:ext cx="114300" cy="457200"/>
    <xdr:sp macro="" textlink="">
      <xdr:nvSpPr>
        <xdr:cNvPr id="1944" name="Shape 8">
          <a:extLst>
            <a:ext uri="{FF2B5EF4-FFF2-40B4-BE49-F238E27FC236}">
              <a16:creationId xmlns:a16="http://schemas.microsoft.com/office/drawing/2014/main" id="{00000000-0008-0000-0500-000098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228600"/>
    <xdr:sp macro="" textlink="">
      <xdr:nvSpPr>
        <xdr:cNvPr id="1945" name="Shape 6">
          <a:extLst>
            <a:ext uri="{FF2B5EF4-FFF2-40B4-BE49-F238E27FC236}">
              <a16:creationId xmlns:a16="http://schemas.microsoft.com/office/drawing/2014/main" id="{00000000-0008-0000-0500-000099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57200"/>
    <xdr:sp macro="" textlink="">
      <xdr:nvSpPr>
        <xdr:cNvPr id="1946" name="Shape 9">
          <a:extLst>
            <a:ext uri="{FF2B5EF4-FFF2-40B4-BE49-F238E27FC236}">
              <a16:creationId xmlns:a16="http://schemas.microsoft.com/office/drawing/2014/main" id="{00000000-0008-0000-0500-00009A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485775</xdr:rowOff>
    </xdr:from>
    <xdr:ext cx="114300" cy="228600"/>
    <xdr:sp macro="" textlink="">
      <xdr:nvSpPr>
        <xdr:cNvPr id="1947" name="Shape 6">
          <a:extLst>
            <a:ext uri="{FF2B5EF4-FFF2-40B4-BE49-F238E27FC236}">
              <a16:creationId xmlns:a16="http://schemas.microsoft.com/office/drawing/2014/main" id="{00000000-0008-0000-0500-00009B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48" name="Shape 7">
          <a:extLst>
            <a:ext uri="{FF2B5EF4-FFF2-40B4-BE49-F238E27FC236}">
              <a16:creationId xmlns:a16="http://schemas.microsoft.com/office/drawing/2014/main" id="{00000000-0008-0000-0500-00009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49" name="Shape 7">
          <a:extLst>
            <a:ext uri="{FF2B5EF4-FFF2-40B4-BE49-F238E27FC236}">
              <a16:creationId xmlns:a16="http://schemas.microsoft.com/office/drawing/2014/main" id="{00000000-0008-0000-0500-00009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50" name="Shape 7">
          <a:extLst>
            <a:ext uri="{FF2B5EF4-FFF2-40B4-BE49-F238E27FC236}">
              <a16:creationId xmlns:a16="http://schemas.microsoft.com/office/drawing/2014/main" id="{00000000-0008-0000-0500-00009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51" name="Shape 7">
          <a:extLst>
            <a:ext uri="{FF2B5EF4-FFF2-40B4-BE49-F238E27FC236}">
              <a16:creationId xmlns:a16="http://schemas.microsoft.com/office/drawing/2014/main" id="{00000000-0008-0000-0500-00009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52" name="Shape 7">
          <a:extLst>
            <a:ext uri="{FF2B5EF4-FFF2-40B4-BE49-F238E27FC236}">
              <a16:creationId xmlns:a16="http://schemas.microsoft.com/office/drawing/2014/main" id="{00000000-0008-0000-0500-0000A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53" name="Shape 7">
          <a:extLst>
            <a:ext uri="{FF2B5EF4-FFF2-40B4-BE49-F238E27FC236}">
              <a16:creationId xmlns:a16="http://schemas.microsoft.com/office/drawing/2014/main" id="{00000000-0008-0000-0500-0000A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54" name="Shape 7">
          <a:extLst>
            <a:ext uri="{FF2B5EF4-FFF2-40B4-BE49-F238E27FC236}">
              <a16:creationId xmlns:a16="http://schemas.microsoft.com/office/drawing/2014/main" id="{00000000-0008-0000-0500-0000A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55" name="Shape 7">
          <a:extLst>
            <a:ext uri="{FF2B5EF4-FFF2-40B4-BE49-F238E27FC236}">
              <a16:creationId xmlns:a16="http://schemas.microsoft.com/office/drawing/2014/main" id="{00000000-0008-0000-0500-0000A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1956" name="Shape 7">
          <a:extLst>
            <a:ext uri="{FF2B5EF4-FFF2-40B4-BE49-F238E27FC236}">
              <a16:creationId xmlns:a16="http://schemas.microsoft.com/office/drawing/2014/main" id="{00000000-0008-0000-0500-0000A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1957" name="Shape 7">
          <a:extLst>
            <a:ext uri="{FF2B5EF4-FFF2-40B4-BE49-F238E27FC236}">
              <a16:creationId xmlns:a16="http://schemas.microsoft.com/office/drawing/2014/main" id="{00000000-0008-0000-0500-0000A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1958" name="Shape 7">
          <a:extLst>
            <a:ext uri="{FF2B5EF4-FFF2-40B4-BE49-F238E27FC236}">
              <a16:creationId xmlns:a16="http://schemas.microsoft.com/office/drawing/2014/main" id="{00000000-0008-0000-0500-0000A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1959" name="Shape 7">
          <a:extLst>
            <a:ext uri="{FF2B5EF4-FFF2-40B4-BE49-F238E27FC236}">
              <a16:creationId xmlns:a16="http://schemas.microsoft.com/office/drawing/2014/main" id="{00000000-0008-0000-0500-0000A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60" name="Shape 7">
          <a:extLst>
            <a:ext uri="{FF2B5EF4-FFF2-40B4-BE49-F238E27FC236}">
              <a16:creationId xmlns:a16="http://schemas.microsoft.com/office/drawing/2014/main" id="{00000000-0008-0000-0500-0000A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61" name="Shape 7">
          <a:extLst>
            <a:ext uri="{FF2B5EF4-FFF2-40B4-BE49-F238E27FC236}">
              <a16:creationId xmlns:a16="http://schemas.microsoft.com/office/drawing/2014/main" id="{00000000-0008-0000-0500-0000A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62" name="Shape 7">
          <a:extLst>
            <a:ext uri="{FF2B5EF4-FFF2-40B4-BE49-F238E27FC236}">
              <a16:creationId xmlns:a16="http://schemas.microsoft.com/office/drawing/2014/main" id="{00000000-0008-0000-0500-0000A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1963" name="Shape 7">
          <a:extLst>
            <a:ext uri="{FF2B5EF4-FFF2-40B4-BE49-F238E27FC236}">
              <a16:creationId xmlns:a16="http://schemas.microsoft.com/office/drawing/2014/main" id="{00000000-0008-0000-0500-0000A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64" name="Shape 7">
          <a:extLst>
            <a:ext uri="{FF2B5EF4-FFF2-40B4-BE49-F238E27FC236}">
              <a16:creationId xmlns:a16="http://schemas.microsoft.com/office/drawing/2014/main" id="{00000000-0008-0000-0500-0000A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65" name="Shape 7">
          <a:extLst>
            <a:ext uri="{FF2B5EF4-FFF2-40B4-BE49-F238E27FC236}">
              <a16:creationId xmlns:a16="http://schemas.microsoft.com/office/drawing/2014/main" id="{00000000-0008-0000-0500-0000A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1966" name="Shape 7">
          <a:extLst>
            <a:ext uri="{FF2B5EF4-FFF2-40B4-BE49-F238E27FC236}">
              <a16:creationId xmlns:a16="http://schemas.microsoft.com/office/drawing/2014/main" id="{00000000-0008-0000-0500-0000A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67" name="Shape 7">
          <a:extLst>
            <a:ext uri="{FF2B5EF4-FFF2-40B4-BE49-F238E27FC236}">
              <a16:creationId xmlns:a16="http://schemas.microsoft.com/office/drawing/2014/main" id="{00000000-0008-0000-0500-0000A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68" name="Shape 7">
          <a:extLst>
            <a:ext uri="{FF2B5EF4-FFF2-40B4-BE49-F238E27FC236}">
              <a16:creationId xmlns:a16="http://schemas.microsoft.com/office/drawing/2014/main" id="{00000000-0008-0000-0500-0000B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69" name="Shape 7">
          <a:extLst>
            <a:ext uri="{FF2B5EF4-FFF2-40B4-BE49-F238E27FC236}">
              <a16:creationId xmlns:a16="http://schemas.microsoft.com/office/drawing/2014/main" id="{00000000-0008-0000-0500-0000B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70" name="Shape 7">
          <a:extLst>
            <a:ext uri="{FF2B5EF4-FFF2-40B4-BE49-F238E27FC236}">
              <a16:creationId xmlns:a16="http://schemas.microsoft.com/office/drawing/2014/main" id="{00000000-0008-0000-0500-0000B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71" name="Shape 7">
          <a:extLst>
            <a:ext uri="{FF2B5EF4-FFF2-40B4-BE49-F238E27FC236}">
              <a16:creationId xmlns:a16="http://schemas.microsoft.com/office/drawing/2014/main" id="{00000000-0008-0000-0500-0000B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72" name="Shape 7">
          <a:extLst>
            <a:ext uri="{FF2B5EF4-FFF2-40B4-BE49-F238E27FC236}">
              <a16:creationId xmlns:a16="http://schemas.microsoft.com/office/drawing/2014/main" id="{00000000-0008-0000-0500-0000B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73" name="Shape 7">
          <a:extLst>
            <a:ext uri="{FF2B5EF4-FFF2-40B4-BE49-F238E27FC236}">
              <a16:creationId xmlns:a16="http://schemas.microsoft.com/office/drawing/2014/main" id="{00000000-0008-0000-0500-0000B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1974" name="Shape 7">
          <a:extLst>
            <a:ext uri="{FF2B5EF4-FFF2-40B4-BE49-F238E27FC236}">
              <a16:creationId xmlns:a16="http://schemas.microsoft.com/office/drawing/2014/main" id="{00000000-0008-0000-0500-0000B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75" name="Shape 7">
          <a:extLst>
            <a:ext uri="{FF2B5EF4-FFF2-40B4-BE49-F238E27FC236}">
              <a16:creationId xmlns:a16="http://schemas.microsoft.com/office/drawing/2014/main" id="{00000000-0008-0000-0500-0000B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76" name="Shape 7">
          <a:extLst>
            <a:ext uri="{FF2B5EF4-FFF2-40B4-BE49-F238E27FC236}">
              <a16:creationId xmlns:a16="http://schemas.microsoft.com/office/drawing/2014/main" id="{00000000-0008-0000-0500-0000B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77" name="Shape 7">
          <a:extLst>
            <a:ext uri="{FF2B5EF4-FFF2-40B4-BE49-F238E27FC236}">
              <a16:creationId xmlns:a16="http://schemas.microsoft.com/office/drawing/2014/main" id="{00000000-0008-0000-0500-0000B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78" name="Shape 7">
          <a:extLst>
            <a:ext uri="{FF2B5EF4-FFF2-40B4-BE49-F238E27FC236}">
              <a16:creationId xmlns:a16="http://schemas.microsoft.com/office/drawing/2014/main" id="{00000000-0008-0000-0500-0000B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76250"/>
    <xdr:sp macro="" textlink="">
      <xdr:nvSpPr>
        <xdr:cNvPr id="1979" name="Shape 12">
          <a:extLst>
            <a:ext uri="{FF2B5EF4-FFF2-40B4-BE49-F238E27FC236}">
              <a16:creationId xmlns:a16="http://schemas.microsoft.com/office/drawing/2014/main" id="{00000000-0008-0000-0500-0000BB070000}"/>
            </a:ext>
          </a:extLst>
        </xdr:cNvPr>
        <xdr:cNvSpPr txBox="1"/>
      </xdr:nvSpPr>
      <xdr:spPr>
        <a:xfrm>
          <a:off x="5293613" y="3546638"/>
          <a:ext cx="104775" cy="466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80" name="Shape 7">
          <a:extLst>
            <a:ext uri="{FF2B5EF4-FFF2-40B4-BE49-F238E27FC236}">
              <a16:creationId xmlns:a16="http://schemas.microsoft.com/office/drawing/2014/main" id="{00000000-0008-0000-0500-0000B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81" name="Shape 7">
          <a:extLst>
            <a:ext uri="{FF2B5EF4-FFF2-40B4-BE49-F238E27FC236}">
              <a16:creationId xmlns:a16="http://schemas.microsoft.com/office/drawing/2014/main" id="{00000000-0008-0000-0500-0000B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82" name="Shape 7">
          <a:extLst>
            <a:ext uri="{FF2B5EF4-FFF2-40B4-BE49-F238E27FC236}">
              <a16:creationId xmlns:a16="http://schemas.microsoft.com/office/drawing/2014/main" id="{00000000-0008-0000-0500-0000B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83" name="Shape 7">
          <a:extLst>
            <a:ext uri="{FF2B5EF4-FFF2-40B4-BE49-F238E27FC236}">
              <a16:creationId xmlns:a16="http://schemas.microsoft.com/office/drawing/2014/main" id="{00000000-0008-0000-0500-0000B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485775</xdr:rowOff>
    </xdr:from>
    <xdr:ext cx="114300" cy="457200"/>
    <xdr:sp macro="" textlink="">
      <xdr:nvSpPr>
        <xdr:cNvPr id="1984" name="Shape 8">
          <a:extLst>
            <a:ext uri="{FF2B5EF4-FFF2-40B4-BE49-F238E27FC236}">
              <a16:creationId xmlns:a16="http://schemas.microsoft.com/office/drawing/2014/main" id="{00000000-0008-0000-0500-0000C0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1985" name="Shape 7">
          <a:extLst>
            <a:ext uri="{FF2B5EF4-FFF2-40B4-BE49-F238E27FC236}">
              <a16:creationId xmlns:a16="http://schemas.microsoft.com/office/drawing/2014/main" id="{00000000-0008-0000-0500-0000C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1986" name="Shape 7">
          <a:extLst>
            <a:ext uri="{FF2B5EF4-FFF2-40B4-BE49-F238E27FC236}">
              <a16:creationId xmlns:a16="http://schemas.microsoft.com/office/drawing/2014/main" id="{00000000-0008-0000-0500-0000C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1987" name="Shape 7">
          <a:extLst>
            <a:ext uri="{FF2B5EF4-FFF2-40B4-BE49-F238E27FC236}">
              <a16:creationId xmlns:a16="http://schemas.microsoft.com/office/drawing/2014/main" id="{00000000-0008-0000-0500-0000C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1988" name="Shape 7">
          <a:extLst>
            <a:ext uri="{FF2B5EF4-FFF2-40B4-BE49-F238E27FC236}">
              <a16:creationId xmlns:a16="http://schemas.microsoft.com/office/drawing/2014/main" id="{00000000-0008-0000-0500-0000C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485775</xdr:rowOff>
    </xdr:from>
    <xdr:ext cx="114300" cy="457200"/>
    <xdr:sp macro="" textlink="">
      <xdr:nvSpPr>
        <xdr:cNvPr id="1989" name="Shape 8">
          <a:extLst>
            <a:ext uri="{FF2B5EF4-FFF2-40B4-BE49-F238E27FC236}">
              <a16:creationId xmlns:a16="http://schemas.microsoft.com/office/drawing/2014/main" id="{00000000-0008-0000-0500-0000C5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81</xdr:row>
      <xdr:rowOff>485775</xdr:rowOff>
    </xdr:from>
    <xdr:ext cx="114300" cy="457200"/>
    <xdr:sp macro="" textlink="">
      <xdr:nvSpPr>
        <xdr:cNvPr id="1990" name="Shape 9">
          <a:extLst>
            <a:ext uri="{FF2B5EF4-FFF2-40B4-BE49-F238E27FC236}">
              <a16:creationId xmlns:a16="http://schemas.microsoft.com/office/drawing/2014/main" id="{00000000-0008-0000-0500-0000C6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91" name="Shape 7">
          <a:extLst>
            <a:ext uri="{FF2B5EF4-FFF2-40B4-BE49-F238E27FC236}">
              <a16:creationId xmlns:a16="http://schemas.microsoft.com/office/drawing/2014/main" id="{00000000-0008-0000-0500-0000C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92" name="Shape 7">
          <a:extLst>
            <a:ext uri="{FF2B5EF4-FFF2-40B4-BE49-F238E27FC236}">
              <a16:creationId xmlns:a16="http://schemas.microsoft.com/office/drawing/2014/main" id="{00000000-0008-0000-0500-0000C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93" name="Shape 7">
          <a:extLst>
            <a:ext uri="{FF2B5EF4-FFF2-40B4-BE49-F238E27FC236}">
              <a16:creationId xmlns:a16="http://schemas.microsoft.com/office/drawing/2014/main" id="{00000000-0008-0000-0500-0000C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1994" name="Shape 7">
          <a:extLst>
            <a:ext uri="{FF2B5EF4-FFF2-40B4-BE49-F238E27FC236}">
              <a16:creationId xmlns:a16="http://schemas.microsoft.com/office/drawing/2014/main" id="{00000000-0008-0000-0500-0000C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228600"/>
    <xdr:sp macro="" textlink="">
      <xdr:nvSpPr>
        <xdr:cNvPr id="1995" name="Shape 6">
          <a:extLst>
            <a:ext uri="{FF2B5EF4-FFF2-40B4-BE49-F238E27FC236}">
              <a16:creationId xmlns:a16="http://schemas.microsoft.com/office/drawing/2014/main" id="{00000000-0008-0000-0500-0000CB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57200"/>
    <xdr:sp macro="" textlink="">
      <xdr:nvSpPr>
        <xdr:cNvPr id="1996" name="Shape 9">
          <a:extLst>
            <a:ext uri="{FF2B5EF4-FFF2-40B4-BE49-F238E27FC236}">
              <a16:creationId xmlns:a16="http://schemas.microsoft.com/office/drawing/2014/main" id="{00000000-0008-0000-0500-0000CC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81</xdr:row>
      <xdr:rowOff>485775</xdr:rowOff>
    </xdr:from>
    <xdr:ext cx="114300" cy="457200"/>
    <xdr:sp macro="" textlink="">
      <xdr:nvSpPr>
        <xdr:cNvPr id="1997" name="Shape 8">
          <a:extLst>
            <a:ext uri="{FF2B5EF4-FFF2-40B4-BE49-F238E27FC236}">
              <a16:creationId xmlns:a16="http://schemas.microsoft.com/office/drawing/2014/main" id="{00000000-0008-0000-0500-0000CD07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98" name="Shape 7">
          <a:extLst>
            <a:ext uri="{FF2B5EF4-FFF2-40B4-BE49-F238E27FC236}">
              <a16:creationId xmlns:a16="http://schemas.microsoft.com/office/drawing/2014/main" id="{00000000-0008-0000-0500-0000C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1999" name="Shape 7">
          <a:extLst>
            <a:ext uri="{FF2B5EF4-FFF2-40B4-BE49-F238E27FC236}">
              <a16:creationId xmlns:a16="http://schemas.microsoft.com/office/drawing/2014/main" id="{00000000-0008-0000-0500-0000C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2000" name="Shape 7">
          <a:extLst>
            <a:ext uri="{FF2B5EF4-FFF2-40B4-BE49-F238E27FC236}">
              <a16:creationId xmlns:a16="http://schemas.microsoft.com/office/drawing/2014/main" id="{00000000-0008-0000-0500-0000D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485775</xdr:rowOff>
    </xdr:from>
    <xdr:ext cx="114300" cy="228600"/>
    <xdr:sp macro="" textlink="">
      <xdr:nvSpPr>
        <xdr:cNvPr id="2001" name="Shape 6">
          <a:extLst>
            <a:ext uri="{FF2B5EF4-FFF2-40B4-BE49-F238E27FC236}">
              <a16:creationId xmlns:a16="http://schemas.microsoft.com/office/drawing/2014/main" id="{00000000-0008-0000-0500-0000D107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2" name="Shape 7">
          <a:extLst>
            <a:ext uri="{FF2B5EF4-FFF2-40B4-BE49-F238E27FC236}">
              <a16:creationId xmlns:a16="http://schemas.microsoft.com/office/drawing/2014/main" id="{00000000-0008-0000-0500-0000D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3" name="Shape 7">
          <a:extLst>
            <a:ext uri="{FF2B5EF4-FFF2-40B4-BE49-F238E27FC236}">
              <a16:creationId xmlns:a16="http://schemas.microsoft.com/office/drawing/2014/main" id="{00000000-0008-0000-0500-0000D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4" name="Shape 7">
          <a:extLst>
            <a:ext uri="{FF2B5EF4-FFF2-40B4-BE49-F238E27FC236}">
              <a16:creationId xmlns:a16="http://schemas.microsoft.com/office/drawing/2014/main" id="{00000000-0008-0000-0500-0000D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5" name="Shape 7">
          <a:extLst>
            <a:ext uri="{FF2B5EF4-FFF2-40B4-BE49-F238E27FC236}">
              <a16:creationId xmlns:a16="http://schemas.microsoft.com/office/drawing/2014/main" id="{00000000-0008-0000-0500-0000D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6" name="Shape 7">
          <a:extLst>
            <a:ext uri="{FF2B5EF4-FFF2-40B4-BE49-F238E27FC236}">
              <a16:creationId xmlns:a16="http://schemas.microsoft.com/office/drawing/2014/main" id="{00000000-0008-0000-0500-0000D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7" name="Shape 7">
          <a:extLst>
            <a:ext uri="{FF2B5EF4-FFF2-40B4-BE49-F238E27FC236}">
              <a16:creationId xmlns:a16="http://schemas.microsoft.com/office/drawing/2014/main" id="{00000000-0008-0000-0500-0000D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8" name="Shape 7">
          <a:extLst>
            <a:ext uri="{FF2B5EF4-FFF2-40B4-BE49-F238E27FC236}">
              <a16:creationId xmlns:a16="http://schemas.microsoft.com/office/drawing/2014/main" id="{00000000-0008-0000-0500-0000D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2009" name="Shape 7">
          <a:extLst>
            <a:ext uri="{FF2B5EF4-FFF2-40B4-BE49-F238E27FC236}">
              <a16:creationId xmlns:a16="http://schemas.microsoft.com/office/drawing/2014/main" id="{00000000-0008-0000-0500-0000D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10" name="Shape 7">
          <a:extLst>
            <a:ext uri="{FF2B5EF4-FFF2-40B4-BE49-F238E27FC236}">
              <a16:creationId xmlns:a16="http://schemas.microsoft.com/office/drawing/2014/main" id="{00000000-0008-0000-0500-0000D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11" name="Shape 7">
          <a:extLst>
            <a:ext uri="{FF2B5EF4-FFF2-40B4-BE49-F238E27FC236}">
              <a16:creationId xmlns:a16="http://schemas.microsoft.com/office/drawing/2014/main" id="{00000000-0008-0000-0500-0000D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12" name="Shape 7">
          <a:extLst>
            <a:ext uri="{FF2B5EF4-FFF2-40B4-BE49-F238E27FC236}">
              <a16:creationId xmlns:a16="http://schemas.microsoft.com/office/drawing/2014/main" id="{00000000-0008-0000-0500-0000D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13" name="Shape 7">
          <a:extLst>
            <a:ext uri="{FF2B5EF4-FFF2-40B4-BE49-F238E27FC236}">
              <a16:creationId xmlns:a16="http://schemas.microsoft.com/office/drawing/2014/main" id="{00000000-0008-0000-0500-0000D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14" name="Shape 7">
          <a:extLst>
            <a:ext uri="{FF2B5EF4-FFF2-40B4-BE49-F238E27FC236}">
              <a16:creationId xmlns:a16="http://schemas.microsoft.com/office/drawing/2014/main" id="{00000000-0008-0000-0500-0000D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15" name="Shape 7">
          <a:extLst>
            <a:ext uri="{FF2B5EF4-FFF2-40B4-BE49-F238E27FC236}">
              <a16:creationId xmlns:a16="http://schemas.microsoft.com/office/drawing/2014/main" id="{00000000-0008-0000-0500-0000D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16" name="Shape 7">
          <a:extLst>
            <a:ext uri="{FF2B5EF4-FFF2-40B4-BE49-F238E27FC236}">
              <a16:creationId xmlns:a16="http://schemas.microsoft.com/office/drawing/2014/main" id="{00000000-0008-0000-0500-0000E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17" name="Shape 7">
          <a:extLst>
            <a:ext uri="{FF2B5EF4-FFF2-40B4-BE49-F238E27FC236}">
              <a16:creationId xmlns:a16="http://schemas.microsoft.com/office/drawing/2014/main" id="{00000000-0008-0000-0500-0000E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2018" name="Shape 7">
          <a:extLst>
            <a:ext uri="{FF2B5EF4-FFF2-40B4-BE49-F238E27FC236}">
              <a16:creationId xmlns:a16="http://schemas.microsoft.com/office/drawing/2014/main" id="{00000000-0008-0000-0500-0000E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2019" name="Shape 7">
          <a:extLst>
            <a:ext uri="{FF2B5EF4-FFF2-40B4-BE49-F238E27FC236}">
              <a16:creationId xmlns:a16="http://schemas.microsoft.com/office/drawing/2014/main" id="{00000000-0008-0000-0500-0000E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2020" name="Shape 7">
          <a:extLst>
            <a:ext uri="{FF2B5EF4-FFF2-40B4-BE49-F238E27FC236}">
              <a16:creationId xmlns:a16="http://schemas.microsoft.com/office/drawing/2014/main" id="{00000000-0008-0000-0500-0000E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2021" name="Shape 7">
          <a:extLst>
            <a:ext uri="{FF2B5EF4-FFF2-40B4-BE49-F238E27FC236}">
              <a16:creationId xmlns:a16="http://schemas.microsoft.com/office/drawing/2014/main" id="{00000000-0008-0000-0500-0000E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22" name="Shape 7">
          <a:extLst>
            <a:ext uri="{FF2B5EF4-FFF2-40B4-BE49-F238E27FC236}">
              <a16:creationId xmlns:a16="http://schemas.microsoft.com/office/drawing/2014/main" id="{00000000-0008-0000-0500-0000E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23" name="Shape 7">
          <a:extLst>
            <a:ext uri="{FF2B5EF4-FFF2-40B4-BE49-F238E27FC236}">
              <a16:creationId xmlns:a16="http://schemas.microsoft.com/office/drawing/2014/main" id="{00000000-0008-0000-0500-0000E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24" name="Shape 7">
          <a:extLst>
            <a:ext uri="{FF2B5EF4-FFF2-40B4-BE49-F238E27FC236}">
              <a16:creationId xmlns:a16="http://schemas.microsoft.com/office/drawing/2014/main" id="{00000000-0008-0000-0500-0000E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2025" name="Shape 7">
          <a:extLst>
            <a:ext uri="{FF2B5EF4-FFF2-40B4-BE49-F238E27FC236}">
              <a16:creationId xmlns:a16="http://schemas.microsoft.com/office/drawing/2014/main" id="{00000000-0008-0000-0500-0000E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26" name="Shape 7">
          <a:extLst>
            <a:ext uri="{FF2B5EF4-FFF2-40B4-BE49-F238E27FC236}">
              <a16:creationId xmlns:a16="http://schemas.microsoft.com/office/drawing/2014/main" id="{00000000-0008-0000-0500-0000E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27" name="Shape 7">
          <a:extLst>
            <a:ext uri="{FF2B5EF4-FFF2-40B4-BE49-F238E27FC236}">
              <a16:creationId xmlns:a16="http://schemas.microsoft.com/office/drawing/2014/main" id="{00000000-0008-0000-0500-0000E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2028" name="Shape 7">
          <a:extLst>
            <a:ext uri="{FF2B5EF4-FFF2-40B4-BE49-F238E27FC236}">
              <a16:creationId xmlns:a16="http://schemas.microsoft.com/office/drawing/2014/main" id="{00000000-0008-0000-0500-0000E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29" name="Shape 7">
          <a:extLst>
            <a:ext uri="{FF2B5EF4-FFF2-40B4-BE49-F238E27FC236}">
              <a16:creationId xmlns:a16="http://schemas.microsoft.com/office/drawing/2014/main" id="{00000000-0008-0000-0500-0000E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0" name="Shape 7">
          <a:extLst>
            <a:ext uri="{FF2B5EF4-FFF2-40B4-BE49-F238E27FC236}">
              <a16:creationId xmlns:a16="http://schemas.microsoft.com/office/drawing/2014/main" id="{00000000-0008-0000-0500-0000E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1" name="Shape 7">
          <a:extLst>
            <a:ext uri="{FF2B5EF4-FFF2-40B4-BE49-F238E27FC236}">
              <a16:creationId xmlns:a16="http://schemas.microsoft.com/office/drawing/2014/main" id="{00000000-0008-0000-0500-0000E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2" name="Shape 7">
          <a:extLst>
            <a:ext uri="{FF2B5EF4-FFF2-40B4-BE49-F238E27FC236}">
              <a16:creationId xmlns:a16="http://schemas.microsoft.com/office/drawing/2014/main" id="{00000000-0008-0000-0500-0000F0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3" name="Shape 7">
          <a:extLst>
            <a:ext uri="{FF2B5EF4-FFF2-40B4-BE49-F238E27FC236}">
              <a16:creationId xmlns:a16="http://schemas.microsoft.com/office/drawing/2014/main" id="{00000000-0008-0000-0500-0000F1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4" name="Shape 7">
          <a:extLst>
            <a:ext uri="{FF2B5EF4-FFF2-40B4-BE49-F238E27FC236}">
              <a16:creationId xmlns:a16="http://schemas.microsoft.com/office/drawing/2014/main" id="{00000000-0008-0000-0500-0000F2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5" name="Shape 7">
          <a:extLst>
            <a:ext uri="{FF2B5EF4-FFF2-40B4-BE49-F238E27FC236}">
              <a16:creationId xmlns:a16="http://schemas.microsoft.com/office/drawing/2014/main" id="{00000000-0008-0000-0500-0000F3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2036" name="Shape 7">
          <a:extLst>
            <a:ext uri="{FF2B5EF4-FFF2-40B4-BE49-F238E27FC236}">
              <a16:creationId xmlns:a16="http://schemas.microsoft.com/office/drawing/2014/main" id="{00000000-0008-0000-0500-0000F4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37" name="Shape 7">
          <a:extLst>
            <a:ext uri="{FF2B5EF4-FFF2-40B4-BE49-F238E27FC236}">
              <a16:creationId xmlns:a16="http://schemas.microsoft.com/office/drawing/2014/main" id="{00000000-0008-0000-0500-0000F5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38" name="Shape 7">
          <a:extLst>
            <a:ext uri="{FF2B5EF4-FFF2-40B4-BE49-F238E27FC236}">
              <a16:creationId xmlns:a16="http://schemas.microsoft.com/office/drawing/2014/main" id="{00000000-0008-0000-0500-0000F6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39" name="Shape 7">
          <a:extLst>
            <a:ext uri="{FF2B5EF4-FFF2-40B4-BE49-F238E27FC236}">
              <a16:creationId xmlns:a16="http://schemas.microsoft.com/office/drawing/2014/main" id="{00000000-0008-0000-0500-0000F7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40" name="Shape 7">
          <a:extLst>
            <a:ext uri="{FF2B5EF4-FFF2-40B4-BE49-F238E27FC236}">
              <a16:creationId xmlns:a16="http://schemas.microsoft.com/office/drawing/2014/main" id="{00000000-0008-0000-0500-0000F8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41" name="Shape 7">
          <a:extLst>
            <a:ext uri="{FF2B5EF4-FFF2-40B4-BE49-F238E27FC236}">
              <a16:creationId xmlns:a16="http://schemas.microsoft.com/office/drawing/2014/main" id="{00000000-0008-0000-0500-0000F9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42" name="Shape 7">
          <a:extLst>
            <a:ext uri="{FF2B5EF4-FFF2-40B4-BE49-F238E27FC236}">
              <a16:creationId xmlns:a16="http://schemas.microsoft.com/office/drawing/2014/main" id="{00000000-0008-0000-0500-0000FA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43" name="Shape 7">
          <a:extLst>
            <a:ext uri="{FF2B5EF4-FFF2-40B4-BE49-F238E27FC236}">
              <a16:creationId xmlns:a16="http://schemas.microsoft.com/office/drawing/2014/main" id="{00000000-0008-0000-0500-0000FB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44" name="Shape 7">
          <a:extLst>
            <a:ext uri="{FF2B5EF4-FFF2-40B4-BE49-F238E27FC236}">
              <a16:creationId xmlns:a16="http://schemas.microsoft.com/office/drawing/2014/main" id="{00000000-0008-0000-0500-0000FC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11</xdr:row>
      <xdr:rowOff>0</xdr:rowOff>
    </xdr:from>
    <xdr:ext cx="114300" cy="190500"/>
    <xdr:sp macro="" textlink="">
      <xdr:nvSpPr>
        <xdr:cNvPr id="2045" name="Shape 7">
          <a:extLst>
            <a:ext uri="{FF2B5EF4-FFF2-40B4-BE49-F238E27FC236}">
              <a16:creationId xmlns:a16="http://schemas.microsoft.com/office/drawing/2014/main" id="{00000000-0008-0000-0500-0000FD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11</xdr:row>
      <xdr:rowOff>0</xdr:rowOff>
    </xdr:from>
    <xdr:ext cx="114300" cy="190500"/>
    <xdr:sp macro="" textlink="">
      <xdr:nvSpPr>
        <xdr:cNvPr id="2046" name="Shape 7">
          <a:extLst>
            <a:ext uri="{FF2B5EF4-FFF2-40B4-BE49-F238E27FC236}">
              <a16:creationId xmlns:a16="http://schemas.microsoft.com/office/drawing/2014/main" id="{00000000-0008-0000-0500-0000FE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11</xdr:row>
      <xdr:rowOff>0</xdr:rowOff>
    </xdr:from>
    <xdr:ext cx="114300" cy="190500"/>
    <xdr:sp macro="" textlink="">
      <xdr:nvSpPr>
        <xdr:cNvPr id="2047" name="Shape 7">
          <a:extLst>
            <a:ext uri="{FF2B5EF4-FFF2-40B4-BE49-F238E27FC236}">
              <a16:creationId xmlns:a16="http://schemas.microsoft.com/office/drawing/2014/main" id="{00000000-0008-0000-0500-0000FF07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11</xdr:row>
      <xdr:rowOff>0</xdr:rowOff>
    </xdr:from>
    <xdr:ext cx="114300" cy="190500"/>
    <xdr:sp macro="" textlink="">
      <xdr:nvSpPr>
        <xdr:cNvPr id="2048" name="Shape 7">
          <a:extLst>
            <a:ext uri="{FF2B5EF4-FFF2-40B4-BE49-F238E27FC236}">
              <a16:creationId xmlns:a16="http://schemas.microsoft.com/office/drawing/2014/main" id="{00000000-0008-0000-0500-00000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12</xdr:row>
      <xdr:rowOff>485775</xdr:rowOff>
    </xdr:from>
    <xdr:ext cx="114300" cy="457200"/>
    <xdr:sp macro="" textlink="">
      <xdr:nvSpPr>
        <xdr:cNvPr id="2049" name="Shape 9">
          <a:extLst>
            <a:ext uri="{FF2B5EF4-FFF2-40B4-BE49-F238E27FC236}">
              <a16:creationId xmlns:a16="http://schemas.microsoft.com/office/drawing/2014/main" id="{00000000-0008-0000-0500-000001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50" name="Shape 7">
          <a:extLst>
            <a:ext uri="{FF2B5EF4-FFF2-40B4-BE49-F238E27FC236}">
              <a16:creationId xmlns:a16="http://schemas.microsoft.com/office/drawing/2014/main" id="{00000000-0008-0000-0500-00000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51" name="Shape 7">
          <a:extLst>
            <a:ext uri="{FF2B5EF4-FFF2-40B4-BE49-F238E27FC236}">
              <a16:creationId xmlns:a16="http://schemas.microsoft.com/office/drawing/2014/main" id="{00000000-0008-0000-0500-00000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52" name="Shape 7">
          <a:extLst>
            <a:ext uri="{FF2B5EF4-FFF2-40B4-BE49-F238E27FC236}">
              <a16:creationId xmlns:a16="http://schemas.microsoft.com/office/drawing/2014/main" id="{00000000-0008-0000-0500-00000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0</xdr:rowOff>
    </xdr:from>
    <xdr:ext cx="114300" cy="190500"/>
    <xdr:sp macro="" textlink="">
      <xdr:nvSpPr>
        <xdr:cNvPr id="2053" name="Shape 7">
          <a:extLst>
            <a:ext uri="{FF2B5EF4-FFF2-40B4-BE49-F238E27FC236}">
              <a16:creationId xmlns:a16="http://schemas.microsoft.com/office/drawing/2014/main" id="{00000000-0008-0000-0500-00000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54" name="Shape 7">
          <a:extLst>
            <a:ext uri="{FF2B5EF4-FFF2-40B4-BE49-F238E27FC236}">
              <a16:creationId xmlns:a16="http://schemas.microsoft.com/office/drawing/2014/main" id="{00000000-0008-0000-0500-00000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0</xdr:rowOff>
    </xdr:from>
    <xdr:ext cx="114300" cy="190500"/>
    <xdr:sp macro="" textlink="">
      <xdr:nvSpPr>
        <xdr:cNvPr id="2055" name="Shape 7">
          <a:extLst>
            <a:ext uri="{FF2B5EF4-FFF2-40B4-BE49-F238E27FC236}">
              <a16:creationId xmlns:a16="http://schemas.microsoft.com/office/drawing/2014/main" id="{00000000-0008-0000-0500-00000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14</xdr:row>
      <xdr:rowOff>0</xdr:rowOff>
    </xdr:from>
    <xdr:ext cx="114300" cy="190500"/>
    <xdr:sp macro="" textlink="">
      <xdr:nvSpPr>
        <xdr:cNvPr id="2056" name="Shape 7">
          <a:extLst>
            <a:ext uri="{FF2B5EF4-FFF2-40B4-BE49-F238E27FC236}">
              <a16:creationId xmlns:a16="http://schemas.microsoft.com/office/drawing/2014/main" id="{00000000-0008-0000-0500-00000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2057" name="Shape 7">
          <a:extLst>
            <a:ext uri="{FF2B5EF4-FFF2-40B4-BE49-F238E27FC236}">
              <a16:creationId xmlns:a16="http://schemas.microsoft.com/office/drawing/2014/main" id="{00000000-0008-0000-0500-00000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2058" name="Shape 7">
          <a:extLst>
            <a:ext uri="{FF2B5EF4-FFF2-40B4-BE49-F238E27FC236}">
              <a16:creationId xmlns:a16="http://schemas.microsoft.com/office/drawing/2014/main" id="{00000000-0008-0000-0500-00000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2059" name="Shape 7">
          <a:extLst>
            <a:ext uri="{FF2B5EF4-FFF2-40B4-BE49-F238E27FC236}">
              <a16:creationId xmlns:a16="http://schemas.microsoft.com/office/drawing/2014/main" id="{00000000-0008-0000-0500-00000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2060" name="Shape 7">
          <a:extLst>
            <a:ext uri="{FF2B5EF4-FFF2-40B4-BE49-F238E27FC236}">
              <a16:creationId xmlns:a16="http://schemas.microsoft.com/office/drawing/2014/main" id="{00000000-0008-0000-0500-00000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14</xdr:row>
      <xdr:rowOff>0</xdr:rowOff>
    </xdr:from>
    <xdr:ext cx="114300" cy="190500"/>
    <xdr:sp macro="" textlink="">
      <xdr:nvSpPr>
        <xdr:cNvPr id="2061" name="Shape 7">
          <a:extLst>
            <a:ext uri="{FF2B5EF4-FFF2-40B4-BE49-F238E27FC236}">
              <a16:creationId xmlns:a16="http://schemas.microsoft.com/office/drawing/2014/main" id="{00000000-0008-0000-0500-00000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466725"/>
    <xdr:sp macro="" textlink="">
      <xdr:nvSpPr>
        <xdr:cNvPr id="2062" name="Shape 11">
          <a:extLst>
            <a:ext uri="{FF2B5EF4-FFF2-40B4-BE49-F238E27FC236}">
              <a16:creationId xmlns:a16="http://schemas.microsoft.com/office/drawing/2014/main" id="{00000000-0008-0000-0500-00000E08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485775</xdr:rowOff>
    </xdr:from>
    <xdr:ext cx="114300" cy="457200"/>
    <xdr:sp macro="" textlink="">
      <xdr:nvSpPr>
        <xdr:cNvPr id="2063" name="Shape 8">
          <a:extLst>
            <a:ext uri="{FF2B5EF4-FFF2-40B4-BE49-F238E27FC236}">
              <a16:creationId xmlns:a16="http://schemas.microsoft.com/office/drawing/2014/main" id="{00000000-0008-0000-0500-00000F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14</xdr:row>
      <xdr:rowOff>485775</xdr:rowOff>
    </xdr:from>
    <xdr:ext cx="114300" cy="457200"/>
    <xdr:sp macro="" textlink="">
      <xdr:nvSpPr>
        <xdr:cNvPr id="2064" name="Shape 8">
          <a:extLst>
            <a:ext uri="{FF2B5EF4-FFF2-40B4-BE49-F238E27FC236}">
              <a16:creationId xmlns:a16="http://schemas.microsoft.com/office/drawing/2014/main" id="{00000000-0008-0000-0500-000010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228600"/>
    <xdr:sp macro="" textlink="">
      <xdr:nvSpPr>
        <xdr:cNvPr id="2065" name="Shape 6">
          <a:extLst>
            <a:ext uri="{FF2B5EF4-FFF2-40B4-BE49-F238E27FC236}">
              <a16:creationId xmlns:a16="http://schemas.microsoft.com/office/drawing/2014/main" id="{00000000-0008-0000-0500-000011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14</xdr:row>
      <xdr:rowOff>485775</xdr:rowOff>
    </xdr:from>
    <xdr:ext cx="114300" cy="457200"/>
    <xdr:sp macro="" textlink="">
      <xdr:nvSpPr>
        <xdr:cNvPr id="2066" name="Shape 9">
          <a:extLst>
            <a:ext uri="{FF2B5EF4-FFF2-40B4-BE49-F238E27FC236}">
              <a16:creationId xmlns:a16="http://schemas.microsoft.com/office/drawing/2014/main" id="{00000000-0008-0000-0500-000012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14</xdr:row>
      <xdr:rowOff>485775</xdr:rowOff>
    </xdr:from>
    <xdr:ext cx="114300" cy="228600"/>
    <xdr:sp macro="" textlink="">
      <xdr:nvSpPr>
        <xdr:cNvPr id="2067" name="Shape 6">
          <a:extLst>
            <a:ext uri="{FF2B5EF4-FFF2-40B4-BE49-F238E27FC236}">
              <a16:creationId xmlns:a16="http://schemas.microsoft.com/office/drawing/2014/main" id="{00000000-0008-0000-0500-000013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68" name="Shape 7">
          <a:extLst>
            <a:ext uri="{FF2B5EF4-FFF2-40B4-BE49-F238E27FC236}">
              <a16:creationId xmlns:a16="http://schemas.microsoft.com/office/drawing/2014/main" id="{00000000-0008-0000-0500-00001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69" name="Shape 7">
          <a:extLst>
            <a:ext uri="{FF2B5EF4-FFF2-40B4-BE49-F238E27FC236}">
              <a16:creationId xmlns:a16="http://schemas.microsoft.com/office/drawing/2014/main" id="{00000000-0008-0000-0500-00001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70" name="Shape 7">
          <a:extLst>
            <a:ext uri="{FF2B5EF4-FFF2-40B4-BE49-F238E27FC236}">
              <a16:creationId xmlns:a16="http://schemas.microsoft.com/office/drawing/2014/main" id="{00000000-0008-0000-0500-00001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71" name="Shape 7">
          <a:extLst>
            <a:ext uri="{FF2B5EF4-FFF2-40B4-BE49-F238E27FC236}">
              <a16:creationId xmlns:a16="http://schemas.microsoft.com/office/drawing/2014/main" id="{00000000-0008-0000-0500-00001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72" name="Shape 7">
          <a:extLst>
            <a:ext uri="{FF2B5EF4-FFF2-40B4-BE49-F238E27FC236}">
              <a16:creationId xmlns:a16="http://schemas.microsoft.com/office/drawing/2014/main" id="{00000000-0008-0000-0500-00001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73" name="Shape 7">
          <a:extLst>
            <a:ext uri="{FF2B5EF4-FFF2-40B4-BE49-F238E27FC236}">
              <a16:creationId xmlns:a16="http://schemas.microsoft.com/office/drawing/2014/main" id="{00000000-0008-0000-0500-00001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74" name="Shape 7">
          <a:extLst>
            <a:ext uri="{FF2B5EF4-FFF2-40B4-BE49-F238E27FC236}">
              <a16:creationId xmlns:a16="http://schemas.microsoft.com/office/drawing/2014/main" id="{00000000-0008-0000-0500-00001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75" name="Shape 7">
          <a:extLst>
            <a:ext uri="{FF2B5EF4-FFF2-40B4-BE49-F238E27FC236}">
              <a16:creationId xmlns:a16="http://schemas.microsoft.com/office/drawing/2014/main" id="{00000000-0008-0000-0500-00001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2076" name="Shape 7">
          <a:extLst>
            <a:ext uri="{FF2B5EF4-FFF2-40B4-BE49-F238E27FC236}">
              <a16:creationId xmlns:a16="http://schemas.microsoft.com/office/drawing/2014/main" id="{00000000-0008-0000-0500-00001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2077" name="Shape 7">
          <a:extLst>
            <a:ext uri="{FF2B5EF4-FFF2-40B4-BE49-F238E27FC236}">
              <a16:creationId xmlns:a16="http://schemas.microsoft.com/office/drawing/2014/main" id="{00000000-0008-0000-0500-00001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2078" name="Shape 7">
          <a:extLst>
            <a:ext uri="{FF2B5EF4-FFF2-40B4-BE49-F238E27FC236}">
              <a16:creationId xmlns:a16="http://schemas.microsoft.com/office/drawing/2014/main" id="{00000000-0008-0000-0500-00001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0</xdr:rowOff>
    </xdr:from>
    <xdr:ext cx="114300" cy="190500"/>
    <xdr:sp macro="" textlink="">
      <xdr:nvSpPr>
        <xdr:cNvPr id="2079" name="Shape 7">
          <a:extLst>
            <a:ext uri="{FF2B5EF4-FFF2-40B4-BE49-F238E27FC236}">
              <a16:creationId xmlns:a16="http://schemas.microsoft.com/office/drawing/2014/main" id="{00000000-0008-0000-0500-00001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16</xdr:row>
      <xdr:rowOff>485775</xdr:rowOff>
    </xdr:from>
    <xdr:ext cx="114300" cy="457200"/>
    <xdr:sp macro="" textlink="">
      <xdr:nvSpPr>
        <xdr:cNvPr id="2080" name="Shape 9">
          <a:extLst>
            <a:ext uri="{FF2B5EF4-FFF2-40B4-BE49-F238E27FC236}">
              <a16:creationId xmlns:a16="http://schemas.microsoft.com/office/drawing/2014/main" id="{00000000-0008-0000-0500-000020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81" name="Shape 7">
          <a:extLst>
            <a:ext uri="{FF2B5EF4-FFF2-40B4-BE49-F238E27FC236}">
              <a16:creationId xmlns:a16="http://schemas.microsoft.com/office/drawing/2014/main" id="{00000000-0008-0000-0500-00002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82" name="Shape 7">
          <a:extLst>
            <a:ext uri="{FF2B5EF4-FFF2-40B4-BE49-F238E27FC236}">
              <a16:creationId xmlns:a16="http://schemas.microsoft.com/office/drawing/2014/main" id="{00000000-0008-0000-0500-00002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83" name="Shape 7">
          <a:extLst>
            <a:ext uri="{FF2B5EF4-FFF2-40B4-BE49-F238E27FC236}">
              <a16:creationId xmlns:a16="http://schemas.microsoft.com/office/drawing/2014/main" id="{00000000-0008-0000-0500-00002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84" name="Shape 7">
          <a:extLst>
            <a:ext uri="{FF2B5EF4-FFF2-40B4-BE49-F238E27FC236}">
              <a16:creationId xmlns:a16="http://schemas.microsoft.com/office/drawing/2014/main" id="{00000000-0008-0000-0500-00002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16</xdr:row>
      <xdr:rowOff>485775</xdr:rowOff>
    </xdr:from>
    <xdr:ext cx="114300" cy="457200"/>
    <xdr:sp macro="" textlink="">
      <xdr:nvSpPr>
        <xdr:cNvPr id="2085" name="Shape 8">
          <a:extLst>
            <a:ext uri="{FF2B5EF4-FFF2-40B4-BE49-F238E27FC236}">
              <a16:creationId xmlns:a16="http://schemas.microsoft.com/office/drawing/2014/main" id="{00000000-0008-0000-0500-000025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86" name="Shape 7">
          <a:extLst>
            <a:ext uri="{FF2B5EF4-FFF2-40B4-BE49-F238E27FC236}">
              <a16:creationId xmlns:a16="http://schemas.microsoft.com/office/drawing/2014/main" id="{00000000-0008-0000-0500-00002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87" name="Shape 7">
          <a:extLst>
            <a:ext uri="{FF2B5EF4-FFF2-40B4-BE49-F238E27FC236}">
              <a16:creationId xmlns:a16="http://schemas.microsoft.com/office/drawing/2014/main" id="{00000000-0008-0000-0500-00002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088" name="Shape 7">
          <a:extLst>
            <a:ext uri="{FF2B5EF4-FFF2-40B4-BE49-F238E27FC236}">
              <a16:creationId xmlns:a16="http://schemas.microsoft.com/office/drawing/2014/main" id="{00000000-0008-0000-0500-00002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89" name="Shape 7">
          <a:extLst>
            <a:ext uri="{FF2B5EF4-FFF2-40B4-BE49-F238E27FC236}">
              <a16:creationId xmlns:a16="http://schemas.microsoft.com/office/drawing/2014/main" id="{00000000-0008-0000-0500-00002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0" name="Shape 7">
          <a:extLst>
            <a:ext uri="{FF2B5EF4-FFF2-40B4-BE49-F238E27FC236}">
              <a16:creationId xmlns:a16="http://schemas.microsoft.com/office/drawing/2014/main" id="{00000000-0008-0000-0500-00002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1" name="Shape 7">
          <a:extLst>
            <a:ext uri="{FF2B5EF4-FFF2-40B4-BE49-F238E27FC236}">
              <a16:creationId xmlns:a16="http://schemas.microsoft.com/office/drawing/2014/main" id="{00000000-0008-0000-0500-00002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2" name="Shape 7">
          <a:extLst>
            <a:ext uri="{FF2B5EF4-FFF2-40B4-BE49-F238E27FC236}">
              <a16:creationId xmlns:a16="http://schemas.microsoft.com/office/drawing/2014/main" id="{00000000-0008-0000-0500-00002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3" name="Shape 7">
          <a:extLst>
            <a:ext uri="{FF2B5EF4-FFF2-40B4-BE49-F238E27FC236}">
              <a16:creationId xmlns:a16="http://schemas.microsoft.com/office/drawing/2014/main" id="{00000000-0008-0000-0500-00002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4" name="Shape 7">
          <a:extLst>
            <a:ext uri="{FF2B5EF4-FFF2-40B4-BE49-F238E27FC236}">
              <a16:creationId xmlns:a16="http://schemas.microsoft.com/office/drawing/2014/main" id="{00000000-0008-0000-0500-00002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095" name="Shape 7">
          <a:extLst>
            <a:ext uri="{FF2B5EF4-FFF2-40B4-BE49-F238E27FC236}">
              <a16:creationId xmlns:a16="http://schemas.microsoft.com/office/drawing/2014/main" id="{00000000-0008-0000-0500-00002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18</xdr:row>
      <xdr:rowOff>152400</xdr:rowOff>
    </xdr:from>
    <xdr:ext cx="114300" cy="228600"/>
    <xdr:sp macro="" textlink="">
      <xdr:nvSpPr>
        <xdr:cNvPr id="2096" name="Shape 6">
          <a:extLst>
            <a:ext uri="{FF2B5EF4-FFF2-40B4-BE49-F238E27FC236}">
              <a16:creationId xmlns:a16="http://schemas.microsoft.com/office/drawing/2014/main" id="{00000000-0008-0000-0500-000030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97" name="Shape 7">
          <a:extLst>
            <a:ext uri="{FF2B5EF4-FFF2-40B4-BE49-F238E27FC236}">
              <a16:creationId xmlns:a16="http://schemas.microsoft.com/office/drawing/2014/main" id="{00000000-0008-0000-0500-00003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98" name="Shape 7">
          <a:extLst>
            <a:ext uri="{FF2B5EF4-FFF2-40B4-BE49-F238E27FC236}">
              <a16:creationId xmlns:a16="http://schemas.microsoft.com/office/drawing/2014/main" id="{00000000-0008-0000-0500-00003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099" name="Shape 7">
          <a:extLst>
            <a:ext uri="{FF2B5EF4-FFF2-40B4-BE49-F238E27FC236}">
              <a16:creationId xmlns:a16="http://schemas.microsoft.com/office/drawing/2014/main" id="{00000000-0008-0000-0500-00003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100" name="Shape 7">
          <a:extLst>
            <a:ext uri="{FF2B5EF4-FFF2-40B4-BE49-F238E27FC236}">
              <a16:creationId xmlns:a16="http://schemas.microsoft.com/office/drawing/2014/main" id="{00000000-0008-0000-0500-00003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01" name="Shape 7">
          <a:extLst>
            <a:ext uri="{FF2B5EF4-FFF2-40B4-BE49-F238E27FC236}">
              <a16:creationId xmlns:a16="http://schemas.microsoft.com/office/drawing/2014/main" id="{00000000-0008-0000-0500-00003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02" name="Shape 7">
          <a:extLst>
            <a:ext uri="{FF2B5EF4-FFF2-40B4-BE49-F238E27FC236}">
              <a16:creationId xmlns:a16="http://schemas.microsoft.com/office/drawing/2014/main" id="{00000000-0008-0000-0500-00003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03" name="Shape 7">
          <a:extLst>
            <a:ext uri="{FF2B5EF4-FFF2-40B4-BE49-F238E27FC236}">
              <a16:creationId xmlns:a16="http://schemas.microsoft.com/office/drawing/2014/main" id="{00000000-0008-0000-0500-00003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04" name="Shape 7">
          <a:extLst>
            <a:ext uri="{FF2B5EF4-FFF2-40B4-BE49-F238E27FC236}">
              <a16:creationId xmlns:a16="http://schemas.microsoft.com/office/drawing/2014/main" id="{00000000-0008-0000-0500-00003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15</xdr:row>
      <xdr:rowOff>0</xdr:rowOff>
    </xdr:from>
    <xdr:ext cx="114300" cy="190500"/>
    <xdr:sp macro="" textlink="">
      <xdr:nvSpPr>
        <xdr:cNvPr id="2105" name="Shape 7">
          <a:extLst>
            <a:ext uri="{FF2B5EF4-FFF2-40B4-BE49-F238E27FC236}">
              <a16:creationId xmlns:a16="http://schemas.microsoft.com/office/drawing/2014/main" id="{00000000-0008-0000-0500-00003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15</xdr:row>
      <xdr:rowOff>0</xdr:rowOff>
    </xdr:from>
    <xdr:ext cx="114300" cy="190500"/>
    <xdr:sp macro="" textlink="">
      <xdr:nvSpPr>
        <xdr:cNvPr id="2106" name="Shape 7">
          <a:extLst>
            <a:ext uri="{FF2B5EF4-FFF2-40B4-BE49-F238E27FC236}">
              <a16:creationId xmlns:a16="http://schemas.microsoft.com/office/drawing/2014/main" id="{00000000-0008-0000-0500-00003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15</xdr:row>
      <xdr:rowOff>0</xdr:rowOff>
    </xdr:from>
    <xdr:ext cx="114300" cy="190500"/>
    <xdr:sp macro="" textlink="">
      <xdr:nvSpPr>
        <xdr:cNvPr id="2107" name="Shape 7">
          <a:extLst>
            <a:ext uri="{FF2B5EF4-FFF2-40B4-BE49-F238E27FC236}">
              <a16:creationId xmlns:a16="http://schemas.microsoft.com/office/drawing/2014/main" id="{00000000-0008-0000-0500-00003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15</xdr:row>
      <xdr:rowOff>0</xdr:rowOff>
    </xdr:from>
    <xdr:ext cx="114300" cy="190500"/>
    <xdr:sp macro="" textlink="">
      <xdr:nvSpPr>
        <xdr:cNvPr id="2108" name="Shape 7">
          <a:extLst>
            <a:ext uri="{FF2B5EF4-FFF2-40B4-BE49-F238E27FC236}">
              <a16:creationId xmlns:a16="http://schemas.microsoft.com/office/drawing/2014/main" id="{00000000-0008-0000-0500-00003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16</xdr:row>
      <xdr:rowOff>485775</xdr:rowOff>
    </xdr:from>
    <xdr:ext cx="114300" cy="457200"/>
    <xdr:sp macro="" textlink="">
      <xdr:nvSpPr>
        <xdr:cNvPr id="2109" name="Shape 9">
          <a:extLst>
            <a:ext uri="{FF2B5EF4-FFF2-40B4-BE49-F238E27FC236}">
              <a16:creationId xmlns:a16="http://schemas.microsoft.com/office/drawing/2014/main" id="{00000000-0008-0000-0500-00003D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110" name="Shape 7">
          <a:extLst>
            <a:ext uri="{FF2B5EF4-FFF2-40B4-BE49-F238E27FC236}">
              <a16:creationId xmlns:a16="http://schemas.microsoft.com/office/drawing/2014/main" id="{00000000-0008-0000-0500-00003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111" name="Shape 7">
          <a:extLst>
            <a:ext uri="{FF2B5EF4-FFF2-40B4-BE49-F238E27FC236}">
              <a16:creationId xmlns:a16="http://schemas.microsoft.com/office/drawing/2014/main" id="{00000000-0008-0000-0500-00003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112" name="Shape 7">
          <a:extLst>
            <a:ext uri="{FF2B5EF4-FFF2-40B4-BE49-F238E27FC236}">
              <a16:creationId xmlns:a16="http://schemas.microsoft.com/office/drawing/2014/main" id="{00000000-0008-0000-0500-00004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0</xdr:rowOff>
    </xdr:from>
    <xdr:ext cx="114300" cy="190500"/>
    <xdr:sp macro="" textlink="">
      <xdr:nvSpPr>
        <xdr:cNvPr id="2113" name="Shape 7">
          <a:extLst>
            <a:ext uri="{FF2B5EF4-FFF2-40B4-BE49-F238E27FC236}">
              <a16:creationId xmlns:a16="http://schemas.microsoft.com/office/drawing/2014/main" id="{00000000-0008-0000-0500-00004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14" name="Shape 7">
          <a:extLst>
            <a:ext uri="{FF2B5EF4-FFF2-40B4-BE49-F238E27FC236}">
              <a16:creationId xmlns:a16="http://schemas.microsoft.com/office/drawing/2014/main" id="{00000000-0008-0000-0500-00004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0</xdr:rowOff>
    </xdr:from>
    <xdr:ext cx="114300" cy="190500"/>
    <xdr:sp macro="" textlink="">
      <xdr:nvSpPr>
        <xdr:cNvPr id="2115" name="Shape 7">
          <a:extLst>
            <a:ext uri="{FF2B5EF4-FFF2-40B4-BE49-F238E27FC236}">
              <a16:creationId xmlns:a16="http://schemas.microsoft.com/office/drawing/2014/main" id="{00000000-0008-0000-0500-00004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18</xdr:row>
      <xdr:rowOff>0</xdr:rowOff>
    </xdr:from>
    <xdr:ext cx="114300" cy="190500"/>
    <xdr:sp macro="" textlink="">
      <xdr:nvSpPr>
        <xdr:cNvPr id="2116" name="Shape 7">
          <a:extLst>
            <a:ext uri="{FF2B5EF4-FFF2-40B4-BE49-F238E27FC236}">
              <a16:creationId xmlns:a16="http://schemas.microsoft.com/office/drawing/2014/main" id="{00000000-0008-0000-0500-00004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117" name="Shape 7">
          <a:extLst>
            <a:ext uri="{FF2B5EF4-FFF2-40B4-BE49-F238E27FC236}">
              <a16:creationId xmlns:a16="http://schemas.microsoft.com/office/drawing/2014/main" id="{00000000-0008-0000-0500-00004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118" name="Shape 7">
          <a:extLst>
            <a:ext uri="{FF2B5EF4-FFF2-40B4-BE49-F238E27FC236}">
              <a16:creationId xmlns:a16="http://schemas.microsoft.com/office/drawing/2014/main" id="{00000000-0008-0000-0500-00004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119" name="Shape 7">
          <a:extLst>
            <a:ext uri="{FF2B5EF4-FFF2-40B4-BE49-F238E27FC236}">
              <a16:creationId xmlns:a16="http://schemas.microsoft.com/office/drawing/2014/main" id="{00000000-0008-0000-0500-00004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120" name="Shape 7">
          <a:extLst>
            <a:ext uri="{FF2B5EF4-FFF2-40B4-BE49-F238E27FC236}">
              <a16:creationId xmlns:a16="http://schemas.microsoft.com/office/drawing/2014/main" id="{00000000-0008-0000-0500-00004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18</xdr:row>
      <xdr:rowOff>0</xdr:rowOff>
    </xdr:from>
    <xdr:ext cx="114300" cy="190500"/>
    <xdr:sp macro="" textlink="">
      <xdr:nvSpPr>
        <xdr:cNvPr id="2121" name="Shape 7">
          <a:extLst>
            <a:ext uri="{FF2B5EF4-FFF2-40B4-BE49-F238E27FC236}">
              <a16:creationId xmlns:a16="http://schemas.microsoft.com/office/drawing/2014/main" id="{00000000-0008-0000-0500-00004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466725"/>
    <xdr:sp macro="" textlink="">
      <xdr:nvSpPr>
        <xdr:cNvPr id="2122" name="Shape 11">
          <a:extLst>
            <a:ext uri="{FF2B5EF4-FFF2-40B4-BE49-F238E27FC236}">
              <a16:creationId xmlns:a16="http://schemas.microsoft.com/office/drawing/2014/main" id="{00000000-0008-0000-0500-00004A08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485775</xdr:rowOff>
    </xdr:from>
    <xdr:ext cx="114300" cy="457200"/>
    <xdr:sp macro="" textlink="">
      <xdr:nvSpPr>
        <xdr:cNvPr id="2123" name="Shape 8">
          <a:extLst>
            <a:ext uri="{FF2B5EF4-FFF2-40B4-BE49-F238E27FC236}">
              <a16:creationId xmlns:a16="http://schemas.microsoft.com/office/drawing/2014/main" id="{00000000-0008-0000-0500-00004B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485775</xdr:rowOff>
    </xdr:from>
    <xdr:ext cx="114300" cy="457200"/>
    <xdr:sp macro="" textlink="">
      <xdr:nvSpPr>
        <xdr:cNvPr id="2124" name="Shape 8">
          <a:extLst>
            <a:ext uri="{FF2B5EF4-FFF2-40B4-BE49-F238E27FC236}">
              <a16:creationId xmlns:a16="http://schemas.microsoft.com/office/drawing/2014/main" id="{00000000-0008-0000-0500-00004C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228600"/>
    <xdr:sp macro="" textlink="">
      <xdr:nvSpPr>
        <xdr:cNvPr id="2125" name="Shape 6">
          <a:extLst>
            <a:ext uri="{FF2B5EF4-FFF2-40B4-BE49-F238E27FC236}">
              <a16:creationId xmlns:a16="http://schemas.microsoft.com/office/drawing/2014/main" id="{00000000-0008-0000-0500-00004D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457200"/>
    <xdr:sp macro="" textlink="">
      <xdr:nvSpPr>
        <xdr:cNvPr id="2126" name="Shape 9">
          <a:extLst>
            <a:ext uri="{FF2B5EF4-FFF2-40B4-BE49-F238E27FC236}">
              <a16:creationId xmlns:a16="http://schemas.microsoft.com/office/drawing/2014/main" id="{00000000-0008-0000-0500-00004E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18</xdr:row>
      <xdr:rowOff>152400</xdr:rowOff>
    </xdr:from>
    <xdr:ext cx="114300" cy="228600"/>
    <xdr:sp macro="" textlink="">
      <xdr:nvSpPr>
        <xdr:cNvPr id="2127" name="Shape 6">
          <a:extLst>
            <a:ext uri="{FF2B5EF4-FFF2-40B4-BE49-F238E27FC236}">
              <a16:creationId xmlns:a16="http://schemas.microsoft.com/office/drawing/2014/main" id="{00000000-0008-0000-0500-00004F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28" name="Shape 7">
          <a:extLst>
            <a:ext uri="{FF2B5EF4-FFF2-40B4-BE49-F238E27FC236}">
              <a16:creationId xmlns:a16="http://schemas.microsoft.com/office/drawing/2014/main" id="{00000000-0008-0000-0500-00005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29" name="Shape 7">
          <a:extLst>
            <a:ext uri="{FF2B5EF4-FFF2-40B4-BE49-F238E27FC236}">
              <a16:creationId xmlns:a16="http://schemas.microsoft.com/office/drawing/2014/main" id="{00000000-0008-0000-0500-00005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30" name="Shape 7">
          <a:extLst>
            <a:ext uri="{FF2B5EF4-FFF2-40B4-BE49-F238E27FC236}">
              <a16:creationId xmlns:a16="http://schemas.microsoft.com/office/drawing/2014/main" id="{00000000-0008-0000-0500-00005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31" name="Shape 7">
          <a:extLst>
            <a:ext uri="{FF2B5EF4-FFF2-40B4-BE49-F238E27FC236}">
              <a16:creationId xmlns:a16="http://schemas.microsoft.com/office/drawing/2014/main" id="{00000000-0008-0000-0500-00005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32" name="Shape 7">
          <a:extLst>
            <a:ext uri="{FF2B5EF4-FFF2-40B4-BE49-F238E27FC236}">
              <a16:creationId xmlns:a16="http://schemas.microsoft.com/office/drawing/2014/main" id="{00000000-0008-0000-0500-00005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33" name="Shape 7">
          <a:extLst>
            <a:ext uri="{FF2B5EF4-FFF2-40B4-BE49-F238E27FC236}">
              <a16:creationId xmlns:a16="http://schemas.microsoft.com/office/drawing/2014/main" id="{00000000-0008-0000-0500-00005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34" name="Shape 7">
          <a:extLst>
            <a:ext uri="{FF2B5EF4-FFF2-40B4-BE49-F238E27FC236}">
              <a16:creationId xmlns:a16="http://schemas.microsoft.com/office/drawing/2014/main" id="{00000000-0008-0000-0500-00005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35" name="Shape 7">
          <a:extLst>
            <a:ext uri="{FF2B5EF4-FFF2-40B4-BE49-F238E27FC236}">
              <a16:creationId xmlns:a16="http://schemas.microsoft.com/office/drawing/2014/main" id="{00000000-0008-0000-0500-00005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36" name="Shape 7">
          <a:extLst>
            <a:ext uri="{FF2B5EF4-FFF2-40B4-BE49-F238E27FC236}">
              <a16:creationId xmlns:a16="http://schemas.microsoft.com/office/drawing/2014/main" id="{00000000-0008-0000-0500-00005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37" name="Shape 7">
          <a:extLst>
            <a:ext uri="{FF2B5EF4-FFF2-40B4-BE49-F238E27FC236}">
              <a16:creationId xmlns:a16="http://schemas.microsoft.com/office/drawing/2014/main" id="{00000000-0008-0000-0500-00005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38" name="Shape 7">
          <a:extLst>
            <a:ext uri="{FF2B5EF4-FFF2-40B4-BE49-F238E27FC236}">
              <a16:creationId xmlns:a16="http://schemas.microsoft.com/office/drawing/2014/main" id="{00000000-0008-0000-0500-00005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39" name="Shape 7">
          <a:extLst>
            <a:ext uri="{FF2B5EF4-FFF2-40B4-BE49-F238E27FC236}">
              <a16:creationId xmlns:a16="http://schemas.microsoft.com/office/drawing/2014/main" id="{00000000-0008-0000-0500-00005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20</xdr:row>
      <xdr:rowOff>485775</xdr:rowOff>
    </xdr:from>
    <xdr:ext cx="114300" cy="457200"/>
    <xdr:sp macro="" textlink="">
      <xdr:nvSpPr>
        <xdr:cNvPr id="2140" name="Shape 9">
          <a:extLst>
            <a:ext uri="{FF2B5EF4-FFF2-40B4-BE49-F238E27FC236}">
              <a16:creationId xmlns:a16="http://schemas.microsoft.com/office/drawing/2014/main" id="{00000000-0008-0000-0500-00005C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41" name="Shape 7">
          <a:extLst>
            <a:ext uri="{FF2B5EF4-FFF2-40B4-BE49-F238E27FC236}">
              <a16:creationId xmlns:a16="http://schemas.microsoft.com/office/drawing/2014/main" id="{00000000-0008-0000-0500-00005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42" name="Shape 7">
          <a:extLst>
            <a:ext uri="{FF2B5EF4-FFF2-40B4-BE49-F238E27FC236}">
              <a16:creationId xmlns:a16="http://schemas.microsoft.com/office/drawing/2014/main" id="{00000000-0008-0000-0500-00005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43" name="Shape 7">
          <a:extLst>
            <a:ext uri="{FF2B5EF4-FFF2-40B4-BE49-F238E27FC236}">
              <a16:creationId xmlns:a16="http://schemas.microsoft.com/office/drawing/2014/main" id="{00000000-0008-0000-0500-00005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44" name="Shape 7">
          <a:extLst>
            <a:ext uri="{FF2B5EF4-FFF2-40B4-BE49-F238E27FC236}">
              <a16:creationId xmlns:a16="http://schemas.microsoft.com/office/drawing/2014/main" id="{00000000-0008-0000-0500-00006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45" name="Shape 7">
          <a:extLst>
            <a:ext uri="{FF2B5EF4-FFF2-40B4-BE49-F238E27FC236}">
              <a16:creationId xmlns:a16="http://schemas.microsoft.com/office/drawing/2014/main" id="{00000000-0008-0000-0500-00006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46" name="Shape 7">
          <a:extLst>
            <a:ext uri="{FF2B5EF4-FFF2-40B4-BE49-F238E27FC236}">
              <a16:creationId xmlns:a16="http://schemas.microsoft.com/office/drawing/2014/main" id="{00000000-0008-0000-0500-00006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47" name="Shape 7">
          <a:extLst>
            <a:ext uri="{FF2B5EF4-FFF2-40B4-BE49-F238E27FC236}">
              <a16:creationId xmlns:a16="http://schemas.microsoft.com/office/drawing/2014/main" id="{00000000-0008-0000-0500-00006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48" name="Shape 7">
          <a:extLst>
            <a:ext uri="{FF2B5EF4-FFF2-40B4-BE49-F238E27FC236}">
              <a16:creationId xmlns:a16="http://schemas.microsoft.com/office/drawing/2014/main" id="{00000000-0008-0000-0500-00006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49" name="Shape 7">
          <a:extLst>
            <a:ext uri="{FF2B5EF4-FFF2-40B4-BE49-F238E27FC236}">
              <a16:creationId xmlns:a16="http://schemas.microsoft.com/office/drawing/2014/main" id="{00000000-0008-0000-0500-00006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0" name="Shape 7">
          <a:extLst>
            <a:ext uri="{FF2B5EF4-FFF2-40B4-BE49-F238E27FC236}">
              <a16:creationId xmlns:a16="http://schemas.microsoft.com/office/drawing/2014/main" id="{00000000-0008-0000-0500-00006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1" name="Shape 7">
          <a:extLst>
            <a:ext uri="{FF2B5EF4-FFF2-40B4-BE49-F238E27FC236}">
              <a16:creationId xmlns:a16="http://schemas.microsoft.com/office/drawing/2014/main" id="{00000000-0008-0000-0500-00006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2" name="Shape 7">
          <a:extLst>
            <a:ext uri="{FF2B5EF4-FFF2-40B4-BE49-F238E27FC236}">
              <a16:creationId xmlns:a16="http://schemas.microsoft.com/office/drawing/2014/main" id="{00000000-0008-0000-0500-00006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3" name="Shape 7">
          <a:extLst>
            <a:ext uri="{FF2B5EF4-FFF2-40B4-BE49-F238E27FC236}">
              <a16:creationId xmlns:a16="http://schemas.microsoft.com/office/drawing/2014/main" id="{00000000-0008-0000-0500-00006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4" name="Shape 7">
          <a:extLst>
            <a:ext uri="{FF2B5EF4-FFF2-40B4-BE49-F238E27FC236}">
              <a16:creationId xmlns:a16="http://schemas.microsoft.com/office/drawing/2014/main" id="{00000000-0008-0000-0500-00006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55" name="Shape 7">
          <a:extLst>
            <a:ext uri="{FF2B5EF4-FFF2-40B4-BE49-F238E27FC236}">
              <a16:creationId xmlns:a16="http://schemas.microsoft.com/office/drawing/2014/main" id="{00000000-0008-0000-0500-00006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466725"/>
    <xdr:sp macro="" textlink="">
      <xdr:nvSpPr>
        <xdr:cNvPr id="2156" name="Shape 11">
          <a:extLst>
            <a:ext uri="{FF2B5EF4-FFF2-40B4-BE49-F238E27FC236}">
              <a16:creationId xmlns:a16="http://schemas.microsoft.com/office/drawing/2014/main" id="{00000000-0008-0000-0500-00006C08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485775</xdr:rowOff>
    </xdr:from>
    <xdr:ext cx="114300" cy="457200"/>
    <xdr:sp macro="" textlink="">
      <xdr:nvSpPr>
        <xdr:cNvPr id="2157" name="Shape 8">
          <a:extLst>
            <a:ext uri="{FF2B5EF4-FFF2-40B4-BE49-F238E27FC236}">
              <a16:creationId xmlns:a16="http://schemas.microsoft.com/office/drawing/2014/main" id="{00000000-0008-0000-0500-00006D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18</xdr:row>
      <xdr:rowOff>485775</xdr:rowOff>
    </xdr:from>
    <xdr:ext cx="114300" cy="457200"/>
    <xdr:sp macro="" textlink="">
      <xdr:nvSpPr>
        <xdr:cNvPr id="2158" name="Shape 8">
          <a:extLst>
            <a:ext uri="{FF2B5EF4-FFF2-40B4-BE49-F238E27FC236}">
              <a16:creationId xmlns:a16="http://schemas.microsoft.com/office/drawing/2014/main" id="{00000000-0008-0000-0500-00006E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228600"/>
    <xdr:sp macro="" textlink="">
      <xdr:nvSpPr>
        <xdr:cNvPr id="2159" name="Shape 6">
          <a:extLst>
            <a:ext uri="{FF2B5EF4-FFF2-40B4-BE49-F238E27FC236}">
              <a16:creationId xmlns:a16="http://schemas.microsoft.com/office/drawing/2014/main" id="{00000000-0008-0000-0500-00006F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18</xdr:row>
      <xdr:rowOff>485775</xdr:rowOff>
    </xdr:from>
    <xdr:ext cx="114300" cy="457200"/>
    <xdr:sp macro="" textlink="">
      <xdr:nvSpPr>
        <xdr:cNvPr id="2160" name="Shape 9">
          <a:extLst>
            <a:ext uri="{FF2B5EF4-FFF2-40B4-BE49-F238E27FC236}">
              <a16:creationId xmlns:a16="http://schemas.microsoft.com/office/drawing/2014/main" id="{00000000-0008-0000-0500-000070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18</xdr:row>
      <xdr:rowOff>485775</xdr:rowOff>
    </xdr:from>
    <xdr:ext cx="114300" cy="228600"/>
    <xdr:sp macro="" textlink="">
      <xdr:nvSpPr>
        <xdr:cNvPr id="2161" name="Shape 6">
          <a:extLst>
            <a:ext uri="{FF2B5EF4-FFF2-40B4-BE49-F238E27FC236}">
              <a16:creationId xmlns:a16="http://schemas.microsoft.com/office/drawing/2014/main" id="{00000000-0008-0000-0500-000071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62" name="Shape 7">
          <a:extLst>
            <a:ext uri="{FF2B5EF4-FFF2-40B4-BE49-F238E27FC236}">
              <a16:creationId xmlns:a16="http://schemas.microsoft.com/office/drawing/2014/main" id="{00000000-0008-0000-0500-00007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63" name="Shape 7">
          <a:extLst>
            <a:ext uri="{FF2B5EF4-FFF2-40B4-BE49-F238E27FC236}">
              <a16:creationId xmlns:a16="http://schemas.microsoft.com/office/drawing/2014/main" id="{00000000-0008-0000-0500-00007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64" name="Shape 7">
          <a:extLst>
            <a:ext uri="{FF2B5EF4-FFF2-40B4-BE49-F238E27FC236}">
              <a16:creationId xmlns:a16="http://schemas.microsoft.com/office/drawing/2014/main" id="{00000000-0008-0000-0500-00007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65" name="Shape 7">
          <a:extLst>
            <a:ext uri="{FF2B5EF4-FFF2-40B4-BE49-F238E27FC236}">
              <a16:creationId xmlns:a16="http://schemas.microsoft.com/office/drawing/2014/main" id="{00000000-0008-0000-0500-00007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66" name="Shape 7">
          <a:extLst>
            <a:ext uri="{FF2B5EF4-FFF2-40B4-BE49-F238E27FC236}">
              <a16:creationId xmlns:a16="http://schemas.microsoft.com/office/drawing/2014/main" id="{00000000-0008-0000-0500-00007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67" name="Shape 7">
          <a:extLst>
            <a:ext uri="{FF2B5EF4-FFF2-40B4-BE49-F238E27FC236}">
              <a16:creationId xmlns:a16="http://schemas.microsoft.com/office/drawing/2014/main" id="{00000000-0008-0000-0500-00007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68" name="Shape 7">
          <a:extLst>
            <a:ext uri="{FF2B5EF4-FFF2-40B4-BE49-F238E27FC236}">
              <a16:creationId xmlns:a16="http://schemas.microsoft.com/office/drawing/2014/main" id="{00000000-0008-0000-0500-00007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69" name="Shape 7">
          <a:extLst>
            <a:ext uri="{FF2B5EF4-FFF2-40B4-BE49-F238E27FC236}">
              <a16:creationId xmlns:a16="http://schemas.microsoft.com/office/drawing/2014/main" id="{00000000-0008-0000-0500-00007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70" name="Shape 7">
          <a:extLst>
            <a:ext uri="{FF2B5EF4-FFF2-40B4-BE49-F238E27FC236}">
              <a16:creationId xmlns:a16="http://schemas.microsoft.com/office/drawing/2014/main" id="{00000000-0008-0000-0500-00007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71" name="Shape 7">
          <a:extLst>
            <a:ext uri="{FF2B5EF4-FFF2-40B4-BE49-F238E27FC236}">
              <a16:creationId xmlns:a16="http://schemas.microsoft.com/office/drawing/2014/main" id="{00000000-0008-0000-0500-00007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72" name="Shape 7">
          <a:extLst>
            <a:ext uri="{FF2B5EF4-FFF2-40B4-BE49-F238E27FC236}">
              <a16:creationId xmlns:a16="http://schemas.microsoft.com/office/drawing/2014/main" id="{00000000-0008-0000-0500-00007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0</xdr:rowOff>
    </xdr:from>
    <xdr:ext cx="114300" cy="190500"/>
    <xdr:sp macro="" textlink="">
      <xdr:nvSpPr>
        <xdr:cNvPr id="2173" name="Shape 7">
          <a:extLst>
            <a:ext uri="{FF2B5EF4-FFF2-40B4-BE49-F238E27FC236}">
              <a16:creationId xmlns:a16="http://schemas.microsoft.com/office/drawing/2014/main" id="{00000000-0008-0000-0500-00007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20</xdr:row>
      <xdr:rowOff>485775</xdr:rowOff>
    </xdr:from>
    <xdr:ext cx="114300" cy="457200"/>
    <xdr:sp macro="" textlink="">
      <xdr:nvSpPr>
        <xdr:cNvPr id="2174" name="Shape 9">
          <a:extLst>
            <a:ext uri="{FF2B5EF4-FFF2-40B4-BE49-F238E27FC236}">
              <a16:creationId xmlns:a16="http://schemas.microsoft.com/office/drawing/2014/main" id="{00000000-0008-0000-0500-00007E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75" name="Shape 7">
          <a:extLst>
            <a:ext uri="{FF2B5EF4-FFF2-40B4-BE49-F238E27FC236}">
              <a16:creationId xmlns:a16="http://schemas.microsoft.com/office/drawing/2014/main" id="{00000000-0008-0000-0500-00007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76" name="Shape 7">
          <a:extLst>
            <a:ext uri="{FF2B5EF4-FFF2-40B4-BE49-F238E27FC236}">
              <a16:creationId xmlns:a16="http://schemas.microsoft.com/office/drawing/2014/main" id="{00000000-0008-0000-0500-00008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77" name="Shape 7">
          <a:extLst>
            <a:ext uri="{FF2B5EF4-FFF2-40B4-BE49-F238E27FC236}">
              <a16:creationId xmlns:a16="http://schemas.microsoft.com/office/drawing/2014/main" id="{00000000-0008-0000-0500-00008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78" name="Shape 7">
          <a:extLst>
            <a:ext uri="{FF2B5EF4-FFF2-40B4-BE49-F238E27FC236}">
              <a16:creationId xmlns:a16="http://schemas.microsoft.com/office/drawing/2014/main" id="{00000000-0008-0000-0500-00008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20</xdr:row>
      <xdr:rowOff>485775</xdr:rowOff>
    </xdr:from>
    <xdr:ext cx="114300" cy="457200"/>
    <xdr:sp macro="" textlink="">
      <xdr:nvSpPr>
        <xdr:cNvPr id="2179" name="Shape 8">
          <a:extLst>
            <a:ext uri="{FF2B5EF4-FFF2-40B4-BE49-F238E27FC236}">
              <a16:creationId xmlns:a16="http://schemas.microsoft.com/office/drawing/2014/main" id="{00000000-0008-0000-0500-000083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80" name="Shape 7">
          <a:extLst>
            <a:ext uri="{FF2B5EF4-FFF2-40B4-BE49-F238E27FC236}">
              <a16:creationId xmlns:a16="http://schemas.microsoft.com/office/drawing/2014/main" id="{00000000-0008-0000-0500-00008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81" name="Shape 7">
          <a:extLst>
            <a:ext uri="{FF2B5EF4-FFF2-40B4-BE49-F238E27FC236}">
              <a16:creationId xmlns:a16="http://schemas.microsoft.com/office/drawing/2014/main" id="{00000000-0008-0000-0500-00008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82" name="Shape 7">
          <a:extLst>
            <a:ext uri="{FF2B5EF4-FFF2-40B4-BE49-F238E27FC236}">
              <a16:creationId xmlns:a16="http://schemas.microsoft.com/office/drawing/2014/main" id="{00000000-0008-0000-0500-00008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3" name="Shape 7">
          <a:extLst>
            <a:ext uri="{FF2B5EF4-FFF2-40B4-BE49-F238E27FC236}">
              <a16:creationId xmlns:a16="http://schemas.microsoft.com/office/drawing/2014/main" id="{00000000-0008-0000-0500-00008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4" name="Shape 7">
          <a:extLst>
            <a:ext uri="{FF2B5EF4-FFF2-40B4-BE49-F238E27FC236}">
              <a16:creationId xmlns:a16="http://schemas.microsoft.com/office/drawing/2014/main" id="{00000000-0008-0000-0500-00008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5" name="Shape 7">
          <a:extLst>
            <a:ext uri="{FF2B5EF4-FFF2-40B4-BE49-F238E27FC236}">
              <a16:creationId xmlns:a16="http://schemas.microsoft.com/office/drawing/2014/main" id="{00000000-0008-0000-0500-00008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6" name="Shape 7">
          <a:extLst>
            <a:ext uri="{FF2B5EF4-FFF2-40B4-BE49-F238E27FC236}">
              <a16:creationId xmlns:a16="http://schemas.microsoft.com/office/drawing/2014/main" id="{00000000-0008-0000-0500-00008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7" name="Shape 7">
          <a:extLst>
            <a:ext uri="{FF2B5EF4-FFF2-40B4-BE49-F238E27FC236}">
              <a16:creationId xmlns:a16="http://schemas.microsoft.com/office/drawing/2014/main" id="{00000000-0008-0000-0500-00008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8" name="Shape 7">
          <a:extLst>
            <a:ext uri="{FF2B5EF4-FFF2-40B4-BE49-F238E27FC236}">
              <a16:creationId xmlns:a16="http://schemas.microsoft.com/office/drawing/2014/main" id="{00000000-0008-0000-0500-00008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189" name="Shape 7">
          <a:extLst>
            <a:ext uri="{FF2B5EF4-FFF2-40B4-BE49-F238E27FC236}">
              <a16:creationId xmlns:a16="http://schemas.microsoft.com/office/drawing/2014/main" id="{00000000-0008-0000-0500-00008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22</xdr:row>
      <xdr:rowOff>152400</xdr:rowOff>
    </xdr:from>
    <xdr:ext cx="114300" cy="228600"/>
    <xdr:sp macro="" textlink="">
      <xdr:nvSpPr>
        <xdr:cNvPr id="2190" name="Shape 6">
          <a:extLst>
            <a:ext uri="{FF2B5EF4-FFF2-40B4-BE49-F238E27FC236}">
              <a16:creationId xmlns:a16="http://schemas.microsoft.com/office/drawing/2014/main" id="{00000000-0008-0000-0500-00008E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91" name="Shape 7">
          <a:extLst>
            <a:ext uri="{FF2B5EF4-FFF2-40B4-BE49-F238E27FC236}">
              <a16:creationId xmlns:a16="http://schemas.microsoft.com/office/drawing/2014/main" id="{00000000-0008-0000-0500-00008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92" name="Shape 7">
          <a:extLst>
            <a:ext uri="{FF2B5EF4-FFF2-40B4-BE49-F238E27FC236}">
              <a16:creationId xmlns:a16="http://schemas.microsoft.com/office/drawing/2014/main" id="{00000000-0008-0000-0500-00009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93" name="Shape 7">
          <a:extLst>
            <a:ext uri="{FF2B5EF4-FFF2-40B4-BE49-F238E27FC236}">
              <a16:creationId xmlns:a16="http://schemas.microsoft.com/office/drawing/2014/main" id="{00000000-0008-0000-0500-00009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194" name="Shape 7">
          <a:extLst>
            <a:ext uri="{FF2B5EF4-FFF2-40B4-BE49-F238E27FC236}">
              <a16:creationId xmlns:a16="http://schemas.microsoft.com/office/drawing/2014/main" id="{00000000-0008-0000-0500-00009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95" name="Shape 7">
          <a:extLst>
            <a:ext uri="{FF2B5EF4-FFF2-40B4-BE49-F238E27FC236}">
              <a16:creationId xmlns:a16="http://schemas.microsoft.com/office/drawing/2014/main" id="{00000000-0008-0000-0500-00009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96" name="Shape 7">
          <a:extLst>
            <a:ext uri="{FF2B5EF4-FFF2-40B4-BE49-F238E27FC236}">
              <a16:creationId xmlns:a16="http://schemas.microsoft.com/office/drawing/2014/main" id="{00000000-0008-0000-0500-00009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97" name="Shape 7">
          <a:extLst>
            <a:ext uri="{FF2B5EF4-FFF2-40B4-BE49-F238E27FC236}">
              <a16:creationId xmlns:a16="http://schemas.microsoft.com/office/drawing/2014/main" id="{00000000-0008-0000-0500-00009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198" name="Shape 7">
          <a:extLst>
            <a:ext uri="{FF2B5EF4-FFF2-40B4-BE49-F238E27FC236}">
              <a16:creationId xmlns:a16="http://schemas.microsoft.com/office/drawing/2014/main" id="{00000000-0008-0000-0500-00009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19</xdr:row>
      <xdr:rowOff>0</xdr:rowOff>
    </xdr:from>
    <xdr:ext cx="114300" cy="190500"/>
    <xdr:sp macro="" textlink="">
      <xdr:nvSpPr>
        <xdr:cNvPr id="2199" name="Shape 7">
          <a:extLst>
            <a:ext uri="{FF2B5EF4-FFF2-40B4-BE49-F238E27FC236}">
              <a16:creationId xmlns:a16="http://schemas.microsoft.com/office/drawing/2014/main" id="{00000000-0008-0000-0500-00009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19</xdr:row>
      <xdr:rowOff>0</xdr:rowOff>
    </xdr:from>
    <xdr:ext cx="114300" cy="190500"/>
    <xdr:sp macro="" textlink="">
      <xdr:nvSpPr>
        <xdr:cNvPr id="2200" name="Shape 7">
          <a:extLst>
            <a:ext uri="{FF2B5EF4-FFF2-40B4-BE49-F238E27FC236}">
              <a16:creationId xmlns:a16="http://schemas.microsoft.com/office/drawing/2014/main" id="{00000000-0008-0000-0500-00009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19</xdr:row>
      <xdr:rowOff>0</xdr:rowOff>
    </xdr:from>
    <xdr:ext cx="114300" cy="190500"/>
    <xdr:sp macro="" textlink="">
      <xdr:nvSpPr>
        <xdr:cNvPr id="2201" name="Shape 7">
          <a:extLst>
            <a:ext uri="{FF2B5EF4-FFF2-40B4-BE49-F238E27FC236}">
              <a16:creationId xmlns:a16="http://schemas.microsoft.com/office/drawing/2014/main" id="{00000000-0008-0000-0500-00009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19</xdr:row>
      <xdr:rowOff>0</xdr:rowOff>
    </xdr:from>
    <xdr:ext cx="114300" cy="190500"/>
    <xdr:sp macro="" textlink="">
      <xdr:nvSpPr>
        <xdr:cNvPr id="2202" name="Shape 7">
          <a:extLst>
            <a:ext uri="{FF2B5EF4-FFF2-40B4-BE49-F238E27FC236}">
              <a16:creationId xmlns:a16="http://schemas.microsoft.com/office/drawing/2014/main" id="{00000000-0008-0000-0500-00009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20</xdr:row>
      <xdr:rowOff>485775</xdr:rowOff>
    </xdr:from>
    <xdr:ext cx="114300" cy="457200"/>
    <xdr:sp macro="" textlink="">
      <xdr:nvSpPr>
        <xdr:cNvPr id="2203" name="Shape 9">
          <a:extLst>
            <a:ext uri="{FF2B5EF4-FFF2-40B4-BE49-F238E27FC236}">
              <a16:creationId xmlns:a16="http://schemas.microsoft.com/office/drawing/2014/main" id="{00000000-0008-0000-0500-00009B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204" name="Shape 7">
          <a:extLst>
            <a:ext uri="{FF2B5EF4-FFF2-40B4-BE49-F238E27FC236}">
              <a16:creationId xmlns:a16="http://schemas.microsoft.com/office/drawing/2014/main" id="{00000000-0008-0000-0500-00009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205" name="Shape 7">
          <a:extLst>
            <a:ext uri="{FF2B5EF4-FFF2-40B4-BE49-F238E27FC236}">
              <a16:creationId xmlns:a16="http://schemas.microsoft.com/office/drawing/2014/main" id="{00000000-0008-0000-0500-00009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206" name="Shape 7">
          <a:extLst>
            <a:ext uri="{FF2B5EF4-FFF2-40B4-BE49-F238E27FC236}">
              <a16:creationId xmlns:a16="http://schemas.microsoft.com/office/drawing/2014/main" id="{00000000-0008-0000-0500-00009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0</xdr:rowOff>
    </xdr:from>
    <xdr:ext cx="114300" cy="190500"/>
    <xdr:sp macro="" textlink="">
      <xdr:nvSpPr>
        <xdr:cNvPr id="2207" name="Shape 7">
          <a:extLst>
            <a:ext uri="{FF2B5EF4-FFF2-40B4-BE49-F238E27FC236}">
              <a16:creationId xmlns:a16="http://schemas.microsoft.com/office/drawing/2014/main" id="{00000000-0008-0000-0500-00009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208" name="Shape 7">
          <a:extLst>
            <a:ext uri="{FF2B5EF4-FFF2-40B4-BE49-F238E27FC236}">
              <a16:creationId xmlns:a16="http://schemas.microsoft.com/office/drawing/2014/main" id="{00000000-0008-0000-0500-0000A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0</xdr:rowOff>
    </xdr:from>
    <xdr:ext cx="114300" cy="190500"/>
    <xdr:sp macro="" textlink="">
      <xdr:nvSpPr>
        <xdr:cNvPr id="2209" name="Shape 7">
          <a:extLst>
            <a:ext uri="{FF2B5EF4-FFF2-40B4-BE49-F238E27FC236}">
              <a16:creationId xmlns:a16="http://schemas.microsoft.com/office/drawing/2014/main" id="{00000000-0008-0000-0500-0000A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22</xdr:row>
      <xdr:rowOff>0</xdr:rowOff>
    </xdr:from>
    <xdr:ext cx="114300" cy="190500"/>
    <xdr:sp macro="" textlink="">
      <xdr:nvSpPr>
        <xdr:cNvPr id="2210" name="Shape 7">
          <a:extLst>
            <a:ext uri="{FF2B5EF4-FFF2-40B4-BE49-F238E27FC236}">
              <a16:creationId xmlns:a16="http://schemas.microsoft.com/office/drawing/2014/main" id="{00000000-0008-0000-0500-0000A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211" name="Shape 7">
          <a:extLst>
            <a:ext uri="{FF2B5EF4-FFF2-40B4-BE49-F238E27FC236}">
              <a16:creationId xmlns:a16="http://schemas.microsoft.com/office/drawing/2014/main" id="{00000000-0008-0000-0500-0000A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212" name="Shape 7">
          <a:extLst>
            <a:ext uri="{FF2B5EF4-FFF2-40B4-BE49-F238E27FC236}">
              <a16:creationId xmlns:a16="http://schemas.microsoft.com/office/drawing/2014/main" id="{00000000-0008-0000-0500-0000A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213" name="Shape 7">
          <a:extLst>
            <a:ext uri="{FF2B5EF4-FFF2-40B4-BE49-F238E27FC236}">
              <a16:creationId xmlns:a16="http://schemas.microsoft.com/office/drawing/2014/main" id="{00000000-0008-0000-0500-0000A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214" name="Shape 7">
          <a:extLst>
            <a:ext uri="{FF2B5EF4-FFF2-40B4-BE49-F238E27FC236}">
              <a16:creationId xmlns:a16="http://schemas.microsoft.com/office/drawing/2014/main" id="{00000000-0008-0000-0500-0000A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22</xdr:row>
      <xdr:rowOff>0</xdr:rowOff>
    </xdr:from>
    <xdr:ext cx="114300" cy="190500"/>
    <xdr:sp macro="" textlink="">
      <xdr:nvSpPr>
        <xdr:cNvPr id="2215" name="Shape 7">
          <a:extLst>
            <a:ext uri="{FF2B5EF4-FFF2-40B4-BE49-F238E27FC236}">
              <a16:creationId xmlns:a16="http://schemas.microsoft.com/office/drawing/2014/main" id="{00000000-0008-0000-0500-0000A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66725"/>
    <xdr:sp macro="" textlink="">
      <xdr:nvSpPr>
        <xdr:cNvPr id="2216" name="Shape 11">
          <a:extLst>
            <a:ext uri="{FF2B5EF4-FFF2-40B4-BE49-F238E27FC236}">
              <a16:creationId xmlns:a16="http://schemas.microsoft.com/office/drawing/2014/main" id="{00000000-0008-0000-0500-0000A808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485775</xdr:rowOff>
    </xdr:from>
    <xdr:ext cx="114300" cy="457200"/>
    <xdr:sp macro="" textlink="">
      <xdr:nvSpPr>
        <xdr:cNvPr id="2217" name="Shape 8">
          <a:extLst>
            <a:ext uri="{FF2B5EF4-FFF2-40B4-BE49-F238E27FC236}">
              <a16:creationId xmlns:a16="http://schemas.microsoft.com/office/drawing/2014/main" id="{00000000-0008-0000-0500-0000A9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485775</xdr:rowOff>
    </xdr:from>
    <xdr:ext cx="114300" cy="457200"/>
    <xdr:sp macro="" textlink="">
      <xdr:nvSpPr>
        <xdr:cNvPr id="2218" name="Shape 8">
          <a:extLst>
            <a:ext uri="{FF2B5EF4-FFF2-40B4-BE49-F238E27FC236}">
              <a16:creationId xmlns:a16="http://schemas.microsoft.com/office/drawing/2014/main" id="{00000000-0008-0000-0500-0000AA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228600"/>
    <xdr:sp macro="" textlink="">
      <xdr:nvSpPr>
        <xdr:cNvPr id="2219" name="Shape 6">
          <a:extLst>
            <a:ext uri="{FF2B5EF4-FFF2-40B4-BE49-F238E27FC236}">
              <a16:creationId xmlns:a16="http://schemas.microsoft.com/office/drawing/2014/main" id="{00000000-0008-0000-0500-0000AB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57200"/>
    <xdr:sp macro="" textlink="">
      <xdr:nvSpPr>
        <xdr:cNvPr id="2220" name="Shape 9">
          <a:extLst>
            <a:ext uri="{FF2B5EF4-FFF2-40B4-BE49-F238E27FC236}">
              <a16:creationId xmlns:a16="http://schemas.microsoft.com/office/drawing/2014/main" id="{00000000-0008-0000-0500-0000AC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22</xdr:row>
      <xdr:rowOff>152400</xdr:rowOff>
    </xdr:from>
    <xdr:ext cx="114300" cy="228600"/>
    <xdr:sp macro="" textlink="">
      <xdr:nvSpPr>
        <xdr:cNvPr id="2221" name="Shape 6">
          <a:extLst>
            <a:ext uri="{FF2B5EF4-FFF2-40B4-BE49-F238E27FC236}">
              <a16:creationId xmlns:a16="http://schemas.microsoft.com/office/drawing/2014/main" id="{00000000-0008-0000-0500-0000AD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22" name="Shape 7">
          <a:extLst>
            <a:ext uri="{FF2B5EF4-FFF2-40B4-BE49-F238E27FC236}">
              <a16:creationId xmlns:a16="http://schemas.microsoft.com/office/drawing/2014/main" id="{00000000-0008-0000-0500-0000A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23" name="Shape 7">
          <a:extLst>
            <a:ext uri="{FF2B5EF4-FFF2-40B4-BE49-F238E27FC236}">
              <a16:creationId xmlns:a16="http://schemas.microsoft.com/office/drawing/2014/main" id="{00000000-0008-0000-0500-0000A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24" name="Shape 7">
          <a:extLst>
            <a:ext uri="{FF2B5EF4-FFF2-40B4-BE49-F238E27FC236}">
              <a16:creationId xmlns:a16="http://schemas.microsoft.com/office/drawing/2014/main" id="{00000000-0008-0000-0500-0000B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25" name="Shape 7">
          <a:extLst>
            <a:ext uri="{FF2B5EF4-FFF2-40B4-BE49-F238E27FC236}">
              <a16:creationId xmlns:a16="http://schemas.microsoft.com/office/drawing/2014/main" id="{00000000-0008-0000-0500-0000B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26" name="Shape 7">
          <a:extLst>
            <a:ext uri="{FF2B5EF4-FFF2-40B4-BE49-F238E27FC236}">
              <a16:creationId xmlns:a16="http://schemas.microsoft.com/office/drawing/2014/main" id="{00000000-0008-0000-0500-0000B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27" name="Shape 7">
          <a:extLst>
            <a:ext uri="{FF2B5EF4-FFF2-40B4-BE49-F238E27FC236}">
              <a16:creationId xmlns:a16="http://schemas.microsoft.com/office/drawing/2014/main" id="{00000000-0008-0000-0500-0000B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28" name="Shape 7">
          <a:extLst>
            <a:ext uri="{FF2B5EF4-FFF2-40B4-BE49-F238E27FC236}">
              <a16:creationId xmlns:a16="http://schemas.microsoft.com/office/drawing/2014/main" id="{00000000-0008-0000-0500-0000B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29" name="Shape 7">
          <a:extLst>
            <a:ext uri="{FF2B5EF4-FFF2-40B4-BE49-F238E27FC236}">
              <a16:creationId xmlns:a16="http://schemas.microsoft.com/office/drawing/2014/main" id="{00000000-0008-0000-0500-0000B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30" name="Shape 7">
          <a:extLst>
            <a:ext uri="{FF2B5EF4-FFF2-40B4-BE49-F238E27FC236}">
              <a16:creationId xmlns:a16="http://schemas.microsoft.com/office/drawing/2014/main" id="{00000000-0008-0000-0500-0000B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31" name="Shape 7">
          <a:extLst>
            <a:ext uri="{FF2B5EF4-FFF2-40B4-BE49-F238E27FC236}">
              <a16:creationId xmlns:a16="http://schemas.microsoft.com/office/drawing/2014/main" id="{00000000-0008-0000-0500-0000B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32" name="Shape 7">
          <a:extLst>
            <a:ext uri="{FF2B5EF4-FFF2-40B4-BE49-F238E27FC236}">
              <a16:creationId xmlns:a16="http://schemas.microsoft.com/office/drawing/2014/main" id="{00000000-0008-0000-0500-0000B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33" name="Shape 7">
          <a:extLst>
            <a:ext uri="{FF2B5EF4-FFF2-40B4-BE49-F238E27FC236}">
              <a16:creationId xmlns:a16="http://schemas.microsoft.com/office/drawing/2014/main" id="{00000000-0008-0000-0500-0000B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24</xdr:row>
      <xdr:rowOff>485775</xdr:rowOff>
    </xdr:from>
    <xdr:ext cx="114300" cy="457200"/>
    <xdr:sp macro="" textlink="">
      <xdr:nvSpPr>
        <xdr:cNvPr id="2234" name="Shape 9">
          <a:extLst>
            <a:ext uri="{FF2B5EF4-FFF2-40B4-BE49-F238E27FC236}">
              <a16:creationId xmlns:a16="http://schemas.microsoft.com/office/drawing/2014/main" id="{00000000-0008-0000-0500-0000BA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35" name="Shape 7">
          <a:extLst>
            <a:ext uri="{FF2B5EF4-FFF2-40B4-BE49-F238E27FC236}">
              <a16:creationId xmlns:a16="http://schemas.microsoft.com/office/drawing/2014/main" id="{00000000-0008-0000-0500-0000B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36" name="Shape 7">
          <a:extLst>
            <a:ext uri="{FF2B5EF4-FFF2-40B4-BE49-F238E27FC236}">
              <a16:creationId xmlns:a16="http://schemas.microsoft.com/office/drawing/2014/main" id="{00000000-0008-0000-0500-0000B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37" name="Shape 7">
          <a:extLst>
            <a:ext uri="{FF2B5EF4-FFF2-40B4-BE49-F238E27FC236}">
              <a16:creationId xmlns:a16="http://schemas.microsoft.com/office/drawing/2014/main" id="{00000000-0008-0000-0500-0000B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38" name="Shape 7">
          <a:extLst>
            <a:ext uri="{FF2B5EF4-FFF2-40B4-BE49-F238E27FC236}">
              <a16:creationId xmlns:a16="http://schemas.microsoft.com/office/drawing/2014/main" id="{00000000-0008-0000-0500-0000B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39" name="Shape 7">
          <a:extLst>
            <a:ext uri="{FF2B5EF4-FFF2-40B4-BE49-F238E27FC236}">
              <a16:creationId xmlns:a16="http://schemas.microsoft.com/office/drawing/2014/main" id="{00000000-0008-0000-0500-0000B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40" name="Shape 7">
          <a:extLst>
            <a:ext uri="{FF2B5EF4-FFF2-40B4-BE49-F238E27FC236}">
              <a16:creationId xmlns:a16="http://schemas.microsoft.com/office/drawing/2014/main" id="{00000000-0008-0000-0500-0000C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41" name="Shape 7">
          <a:extLst>
            <a:ext uri="{FF2B5EF4-FFF2-40B4-BE49-F238E27FC236}">
              <a16:creationId xmlns:a16="http://schemas.microsoft.com/office/drawing/2014/main" id="{00000000-0008-0000-0500-0000C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2" name="Shape 7">
          <a:extLst>
            <a:ext uri="{FF2B5EF4-FFF2-40B4-BE49-F238E27FC236}">
              <a16:creationId xmlns:a16="http://schemas.microsoft.com/office/drawing/2014/main" id="{00000000-0008-0000-0500-0000C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3" name="Shape 7">
          <a:extLst>
            <a:ext uri="{FF2B5EF4-FFF2-40B4-BE49-F238E27FC236}">
              <a16:creationId xmlns:a16="http://schemas.microsoft.com/office/drawing/2014/main" id="{00000000-0008-0000-0500-0000C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4" name="Shape 7">
          <a:extLst>
            <a:ext uri="{FF2B5EF4-FFF2-40B4-BE49-F238E27FC236}">
              <a16:creationId xmlns:a16="http://schemas.microsoft.com/office/drawing/2014/main" id="{00000000-0008-0000-0500-0000C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5" name="Shape 7">
          <a:extLst>
            <a:ext uri="{FF2B5EF4-FFF2-40B4-BE49-F238E27FC236}">
              <a16:creationId xmlns:a16="http://schemas.microsoft.com/office/drawing/2014/main" id="{00000000-0008-0000-0500-0000C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6" name="Shape 7">
          <a:extLst>
            <a:ext uri="{FF2B5EF4-FFF2-40B4-BE49-F238E27FC236}">
              <a16:creationId xmlns:a16="http://schemas.microsoft.com/office/drawing/2014/main" id="{00000000-0008-0000-0500-0000C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7" name="Shape 7">
          <a:extLst>
            <a:ext uri="{FF2B5EF4-FFF2-40B4-BE49-F238E27FC236}">
              <a16:creationId xmlns:a16="http://schemas.microsoft.com/office/drawing/2014/main" id="{00000000-0008-0000-0500-0000C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8" name="Shape 7">
          <a:extLst>
            <a:ext uri="{FF2B5EF4-FFF2-40B4-BE49-F238E27FC236}">
              <a16:creationId xmlns:a16="http://schemas.microsoft.com/office/drawing/2014/main" id="{00000000-0008-0000-0500-0000C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49" name="Shape 7">
          <a:extLst>
            <a:ext uri="{FF2B5EF4-FFF2-40B4-BE49-F238E27FC236}">
              <a16:creationId xmlns:a16="http://schemas.microsoft.com/office/drawing/2014/main" id="{00000000-0008-0000-0500-0000C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66725"/>
    <xdr:sp macro="" textlink="">
      <xdr:nvSpPr>
        <xdr:cNvPr id="2250" name="Shape 11">
          <a:extLst>
            <a:ext uri="{FF2B5EF4-FFF2-40B4-BE49-F238E27FC236}">
              <a16:creationId xmlns:a16="http://schemas.microsoft.com/office/drawing/2014/main" id="{00000000-0008-0000-0500-0000CA08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485775</xdr:rowOff>
    </xdr:from>
    <xdr:ext cx="114300" cy="457200"/>
    <xdr:sp macro="" textlink="">
      <xdr:nvSpPr>
        <xdr:cNvPr id="2251" name="Shape 8">
          <a:extLst>
            <a:ext uri="{FF2B5EF4-FFF2-40B4-BE49-F238E27FC236}">
              <a16:creationId xmlns:a16="http://schemas.microsoft.com/office/drawing/2014/main" id="{00000000-0008-0000-0500-0000CB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22</xdr:row>
      <xdr:rowOff>485775</xdr:rowOff>
    </xdr:from>
    <xdr:ext cx="114300" cy="457200"/>
    <xdr:sp macro="" textlink="">
      <xdr:nvSpPr>
        <xdr:cNvPr id="2252" name="Shape 8">
          <a:extLst>
            <a:ext uri="{FF2B5EF4-FFF2-40B4-BE49-F238E27FC236}">
              <a16:creationId xmlns:a16="http://schemas.microsoft.com/office/drawing/2014/main" id="{00000000-0008-0000-0500-0000CC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228600"/>
    <xdr:sp macro="" textlink="">
      <xdr:nvSpPr>
        <xdr:cNvPr id="2253" name="Shape 6">
          <a:extLst>
            <a:ext uri="{FF2B5EF4-FFF2-40B4-BE49-F238E27FC236}">
              <a16:creationId xmlns:a16="http://schemas.microsoft.com/office/drawing/2014/main" id="{00000000-0008-0000-0500-0000CD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22</xdr:row>
      <xdr:rowOff>485775</xdr:rowOff>
    </xdr:from>
    <xdr:ext cx="114300" cy="457200"/>
    <xdr:sp macro="" textlink="">
      <xdr:nvSpPr>
        <xdr:cNvPr id="2254" name="Shape 9">
          <a:extLst>
            <a:ext uri="{FF2B5EF4-FFF2-40B4-BE49-F238E27FC236}">
              <a16:creationId xmlns:a16="http://schemas.microsoft.com/office/drawing/2014/main" id="{00000000-0008-0000-0500-0000CE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22</xdr:row>
      <xdr:rowOff>485775</xdr:rowOff>
    </xdr:from>
    <xdr:ext cx="114300" cy="228600"/>
    <xdr:sp macro="" textlink="">
      <xdr:nvSpPr>
        <xdr:cNvPr id="2255" name="Shape 6">
          <a:extLst>
            <a:ext uri="{FF2B5EF4-FFF2-40B4-BE49-F238E27FC236}">
              <a16:creationId xmlns:a16="http://schemas.microsoft.com/office/drawing/2014/main" id="{00000000-0008-0000-0500-0000CF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56" name="Shape 7">
          <a:extLst>
            <a:ext uri="{FF2B5EF4-FFF2-40B4-BE49-F238E27FC236}">
              <a16:creationId xmlns:a16="http://schemas.microsoft.com/office/drawing/2014/main" id="{00000000-0008-0000-0500-0000D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57" name="Shape 7">
          <a:extLst>
            <a:ext uri="{FF2B5EF4-FFF2-40B4-BE49-F238E27FC236}">
              <a16:creationId xmlns:a16="http://schemas.microsoft.com/office/drawing/2014/main" id="{00000000-0008-0000-0500-0000D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58" name="Shape 7">
          <a:extLst>
            <a:ext uri="{FF2B5EF4-FFF2-40B4-BE49-F238E27FC236}">
              <a16:creationId xmlns:a16="http://schemas.microsoft.com/office/drawing/2014/main" id="{00000000-0008-0000-0500-0000D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59" name="Shape 7">
          <a:extLst>
            <a:ext uri="{FF2B5EF4-FFF2-40B4-BE49-F238E27FC236}">
              <a16:creationId xmlns:a16="http://schemas.microsoft.com/office/drawing/2014/main" id="{00000000-0008-0000-0500-0000D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60" name="Shape 7">
          <a:extLst>
            <a:ext uri="{FF2B5EF4-FFF2-40B4-BE49-F238E27FC236}">
              <a16:creationId xmlns:a16="http://schemas.microsoft.com/office/drawing/2014/main" id="{00000000-0008-0000-0500-0000D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61" name="Shape 7">
          <a:extLst>
            <a:ext uri="{FF2B5EF4-FFF2-40B4-BE49-F238E27FC236}">
              <a16:creationId xmlns:a16="http://schemas.microsoft.com/office/drawing/2014/main" id="{00000000-0008-0000-0500-0000D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62" name="Shape 7">
          <a:extLst>
            <a:ext uri="{FF2B5EF4-FFF2-40B4-BE49-F238E27FC236}">
              <a16:creationId xmlns:a16="http://schemas.microsoft.com/office/drawing/2014/main" id="{00000000-0008-0000-0500-0000D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63" name="Shape 7">
          <a:extLst>
            <a:ext uri="{FF2B5EF4-FFF2-40B4-BE49-F238E27FC236}">
              <a16:creationId xmlns:a16="http://schemas.microsoft.com/office/drawing/2014/main" id="{00000000-0008-0000-0500-0000D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64" name="Shape 7">
          <a:extLst>
            <a:ext uri="{FF2B5EF4-FFF2-40B4-BE49-F238E27FC236}">
              <a16:creationId xmlns:a16="http://schemas.microsoft.com/office/drawing/2014/main" id="{00000000-0008-0000-0500-0000D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65" name="Shape 7">
          <a:extLst>
            <a:ext uri="{FF2B5EF4-FFF2-40B4-BE49-F238E27FC236}">
              <a16:creationId xmlns:a16="http://schemas.microsoft.com/office/drawing/2014/main" id="{00000000-0008-0000-0500-0000D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66" name="Shape 7">
          <a:extLst>
            <a:ext uri="{FF2B5EF4-FFF2-40B4-BE49-F238E27FC236}">
              <a16:creationId xmlns:a16="http://schemas.microsoft.com/office/drawing/2014/main" id="{00000000-0008-0000-0500-0000D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0</xdr:rowOff>
    </xdr:from>
    <xdr:ext cx="114300" cy="190500"/>
    <xdr:sp macro="" textlink="">
      <xdr:nvSpPr>
        <xdr:cNvPr id="2267" name="Shape 7">
          <a:extLst>
            <a:ext uri="{FF2B5EF4-FFF2-40B4-BE49-F238E27FC236}">
              <a16:creationId xmlns:a16="http://schemas.microsoft.com/office/drawing/2014/main" id="{00000000-0008-0000-0500-0000D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24</xdr:row>
      <xdr:rowOff>485775</xdr:rowOff>
    </xdr:from>
    <xdr:ext cx="114300" cy="457200"/>
    <xdr:sp macro="" textlink="">
      <xdr:nvSpPr>
        <xdr:cNvPr id="2268" name="Shape 9">
          <a:extLst>
            <a:ext uri="{FF2B5EF4-FFF2-40B4-BE49-F238E27FC236}">
              <a16:creationId xmlns:a16="http://schemas.microsoft.com/office/drawing/2014/main" id="{00000000-0008-0000-0500-0000DC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69" name="Shape 7">
          <a:extLst>
            <a:ext uri="{FF2B5EF4-FFF2-40B4-BE49-F238E27FC236}">
              <a16:creationId xmlns:a16="http://schemas.microsoft.com/office/drawing/2014/main" id="{00000000-0008-0000-0500-0000D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70" name="Shape 7">
          <a:extLst>
            <a:ext uri="{FF2B5EF4-FFF2-40B4-BE49-F238E27FC236}">
              <a16:creationId xmlns:a16="http://schemas.microsoft.com/office/drawing/2014/main" id="{00000000-0008-0000-0500-0000D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71" name="Shape 7">
          <a:extLst>
            <a:ext uri="{FF2B5EF4-FFF2-40B4-BE49-F238E27FC236}">
              <a16:creationId xmlns:a16="http://schemas.microsoft.com/office/drawing/2014/main" id="{00000000-0008-0000-0500-0000D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72" name="Shape 7">
          <a:extLst>
            <a:ext uri="{FF2B5EF4-FFF2-40B4-BE49-F238E27FC236}">
              <a16:creationId xmlns:a16="http://schemas.microsoft.com/office/drawing/2014/main" id="{00000000-0008-0000-0500-0000E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24</xdr:row>
      <xdr:rowOff>485775</xdr:rowOff>
    </xdr:from>
    <xdr:ext cx="114300" cy="457200"/>
    <xdr:sp macro="" textlink="">
      <xdr:nvSpPr>
        <xdr:cNvPr id="2273" name="Shape 8">
          <a:extLst>
            <a:ext uri="{FF2B5EF4-FFF2-40B4-BE49-F238E27FC236}">
              <a16:creationId xmlns:a16="http://schemas.microsoft.com/office/drawing/2014/main" id="{00000000-0008-0000-0500-0000E1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74" name="Shape 7">
          <a:extLst>
            <a:ext uri="{FF2B5EF4-FFF2-40B4-BE49-F238E27FC236}">
              <a16:creationId xmlns:a16="http://schemas.microsoft.com/office/drawing/2014/main" id="{00000000-0008-0000-0500-0000E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75" name="Shape 7">
          <a:extLst>
            <a:ext uri="{FF2B5EF4-FFF2-40B4-BE49-F238E27FC236}">
              <a16:creationId xmlns:a16="http://schemas.microsoft.com/office/drawing/2014/main" id="{00000000-0008-0000-0500-0000E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76" name="Shape 7">
          <a:extLst>
            <a:ext uri="{FF2B5EF4-FFF2-40B4-BE49-F238E27FC236}">
              <a16:creationId xmlns:a16="http://schemas.microsoft.com/office/drawing/2014/main" id="{00000000-0008-0000-0500-0000E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77" name="Shape 7">
          <a:extLst>
            <a:ext uri="{FF2B5EF4-FFF2-40B4-BE49-F238E27FC236}">
              <a16:creationId xmlns:a16="http://schemas.microsoft.com/office/drawing/2014/main" id="{00000000-0008-0000-0500-0000E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78" name="Shape 7">
          <a:extLst>
            <a:ext uri="{FF2B5EF4-FFF2-40B4-BE49-F238E27FC236}">
              <a16:creationId xmlns:a16="http://schemas.microsoft.com/office/drawing/2014/main" id="{00000000-0008-0000-0500-0000E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79" name="Shape 7">
          <a:extLst>
            <a:ext uri="{FF2B5EF4-FFF2-40B4-BE49-F238E27FC236}">
              <a16:creationId xmlns:a16="http://schemas.microsoft.com/office/drawing/2014/main" id="{00000000-0008-0000-0500-0000E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80" name="Shape 7">
          <a:extLst>
            <a:ext uri="{FF2B5EF4-FFF2-40B4-BE49-F238E27FC236}">
              <a16:creationId xmlns:a16="http://schemas.microsoft.com/office/drawing/2014/main" id="{00000000-0008-0000-0500-0000E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81" name="Shape 7">
          <a:extLst>
            <a:ext uri="{FF2B5EF4-FFF2-40B4-BE49-F238E27FC236}">
              <a16:creationId xmlns:a16="http://schemas.microsoft.com/office/drawing/2014/main" id="{00000000-0008-0000-0500-0000E9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82" name="Shape 7">
          <a:extLst>
            <a:ext uri="{FF2B5EF4-FFF2-40B4-BE49-F238E27FC236}">
              <a16:creationId xmlns:a16="http://schemas.microsoft.com/office/drawing/2014/main" id="{00000000-0008-0000-0500-0000E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283" name="Shape 7">
          <a:extLst>
            <a:ext uri="{FF2B5EF4-FFF2-40B4-BE49-F238E27FC236}">
              <a16:creationId xmlns:a16="http://schemas.microsoft.com/office/drawing/2014/main" id="{00000000-0008-0000-0500-0000E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26</xdr:row>
      <xdr:rowOff>152400</xdr:rowOff>
    </xdr:from>
    <xdr:ext cx="114300" cy="228600"/>
    <xdr:sp macro="" textlink="">
      <xdr:nvSpPr>
        <xdr:cNvPr id="2284" name="Shape 6">
          <a:extLst>
            <a:ext uri="{FF2B5EF4-FFF2-40B4-BE49-F238E27FC236}">
              <a16:creationId xmlns:a16="http://schemas.microsoft.com/office/drawing/2014/main" id="{00000000-0008-0000-0500-0000EC08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85" name="Shape 7">
          <a:extLst>
            <a:ext uri="{FF2B5EF4-FFF2-40B4-BE49-F238E27FC236}">
              <a16:creationId xmlns:a16="http://schemas.microsoft.com/office/drawing/2014/main" id="{00000000-0008-0000-0500-0000E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86" name="Shape 7">
          <a:extLst>
            <a:ext uri="{FF2B5EF4-FFF2-40B4-BE49-F238E27FC236}">
              <a16:creationId xmlns:a16="http://schemas.microsoft.com/office/drawing/2014/main" id="{00000000-0008-0000-0500-0000E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87" name="Shape 7">
          <a:extLst>
            <a:ext uri="{FF2B5EF4-FFF2-40B4-BE49-F238E27FC236}">
              <a16:creationId xmlns:a16="http://schemas.microsoft.com/office/drawing/2014/main" id="{00000000-0008-0000-0500-0000E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88" name="Shape 7">
          <a:extLst>
            <a:ext uri="{FF2B5EF4-FFF2-40B4-BE49-F238E27FC236}">
              <a16:creationId xmlns:a16="http://schemas.microsoft.com/office/drawing/2014/main" id="{00000000-0008-0000-0500-0000F0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89" name="Shape 7">
          <a:extLst>
            <a:ext uri="{FF2B5EF4-FFF2-40B4-BE49-F238E27FC236}">
              <a16:creationId xmlns:a16="http://schemas.microsoft.com/office/drawing/2014/main" id="{00000000-0008-0000-0500-0000F1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90" name="Shape 7">
          <a:extLst>
            <a:ext uri="{FF2B5EF4-FFF2-40B4-BE49-F238E27FC236}">
              <a16:creationId xmlns:a16="http://schemas.microsoft.com/office/drawing/2014/main" id="{00000000-0008-0000-0500-0000F2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91" name="Shape 7">
          <a:extLst>
            <a:ext uri="{FF2B5EF4-FFF2-40B4-BE49-F238E27FC236}">
              <a16:creationId xmlns:a16="http://schemas.microsoft.com/office/drawing/2014/main" id="{00000000-0008-0000-0500-0000F3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292" name="Shape 7">
          <a:extLst>
            <a:ext uri="{FF2B5EF4-FFF2-40B4-BE49-F238E27FC236}">
              <a16:creationId xmlns:a16="http://schemas.microsoft.com/office/drawing/2014/main" id="{00000000-0008-0000-0500-0000F4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23</xdr:row>
      <xdr:rowOff>0</xdr:rowOff>
    </xdr:from>
    <xdr:ext cx="114300" cy="190500"/>
    <xdr:sp macro="" textlink="">
      <xdr:nvSpPr>
        <xdr:cNvPr id="2293" name="Shape 7">
          <a:extLst>
            <a:ext uri="{FF2B5EF4-FFF2-40B4-BE49-F238E27FC236}">
              <a16:creationId xmlns:a16="http://schemas.microsoft.com/office/drawing/2014/main" id="{00000000-0008-0000-0500-0000F5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23</xdr:row>
      <xdr:rowOff>0</xdr:rowOff>
    </xdr:from>
    <xdr:ext cx="114300" cy="190500"/>
    <xdr:sp macro="" textlink="">
      <xdr:nvSpPr>
        <xdr:cNvPr id="2294" name="Shape 7">
          <a:extLst>
            <a:ext uri="{FF2B5EF4-FFF2-40B4-BE49-F238E27FC236}">
              <a16:creationId xmlns:a16="http://schemas.microsoft.com/office/drawing/2014/main" id="{00000000-0008-0000-0500-0000F6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23</xdr:row>
      <xdr:rowOff>0</xdr:rowOff>
    </xdr:from>
    <xdr:ext cx="114300" cy="190500"/>
    <xdr:sp macro="" textlink="">
      <xdr:nvSpPr>
        <xdr:cNvPr id="2295" name="Shape 7">
          <a:extLst>
            <a:ext uri="{FF2B5EF4-FFF2-40B4-BE49-F238E27FC236}">
              <a16:creationId xmlns:a16="http://schemas.microsoft.com/office/drawing/2014/main" id="{00000000-0008-0000-0500-0000F7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23</xdr:row>
      <xdr:rowOff>0</xdr:rowOff>
    </xdr:from>
    <xdr:ext cx="114300" cy="190500"/>
    <xdr:sp macro="" textlink="">
      <xdr:nvSpPr>
        <xdr:cNvPr id="2296" name="Shape 7">
          <a:extLst>
            <a:ext uri="{FF2B5EF4-FFF2-40B4-BE49-F238E27FC236}">
              <a16:creationId xmlns:a16="http://schemas.microsoft.com/office/drawing/2014/main" id="{00000000-0008-0000-0500-0000F8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24</xdr:row>
      <xdr:rowOff>485775</xdr:rowOff>
    </xdr:from>
    <xdr:ext cx="114300" cy="457200"/>
    <xdr:sp macro="" textlink="">
      <xdr:nvSpPr>
        <xdr:cNvPr id="2297" name="Shape 9">
          <a:extLst>
            <a:ext uri="{FF2B5EF4-FFF2-40B4-BE49-F238E27FC236}">
              <a16:creationId xmlns:a16="http://schemas.microsoft.com/office/drawing/2014/main" id="{00000000-0008-0000-0500-0000F908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98" name="Shape 7">
          <a:extLst>
            <a:ext uri="{FF2B5EF4-FFF2-40B4-BE49-F238E27FC236}">
              <a16:creationId xmlns:a16="http://schemas.microsoft.com/office/drawing/2014/main" id="{00000000-0008-0000-0500-0000FA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299" name="Shape 7">
          <a:extLst>
            <a:ext uri="{FF2B5EF4-FFF2-40B4-BE49-F238E27FC236}">
              <a16:creationId xmlns:a16="http://schemas.microsoft.com/office/drawing/2014/main" id="{00000000-0008-0000-0500-0000FB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300" name="Shape 7">
          <a:extLst>
            <a:ext uri="{FF2B5EF4-FFF2-40B4-BE49-F238E27FC236}">
              <a16:creationId xmlns:a16="http://schemas.microsoft.com/office/drawing/2014/main" id="{00000000-0008-0000-0500-0000FC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0</xdr:rowOff>
    </xdr:from>
    <xdr:ext cx="114300" cy="190500"/>
    <xdr:sp macro="" textlink="">
      <xdr:nvSpPr>
        <xdr:cNvPr id="2301" name="Shape 7">
          <a:extLst>
            <a:ext uri="{FF2B5EF4-FFF2-40B4-BE49-F238E27FC236}">
              <a16:creationId xmlns:a16="http://schemas.microsoft.com/office/drawing/2014/main" id="{00000000-0008-0000-0500-0000FD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302" name="Shape 7">
          <a:extLst>
            <a:ext uri="{FF2B5EF4-FFF2-40B4-BE49-F238E27FC236}">
              <a16:creationId xmlns:a16="http://schemas.microsoft.com/office/drawing/2014/main" id="{00000000-0008-0000-0500-0000FE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0</xdr:rowOff>
    </xdr:from>
    <xdr:ext cx="114300" cy="190500"/>
    <xdr:sp macro="" textlink="">
      <xdr:nvSpPr>
        <xdr:cNvPr id="2303" name="Shape 7">
          <a:extLst>
            <a:ext uri="{FF2B5EF4-FFF2-40B4-BE49-F238E27FC236}">
              <a16:creationId xmlns:a16="http://schemas.microsoft.com/office/drawing/2014/main" id="{00000000-0008-0000-0500-0000FF08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26</xdr:row>
      <xdr:rowOff>0</xdr:rowOff>
    </xdr:from>
    <xdr:ext cx="114300" cy="190500"/>
    <xdr:sp macro="" textlink="">
      <xdr:nvSpPr>
        <xdr:cNvPr id="2304" name="Shape 7">
          <a:extLst>
            <a:ext uri="{FF2B5EF4-FFF2-40B4-BE49-F238E27FC236}">
              <a16:creationId xmlns:a16="http://schemas.microsoft.com/office/drawing/2014/main" id="{00000000-0008-0000-0500-00000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305" name="Shape 7">
          <a:extLst>
            <a:ext uri="{FF2B5EF4-FFF2-40B4-BE49-F238E27FC236}">
              <a16:creationId xmlns:a16="http://schemas.microsoft.com/office/drawing/2014/main" id="{00000000-0008-0000-0500-00000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306" name="Shape 7">
          <a:extLst>
            <a:ext uri="{FF2B5EF4-FFF2-40B4-BE49-F238E27FC236}">
              <a16:creationId xmlns:a16="http://schemas.microsoft.com/office/drawing/2014/main" id="{00000000-0008-0000-0500-00000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307" name="Shape 7">
          <a:extLst>
            <a:ext uri="{FF2B5EF4-FFF2-40B4-BE49-F238E27FC236}">
              <a16:creationId xmlns:a16="http://schemas.microsoft.com/office/drawing/2014/main" id="{00000000-0008-0000-0500-00000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308" name="Shape 7">
          <a:extLst>
            <a:ext uri="{FF2B5EF4-FFF2-40B4-BE49-F238E27FC236}">
              <a16:creationId xmlns:a16="http://schemas.microsoft.com/office/drawing/2014/main" id="{00000000-0008-0000-0500-00000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26</xdr:row>
      <xdr:rowOff>0</xdr:rowOff>
    </xdr:from>
    <xdr:ext cx="114300" cy="190500"/>
    <xdr:sp macro="" textlink="">
      <xdr:nvSpPr>
        <xdr:cNvPr id="2309" name="Shape 7">
          <a:extLst>
            <a:ext uri="{FF2B5EF4-FFF2-40B4-BE49-F238E27FC236}">
              <a16:creationId xmlns:a16="http://schemas.microsoft.com/office/drawing/2014/main" id="{00000000-0008-0000-0500-00000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26</xdr:row>
      <xdr:rowOff>152400</xdr:rowOff>
    </xdr:from>
    <xdr:ext cx="114300" cy="228600"/>
    <xdr:sp macro="" textlink="">
      <xdr:nvSpPr>
        <xdr:cNvPr id="2310" name="Shape 6">
          <a:extLst>
            <a:ext uri="{FF2B5EF4-FFF2-40B4-BE49-F238E27FC236}">
              <a16:creationId xmlns:a16="http://schemas.microsoft.com/office/drawing/2014/main" id="{00000000-0008-0000-0500-000006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66725"/>
    <xdr:sp macro="" textlink="">
      <xdr:nvSpPr>
        <xdr:cNvPr id="2311" name="Shape 11">
          <a:extLst>
            <a:ext uri="{FF2B5EF4-FFF2-40B4-BE49-F238E27FC236}">
              <a16:creationId xmlns:a16="http://schemas.microsoft.com/office/drawing/2014/main" id="{00000000-0008-0000-0500-000007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485775</xdr:rowOff>
    </xdr:from>
    <xdr:ext cx="114300" cy="457200"/>
    <xdr:sp macro="" textlink="">
      <xdr:nvSpPr>
        <xdr:cNvPr id="2312" name="Shape 8">
          <a:extLst>
            <a:ext uri="{FF2B5EF4-FFF2-40B4-BE49-F238E27FC236}">
              <a16:creationId xmlns:a16="http://schemas.microsoft.com/office/drawing/2014/main" id="{00000000-0008-0000-0500-000008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485775</xdr:rowOff>
    </xdr:from>
    <xdr:ext cx="114300" cy="457200"/>
    <xdr:sp macro="" textlink="">
      <xdr:nvSpPr>
        <xdr:cNvPr id="2313" name="Shape 8">
          <a:extLst>
            <a:ext uri="{FF2B5EF4-FFF2-40B4-BE49-F238E27FC236}">
              <a16:creationId xmlns:a16="http://schemas.microsoft.com/office/drawing/2014/main" id="{00000000-0008-0000-0500-00000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228600"/>
    <xdr:sp macro="" textlink="">
      <xdr:nvSpPr>
        <xdr:cNvPr id="2314" name="Shape 6">
          <a:extLst>
            <a:ext uri="{FF2B5EF4-FFF2-40B4-BE49-F238E27FC236}">
              <a16:creationId xmlns:a16="http://schemas.microsoft.com/office/drawing/2014/main" id="{00000000-0008-0000-0500-00000A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57200"/>
    <xdr:sp macro="" textlink="">
      <xdr:nvSpPr>
        <xdr:cNvPr id="2315" name="Shape 9">
          <a:extLst>
            <a:ext uri="{FF2B5EF4-FFF2-40B4-BE49-F238E27FC236}">
              <a16:creationId xmlns:a16="http://schemas.microsoft.com/office/drawing/2014/main" id="{00000000-0008-0000-0500-00000B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26</xdr:row>
      <xdr:rowOff>152400</xdr:rowOff>
    </xdr:from>
    <xdr:ext cx="114300" cy="228600"/>
    <xdr:sp macro="" textlink="">
      <xdr:nvSpPr>
        <xdr:cNvPr id="2316" name="Shape 6">
          <a:extLst>
            <a:ext uri="{FF2B5EF4-FFF2-40B4-BE49-F238E27FC236}">
              <a16:creationId xmlns:a16="http://schemas.microsoft.com/office/drawing/2014/main" id="{00000000-0008-0000-0500-00000C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17" name="Shape 7">
          <a:extLst>
            <a:ext uri="{FF2B5EF4-FFF2-40B4-BE49-F238E27FC236}">
              <a16:creationId xmlns:a16="http://schemas.microsoft.com/office/drawing/2014/main" id="{00000000-0008-0000-0500-00000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18" name="Shape 7">
          <a:extLst>
            <a:ext uri="{FF2B5EF4-FFF2-40B4-BE49-F238E27FC236}">
              <a16:creationId xmlns:a16="http://schemas.microsoft.com/office/drawing/2014/main" id="{00000000-0008-0000-0500-00000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19" name="Shape 7">
          <a:extLst>
            <a:ext uri="{FF2B5EF4-FFF2-40B4-BE49-F238E27FC236}">
              <a16:creationId xmlns:a16="http://schemas.microsoft.com/office/drawing/2014/main" id="{00000000-0008-0000-0500-00000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20" name="Shape 7">
          <a:extLst>
            <a:ext uri="{FF2B5EF4-FFF2-40B4-BE49-F238E27FC236}">
              <a16:creationId xmlns:a16="http://schemas.microsoft.com/office/drawing/2014/main" id="{00000000-0008-0000-0500-00001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21" name="Shape 7">
          <a:extLst>
            <a:ext uri="{FF2B5EF4-FFF2-40B4-BE49-F238E27FC236}">
              <a16:creationId xmlns:a16="http://schemas.microsoft.com/office/drawing/2014/main" id="{00000000-0008-0000-0500-00001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22" name="Shape 7">
          <a:extLst>
            <a:ext uri="{FF2B5EF4-FFF2-40B4-BE49-F238E27FC236}">
              <a16:creationId xmlns:a16="http://schemas.microsoft.com/office/drawing/2014/main" id="{00000000-0008-0000-0500-00001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23" name="Shape 7">
          <a:extLst>
            <a:ext uri="{FF2B5EF4-FFF2-40B4-BE49-F238E27FC236}">
              <a16:creationId xmlns:a16="http://schemas.microsoft.com/office/drawing/2014/main" id="{00000000-0008-0000-0500-00001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24" name="Shape 7">
          <a:extLst>
            <a:ext uri="{FF2B5EF4-FFF2-40B4-BE49-F238E27FC236}">
              <a16:creationId xmlns:a16="http://schemas.microsoft.com/office/drawing/2014/main" id="{00000000-0008-0000-0500-00001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25" name="Shape 7">
          <a:extLst>
            <a:ext uri="{FF2B5EF4-FFF2-40B4-BE49-F238E27FC236}">
              <a16:creationId xmlns:a16="http://schemas.microsoft.com/office/drawing/2014/main" id="{00000000-0008-0000-0500-00001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26" name="Shape 7">
          <a:extLst>
            <a:ext uri="{FF2B5EF4-FFF2-40B4-BE49-F238E27FC236}">
              <a16:creationId xmlns:a16="http://schemas.microsoft.com/office/drawing/2014/main" id="{00000000-0008-0000-0500-00001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27" name="Shape 7">
          <a:extLst>
            <a:ext uri="{FF2B5EF4-FFF2-40B4-BE49-F238E27FC236}">
              <a16:creationId xmlns:a16="http://schemas.microsoft.com/office/drawing/2014/main" id="{00000000-0008-0000-0500-00001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28" name="Shape 7">
          <a:extLst>
            <a:ext uri="{FF2B5EF4-FFF2-40B4-BE49-F238E27FC236}">
              <a16:creationId xmlns:a16="http://schemas.microsoft.com/office/drawing/2014/main" id="{00000000-0008-0000-0500-00001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28</xdr:row>
      <xdr:rowOff>485775</xdr:rowOff>
    </xdr:from>
    <xdr:ext cx="114300" cy="457200"/>
    <xdr:sp macro="" textlink="">
      <xdr:nvSpPr>
        <xdr:cNvPr id="2329" name="Shape 9">
          <a:extLst>
            <a:ext uri="{FF2B5EF4-FFF2-40B4-BE49-F238E27FC236}">
              <a16:creationId xmlns:a16="http://schemas.microsoft.com/office/drawing/2014/main" id="{00000000-0008-0000-0500-00001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30" name="Shape 7">
          <a:extLst>
            <a:ext uri="{FF2B5EF4-FFF2-40B4-BE49-F238E27FC236}">
              <a16:creationId xmlns:a16="http://schemas.microsoft.com/office/drawing/2014/main" id="{00000000-0008-0000-0500-00001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31" name="Shape 7">
          <a:extLst>
            <a:ext uri="{FF2B5EF4-FFF2-40B4-BE49-F238E27FC236}">
              <a16:creationId xmlns:a16="http://schemas.microsoft.com/office/drawing/2014/main" id="{00000000-0008-0000-0500-00001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32" name="Shape 7">
          <a:extLst>
            <a:ext uri="{FF2B5EF4-FFF2-40B4-BE49-F238E27FC236}">
              <a16:creationId xmlns:a16="http://schemas.microsoft.com/office/drawing/2014/main" id="{00000000-0008-0000-0500-00001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33" name="Shape 7">
          <a:extLst>
            <a:ext uri="{FF2B5EF4-FFF2-40B4-BE49-F238E27FC236}">
              <a16:creationId xmlns:a16="http://schemas.microsoft.com/office/drawing/2014/main" id="{00000000-0008-0000-0500-00001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34" name="Shape 7">
          <a:extLst>
            <a:ext uri="{FF2B5EF4-FFF2-40B4-BE49-F238E27FC236}">
              <a16:creationId xmlns:a16="http://schemas.microsoft.com/office/drawing/2014/main" id="{00000000-0008-0000-0500-00001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35" name="Shape 7">
          <a:extLst>
            <a:ext uri="{FF2B5EF4-FFF2-40B4-BE49-F238E27FC236}">
              <a16:creationId xmlns:a16="http://schemas.microsoft.com/office/drawing/2014/main" id="{00000000-0008-0000-0500-00001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36" name="Shape 7">
          <a:extLst>
            <a:ext uri="{FF2B5EF4-FFF2-40B4-BE49-F238E27FC236}">
              <a16:creationId xmlns:a16="http://schemas.microsoft.com/office/drawing/2014/main" id="{00000000-0008-0000-0500-00002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37" name="Shape 7">
          <a:extLst>
            <a:ext uri="{FF2B5EF4-FFF2-40B4-BE49-F238E27FC236}">
              <a16:creationId xmlns:a16="http://schemas.microsoft.com/office/drawing/2014/main" id="{00000000-0008-0000-0500-00002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38" name="Shape 7">
          <a:extLst>
            <a:ext uri="{FF2B5EF4-FFF2-40B4-BE49-F238E27FC236}">
              <a16:creationId xmlns:a16="http://schemas.microsoft.com/office/drawing/2014/main" id="{00000000-0008-0000-0500-00002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39" name="Shape 7">
          <a:extLst>
            <a:ext uri="{FF2B5EF4-FFF2-40B4-BE49-F238E27FC236}">
              <a16:creationId xmlns:a16="http://schemas.microsoft.com/office/drawing/2014/main" id="{00000000-0008-0000-0500-00002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40" name="Shape 7">
          <a:extLst>
            <a:ext uri="{FF2B5EF4-FFF2-40B4-BE49-F238E27FC236}">
              <a16:creationId xmlns:a16="http://schemas.microsoft.com/office/drawing/2014/main" id="{00000000-0008-0000-0500-00002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41" name="Shape 7">
          <a:extLst>
            <a:ext uri="{FF2B5EF4-FFF2-40B4-BE49-F238E27FC236}">
              <a16:creationId xmlns:a16="http://schemas.microsoft.com/office/drawing/2014/main" id="{00000000-0008-0000-0500-00002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42" name="Shape 7">
          <a:extLst>
            <a:ext uri="{FF2B5EF4-FFF2-40B4-BE49-F238E27FC236}">
              <a16:creationId xmlns:a16="http://schemas.microsoft.com/office/drawing/2014/main" id="{00000000-0008-0000-0500-00002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43" name="Shape 7">
          <a:extLst>
            <a:ext uri="{FF2B5EF4-FFF2-40B4-BE49-F238E27FC236}">
              <a16:creationId xmlns:a16="http://schemas.microsoft.com/office/drawing/2014/main" id="{00000000-0008-0000-0500-00002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44" name="Shape 7">
          <a:extLst>
            <a:ext uri="{FF2B5EF4-FFF2-40B4-BE49-F238E27FC236}">
              <a16:creationId xmlns:a16="http://schemas.microsoft.com/office/drawing/2014/main" id="{00000000-0008-0000-0500-00002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66725"/>
    <xdr:sp macro="" textlink="">
      <xdr:nvSpPr>
        <xdr:cNvPr id="2345" name="Shape 11">
          <a:extLst>
            <a:ext uri="{FF2B5EF4-FFF2-40B4-BE49-F238E27FC236}">
              <a16:creationId xmlns:a16="http://schemas.microsoft.com/office/drawing/2014/main" id="{00000000-0008-0000-0500-000029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485775</xdr:rowOff>
    </xdr:from>
    <xdr:ext cx="114300" cy="457200"/>
    <xdr:sp macro="" textlink="">
      <xdr:nvSpPr>
        <xdr:cNvPr id="2346" name="Shape 8">
          <a:extLst>
            <a:ext uri="{FF2B5EF4-FFF2-40B4-BE49-F238E27FC236}">
              <a16:creationId xmlns:a16="http://schemas.microsoft.com/office/drawing/2014/main" id="{00000000-0008-0000-0500-00002A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26</xdr:row>
      <xdr:rowOff>485775</xdr:rowOff>
    </xdr:from>
    <xdr:ext cx="114300" cy="457200"/>
    <xdr:sp macro="" textlink="">
      <xdr:nvSpPr>
        <xdr:cNvPr id="2347" name="Shape 8">
          <a:extLst>
            <a:ext uri="{FF2B5EF4-FFF2-40B4-BE49-F238E27FC236}">
              <a16:creationId xmlns:a16="http://schemas.microsoft.com/office/drawing/2014/main" id="{00000000-0008-0000-0500-00002B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228600"/>
    <xdr:sp macro="" textlink="">
      <xdr:nvSpPr>
        <xdr:cNvPr id="2348" name="Shape 6">
          <a:extLst>
            <a:ext uri="{FF2B5EF4-FFF2-40B4-BE49-F238E27FC236}">
              <a16:creationId xmlns:a16="http://schemas.microsoft.com/office/drawing/2014/main" id="{00000000-0008-0000-0500-00002C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26</xdr:row>
      <xdr:rowOff>485775</xdr:rowOff>
    </xdr:from>
    <xdr:ext cx="114300" cy="457200"/>
    <xdr:sp macro="" textlink="">
      <xdr:nvSpPr>
        <xdr:cNvPr id="2349" name="Shape 9">
          <a:extLst>
            <a:ext uri="{FF2B5EF4-FFF2-40B4-BE49-F238E27FC236}">
              <a16:creationId xmlns:a16="http://schemas.microsoft.com/office/drawing/2014/main" id="{00000000-0008-0000-0500-00002D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26</xdr:row>
      <xdr:rowOff>485775</xdr:rowOff>
    </xdr:from>
    <xdr:ext cx="114300" cy="228600"/>
    <xdr:sp macro="" textlink="">
      <xdr:nvSpPr>
        <xdr:cNvPr id="2350" name="Shape 6">
          <a:extLst>
            <a:ext uri="{FF2B5EF4-FFF2-40B4-BE49-F238E27FC236}">
              <a16:creationId xmlns:a16="http://schemas.microsoft.com/office/drawing/2014/main" id="{00000000-0008-0000-0500-00002E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51" name="Shape 7">
          <a:extLst>
            <a:ext uri="{FF2B5EF4-FFF2-40B4-BE49-F238E27FC236}">
              <a16:creationId xmlns:a16="http://schemas.microsoft.com/office/drawing/2014/main" id="{00000000-0008-0000-0500-00002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52" name="Shape 7">
          <a:extLst>
            <a:ext uri="{FF2B5EF4-FFF2-40B4-BE49-F238E27FC236}">
              <a16:creationId xmlns:a16="http://schemas.microsoft.com/office/drawing/2014/main" id="{00000000-0008-0000-0500-00003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53" name="Shape 7">
          <a:extLst>
            <a:ext uri="{FF2B5EF4-FFF2-40B4-BE49-F238E27FC236}">
              <a16:creationId xmlns:a16="http://schemas.microsoft.com/office/drawing/2014/main" id="{00000000-0008-0000-0500-00003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54" name="Shape 7">
          <a:extLst>
            <a:ext uri="{FF2B5EF4-FFF2-40B4-BE49-F238E27FC236}">
              <a16:creationId xmlns:a16="http://schemas.microsoft.com/office/drawing/2014/main" id="{00000000-0008-0000-0500-00003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55" name="Shape 7">
          <a:extLst>
            <a:ext uri="{FF2B5EF4-FFF2-40B4-BE49-F238E27FC236}">
              <a16:creationId xmlns:a16="http://schemas.microsoft.com/office/drawing/2014/main" id="{00000000-0008-0000-0500-00003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56" name="Shape 7">
          <a:extLst>
            <a:ext uri="{FF2B5EF4-FFF2-40B4-BE49-F238E27FC236}">
              <a16:creationId xmlns:a16="http://schemas.microsoft.com/office/drawing/2014/main" id="{00000000-0008-0000-0500-00003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57" name="Shape 7">
          <a:extLst>
            <a:ext uri="{FF2B5EF4-FFF2-40B4-BE49-F238E27FC236}">
              <a16:creationId xmlns:a16="http://schemas.microsoft.com/office/drawing/2014/main" id="{00000000-0008-0000-0500-00003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58" name="Shape 7">
          <a:extLst>
            <a:ext uri="{FF2B5EF4-FFF2-40B4-BE49-F238E27FC236}">
              <a16:creationId xmlns:a16="http://schemas.microsoft.com/office/drawing/2014/main" id="{00000000-0008-0000-0500-00003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59" name="Shape 7">
          <a:extLst>
            <a:ext uri="{FF2B5EF4-FFF2-40B4-BE49-F238E27FC236}">
              <a16:creationId xmlns:a16="http://schemas.microsoft.com/office/drawing/2014/main" id="{00000000-0008-0000-0500-00003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60" name="Shape 7">
          <a:extLst>
            <a:ext uri="{FF2B5EF4-FFF2-40B4-BE49-F238E27FC236}">
              <a16:creationId xmlns:a16="http://schemas.microsoft.com/office/drawing/2014/main" id="{00000000-0008-0000-0500-00003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61" name="Shape 7">
          <a:extLst>
            <a:ext uri="{FF2B5EF4-FFF2-40B4-BE49-F238E27FC236}">
              <a16:creationId xmlns:a16="http://schemas.microsoft.com/office/drawing/2014/main" id="{00000000-0008-0000-0500-00003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0</xdr:rowOff>
    </xdr:from>
    <xdr:ext cx="114300" cy="190500"/>
    <xdr:sp macro="" textlink="">
      <xdr:nvSpPr>
        <xdr:cNvPr id="2362" name="Shape 7">
          <a:extLst>
            <a:ext uri="{FF2B5EF4-FFF2-40B4-BE49-F238E27FC236}">
              <a16:creationId xmlns:a16="http://schemas.microsoft.com/office/drawing/2014/main" id="{00000000-0008-0000-0500-00003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28</xdr:row>
      <xdr:rowOff>485775</xdr:rowOff>
    </xdr:from>
    <xdr:ext cx="114300" cy="457200"/>
    <xdr:sp macro="" textlink="">
      <xdr:nvSpPr>
        <xdr:cNvPr id="2363" name="Shape 9">
          <a:extLst>
            <a:ext uri="{FF2B5EF4-FFF2-40B4-BE49-F238E27FC236}">
              <a16:creationId xmlns:a16="http://schemas.microsoft.com/office/drawing/2014/main" id="{00000000-0008-0000-0500-00003B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64" name="Shape 7">
          <a:extLst>
            <a:ext uri="{FF2B5EF4-FFF2-40B4-BE49-F238E27FC236}">
              <a16:creationId xmlns:a16="http://schemas.microsoft.com/office/drawing/2014/main" id="{00000000-0008-0000-0500-00003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65" name="Shape 7">
          <a:extLst>
            <a:ext uri="{FF2B5EF4-FFF2-40B4-BE49-F238E27FC236}">
              <a16:creationId xmlns:a16="http://schemas.microsoft.com/office/drawing/2014/main" id="{00000000-0008-0000-0500-00003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66" name="Shape 7">
          <a:extLst>
            <a:ext uri="{FF2B5EF4-FFF2-40B4-BE49-F238E27FC236}">
              <a16:creationId xmlns:a16="http://schemas.microsoft.com/office/drawing/2014/main" id="{00000000-0008-0000-0500-00003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67" name="Shape 7">
          <a:extLst>
            <a:ext uri="{FF2B5EF4-FFF2-40B4-BE49-F238E27FC236}">
              <a16:creationId xmlns:a16="http://schemas.microsoft.com/office/drawing/2014/main" id="{00000000-0008-0000-0500-00003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28</xdr:row>
      <xdr:rowOff>485775</xdr:rowOff>
    </xdr:from>
    <xdr:ext cx="114300" cy="457200"/>
    <xdr:sp macro="" textlink="">
      <xdr:nvSpPr>
        <xdr:cNvPr id="2368" name="Shape 8">
          <a:extLst>
            <a:ext uri="{FF2B5EF4-FFF2-40B4-BE49-F238E27FC236}">
              <a16:creationId xmlns:a16="http://schemas.microsoft.com/office/drawing/2014/main" id="{00000000-0008-0000-0500-000040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69" name="Shape 7">
          <a:extLst>
            <a:ext uri="{FF2B5EF4-FFF2-40B4-BE49-F238E27FC236}">
              <a16:creationId xmlns:a16="http://schemas.microsoft.com/office/drawing/2014/main" id="{00000000-0008-0000-0500-00004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70" name="Shape 7">
          <a:extLst>
            <a:ext uri="{FF2B5EF4-FFF2-40B4-BE49-F238E27FC236}">
              <a16:creationId xmlns:a16="http://schemas.microsoft.com/office/drawing/2014/main" id="{00000000-0008-0000-0500-00004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71" name="Shape 7">
          <a:extLst>
            <a:ext uri="{FF2B5EF4-FFF2-40B4-BE49-F238E27FC236}">
              <a16:creationId xmlns:a16="http://schemas.microsoft.com/office/drawing/2014/main" id="{00000000-0008-0000-0500-00004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2" name="Shape 7">
          <a:extLst>
            <a:ext uri="{FF2B5EF4-FFF2-40B4-BE49-F238E27FC236}">
              <a16:creationId xmlns:a16="http://schemas.microsoft.com/office/drawing/2014/main" id="{00000000-0008-0000-0500-00004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3" name="Shape 7">
          <a:extLst>
            <a:ext uri="{FF2B5EF4-FFF2-40B4-BE49-F238E27FC236}">
              <a16:creationId xmlns:a16="http://schemas.microsoft.com/office/drawing/2014/main" id="{00000000-0008-0000-0500-00004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4" name="Shape 7">
          <a:extLst>
            <a:ext uri="{FF2B5EF4-FFF2-40B4-BE49-F238E27FC236}">
              <a16:creationId xmlns:a16="http://schemas.microsoft.com/office/drawing/2014/main" id="{00000000-0008-0000-0500-00004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5" name="Shape 7">
          <a:extLst>
            <a:ext uri="{FF2B5EF4-FFF2-40B4-BE49-F238E27FC236}">
              <a16:creationId xmlns:a16="http://schemas.microsoft.com/office/drawing/2014/main" id="{00000000-0008-0000-0500-00004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6" name="Shape 7">
          <a:extLst>
            <a:ext uri="{FF2B5EF4-FFF2-40B4-BE49-F238E27FC236}">
              <a16:creationId xmlns:a16="http://schemas.microsoft.com/office/drawing/2014/main" id="{00000000-0008-0000-0500-00004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7" name="Shape 7">
          <a:extLst>
            <a:ext uri="{FF2B5EF4-FFF2-40B4-BE49-F238E27FC236}">
              <a16:creationId xmlns:a16="http://schemas.microsoft.com/office/drawing/2014/main" id="{00000000-0008-0000-0500-00004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378" name="Shape 7">
          <a:extLst>
            <a:ext uri="{FF2B5EF4-FFF2-40B4-BE49-F238E27FC236}">
              <a16:creationId xmlns:a16="http://schemas.microsoft.com/office/drawing/2014/main" id="{00000000-0008-0000-0500-00004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30</xdr:row>
      <xdr:rowOff>152400</xdr:rowOff>
    </xdr:from>
    <xdr:ext cx="114300" cy="228600"/>
    <xdr:sp macro="" textlink="">
      <xdr:nvSpPr>
        <xdr:cNvPr id="2379" name="Shape 6">
          <a:extLst>
            <a:ext uri="{FF2B5EF4-FFF2-40B4-BE49-F238E27FC236}">
              <a16:creationId xmlns:a16="http://schemas.microsoft.com/office/drawing/2014/main" id="{00000000-0008-0000-0500-00004B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80" name="Shape 7">
          <a:extLst>
            <a:ext uri="{FF2B5EF4-FFF2-40B4-BE49-F238E27FC236}">
              <a16:creationId xmlns:a16="http://schemas.microsoft.com/office/drawing/2014/main" id="{00000000-0008-0000-0500-00004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81" name="Shape 7">
          <a:extLst>
            <a:ext uri="{FF2B5EF4-FFF2-40B4-BE49-F238E27FC236}">
              <a16:creationId xmlns:a16="http://schemas.microsoft.com/office/drawing/2014/main" id="{00000000-0008-0000-0500-00004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82" name="Shape 7">
          <a:extLst>
            <a:ext uri="{FF2B5EF4-FFF2-40B4-BE49-F238E27FC236}">
              <a16:creationId xmlns:a16="http://schemas.microsoft.com/office/drawing/2014/main" id="{00000000-0008-0000-0500-00004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83" name="Shape 7">
          <a:extLst>
            <a:ext uri="{FF2B5EF4-FFF2-40B4-BE49-F238E27FC236}">
              <a16:creationId xmlns:a16="http://schemas.microsoft.com/office/drawing/2014/main" id="{00000000-0008-0000-0500-00004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84" name="Shape 7">
          <a:extLst>
            <a:ext uri="{FF2B5EF4-FFF2-40B4-BE49-F238E27FC236}">
              <a16:creationId xmlns:a16="http://schemas.microsoft.com/office/drawing/2014/main" id="{00000000-0008-0000-0500-00005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85" name="Shape 7">
          <a:extLst>
            <a:ext uri="{FF2B5EF4-FFF2-40B4-BE49-F238E27FC236}">
              <a16:creationId xmlns:a16="http://schemas.microsoft.com/office/drawing/2014/main" id="{00000000-0008-0000-0500-00005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86" name="Shape 7">
          <a:extLst>
            <a:ext uri="{FF2B5EF4-FFF2-40B4-BE49-F238E27FC236}">
              <a16:creationId xmlns:a16="http://schemas.microsoft.com/office/drawing/2014/main" id="{00000000-0008-0000-0500-00005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87" name="Shape 7">
          <a:extLst>
            <a:ext uri="{FF2B5EF4-FFF2-40B4-BE49-F238E27FC236}">
              <a16:creationId xmlns:a16="http://schemas.microsoft.com/office/drawing/2014/main" id="{00000000-0008-0000-0500-00005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27</xdr:row>
      <xdr:rowOff>0</xdr:rowOff>
    </xdr:from>
    <xdr:ext cx="114300" cy="190500"/>
    <xdr:sp macro="" textlink="">
      <xdr:nvSpPr>
        <xdr:cNvPr id="2388" name="Shape 7">
          <a:extLst>
            <a:ext uri="{FF2B5EF4-FFF2-40B4-BE49-F238E27FC236}">
              <a16:creationId xmlns:a16="http://schemas.microsoft.com/office/drawing/2014/main" id="{00000000-0008-0000-0500-00005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27</xdr:row>
      <xdr:rowOff>0</xdr:rowOff>
    </xdr:from>
    <xdr:ext cx="114300" cy="190500"/>
    <xdr:sp macro="" textlink="">
      <xdr:nvSpPr>
        <xdr:cNvPr id="2389" name="Shape 7">
          <a:extLst>
            <a:ext uri="{FF2B5EF4-FFF2-40B4-BE49-F238E27FC236}">
              <a16:creationId xmlns:a16="http://schemas.microsoft.com/office/drawing/2014/main" id="{00000000-0008-0000-0500-00005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27</xdr:row>
      <xdr:rowOff>0</xdr:rowOff>
    </xdr:from>
    <xdr:ext cx="114300" cy="190500"/>
    <xdr:sp macro="" textlink="">
      <xdr:nvSpPr>
        <xdr:cNvPr id="2390" name="Shape 7">
          <a:extLst>
            <a:ext uri="{FF2B5EF4-FFF2-40B4-BE49-F238E27FC236}">
              <a16:creationId xmlns:a16="http://schemas.microsoft.com/office/drawing/2014/main" id="{00000000-0008-0000-0500-00005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27</xdr:row>
      <xdr:rowOff>0</xdr:rowOff>
    </xdr:from>
    <xdr:ext cx="114300" cy="190500"/>
    <xdr:sp macro="" textlink="">
      <xdr:nvSpPr>
        <xdr:cNvPr id="2391" name="Shape 7">
          <a:extLst>
            <a:ext uri="{FF2B5EF4-FFF2-40B4-BE49-F238E27FC236}">
              <a16:creationId xmlns:a16="http://schemas.microsoft.com/office/drawing/2014/main" id="{00000000-0008-0000-0500-00005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28</xdr:row>
      <xdr:rowOff>485775</xdr:rowOff>
    </xdr:from>
    <xdr:ext cx="114300" cy="457200"/>
    <xdr:sp macro="" textlink="">
      <xdr:nvSpPr>
        <xdr:cNvPr id="2392" name="Shape 9">
          <a:extLst>
            <a:ext uri="{FF2B5EF4-FFF2-40B4-BE49-F238E27FC236}">
              <a16:creationId xmlns:a16="http://schemas.microsoft.com/office/drawing/2014/main" id="{00000000-0008-0000-0500-000058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93" name="Shape 7">
          <a:extLst>
            <a:ext uri="{FF2B5EF4-FFF2-40B4-BE49-F238E27FC236}">
              <a16:creationId xmlns:a16="http://schemas.microsoft.com/office/drawing/2014/main" id="{00000000-0008-0000-0500-00005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94" name="Shape 7">
          <a:extLst>
            <a:ext uri="{FF2B5EF4-FFF2-40B4-BE49-F238E27FC236}">
              <a16:creationId xmlns:a16="http://schemas.microsoft.com/office/drawing/2014/main" id="{00000000-0008-0000-0500-00005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95" name="Shape 7">
          <a:extLst>
            <a:ext uri="{FF2B5EF4-FFF2-40B4-BE49-F238E27FC236}">
              <a16:creationId xmlns:a16="http://schemas.microsoft.com/office/drawing/2014/main" id="{00000000-0008-0000-0500-00005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0</xdr:rowOff>
    </xdr:from>
    <xdr:ext cx="114300" cy="190500"/>
    <xdr:sp macro="" textlink="">
      <xdr:nvSpPr>
        <xdr:cNvPr id="2396" name="Shape 7">
          <a:extLst>
            <a:ext uri="{FF2B5EF4-FFF2-40B4-BE49-F238E27FC236}">
              <a16:creationId xmlns:a16="http://schemas.microsoft.com/office/drawing/2014/main" id="{00000000-0008-0000-0500-00005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97" name="Shape 7">
          <a:extLst>
            <a:ext uri="{FF2B5EF4-FFF2-40B4-BE49-F238E27FC236}">
              <a16:creationId xmlns:a16="http://schemas.microsoft.com/office/drawing/2014/main" id="{00000000-0008-0000-0500-00005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0</xdr:rowOff>
    </xdr:from>
    <xdr:ext cx="114300" cy="190500"/>
    <xdr:sp macro="" textlink="">
      <xdr:nvSpPr>
        <xdr:cNvPr id="2398" name="Shape 7">
          <a:extLst>
            <a:ext uri="{FF2B5EF4-FFF2-40B4-BE49-F238E27FC236}">
              <a16:creationId xmlns:a16="http://schemas.microsoft.com/office/drawing/2014/main" id="{00000000-0008-0000-0500-00005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30</xdr:row>
      <xdr:rowOff>0</xdr:rowOff>
    </xdr:from>
    <xdr:ext cx="114300" cy="190500"/>
    <xdr:sp macro="" textlink="">
      <xdr:nvSpPr>
        <xdr:cNvPr id="2399" name="Shape 7">
          <a:extLst>
            <a:ext uri="{FF2B5EF4-FFF2-40B4-BE49-F238E27FC236}">
              <a16:creationId xmlns:a16="http://schemas.microsoft.com/office/drawing/2014/main" id="{00000000-0008-0000-0500-00005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400" name="Shape 7">
          <a:extLst>
            <a:ext uri="{FF2B5EF4-FFF2-40B4-BE49-F238E27FC236}">
              <a16:creationId xmlns:a16="http://schemas.microsoft.com/office/drawing/2014/main" id="{00000000-0008-0000-0500-00006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401" name="Shape 7">
          <a:extLst>
            <a:ext uri="{FF2B5EF4-FFF2-40B4-BE49-F238E27FC236}">
              <a16:creationId xmlns:a16="http://schemas.microsoft.com/office/drawing/2014/main" id="{00000000-0008-0000-0500-00006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402" name="Shape 7">
          <a:extLst>
            <a:ext uri="{FF2B5EF4-FFF2-40B4-BE49-F238E27FC236}">
              <a16:creationId xmlns:a16="http://schemas.microsoft.com/office/drawing/2014/main" id="{00000000-0008-0000-0500-00006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403" name="Shape 7">
          <a:extLst>
            <a:ext uri="{FF2B5EF4-FFF2-40B4-BE49-F238E27FC236}">
              <a16:creationId xmlns:a16="http://schemas.microsoft.com/office/drawing/2014/main" id="{00000000-0008-0000-0500-00006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30</xdr:row>
      <xdr:rowOff>0</xdr:rowOff>
    </xdr:from>
    <xdr:ext cx="114300" cy="190500"/>
    <xdr:sp macro="" textlink="">
      <xdr:nvSpPr>
        <xdr:cNvPr id="2404" name="Shape 7">
          <a:extLst>
            <a:ext uri="{FF2B5EF4-FFF2-40B4-BE49-F238E27FC236}">
              <a16:creationId xmlns:a16="http://schemas.microsoft.com/office/drawing/2014/main" id="{00000000-0008-0000-0500-00006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30</xdr:row>
      <xdr:rowOff>152400</xdr:rowOff>
    </xdr:from>
    <xdr:ext cx="114300" cy="228600"/>
    <xdr:sp macro="" textlink="">
      <xdr:nvSpPr>
        <xdr:cNvPr id="2405" name="Shape 6">
          <a:extLst>
            <a:ext uri="{FF2B5EF4-FFF2-40B4-BE49-F238E27FC236}">
              <a16:creationId xmlns:a16="http://schemas.microsoft.com/office/drawing/2014/main" id="{00000000-0008-0000-0500-000065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466725"/>
    <xdr:sp macro="" textlink="">
      <xdr:nvSpPr>
        <xdr:cNvPr id="2406" name="Shape 11">
          <a:extLst>
            <a:ext uri="{FF2B5EF4-FFF2-40B4-BE49-F238E27FC236}">
              <a16:creationId xmlns:a16="http://schemas.microsoft.com/office/drawing/2014/main" id="{00000000-0008-0000-0500-000066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485775</xdr:rowOff>
    </xdr:from>
    <xdr:ext cx="114300" cy="457200"/>
    <xdr:sp macro="" textlink="">
      <xdr:nvSpPr>
        <xdr:cNvPr id="2407" name="Shape 8">
          <a:extLst>
            <a:ext uri="{FF2B5EF4-FFF2-40B4-BE49-F238E27FC236}">
              <a16:creationId xmlns:a16="http://schemas.microsoft.com/office/drawing/2014/main" id="{00000000-0008-0000-0500-000067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485775</xdr:rowOff>
    </xdr:from>
    <xdr:ext cx="114300" cy="457200"/>
    <xdr:sp macro="" textlink="">
      <xdr:nvSpPr>
        <xdr:cNvPr id="2408" name="Shape 8">
          <a:extLst>
            <a:ext uri="{FF2B5EF4-FFF2-40B4-BE49-F238E27FC236}">
              <a16:creationId xmlns:a16="http://schemas.microsoft.com/office/drawing/2014/main" id="{00000000-0008-0000-0500-000068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228600"/>
    <xdr:sp macro="" textlink="">
      <xdr:nvSpPr>
        <xdr:cNvPr id="2409" name="Shape 6">
          <a:extLst>
            <a:ext uri="{FF2B5EF4-FFF2-40B4-BE49-F238E27FC236}">
              <a16:creationId xmlns:a16="http://schemas.microsoft.com/office/drawing/2014/main" id="{00000000-0008-0000-0500-000069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457200"/>
    <xdr:sp macro="" textlink="">
      <xdr:nvSpPr>
        <xdr:cNvPr id="2410" name="Shape 9">
          <a:extLst>
            <a:ext uri="{FF2B5EF4-FFF2-40B4-BE49-F238E27FC236}">
              <a16:creationId xmlns:a16="http://schemas.microsoft.com/office/drawing/2014/main" id="{00000000-0008-0000-0500-00006A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30</xdr:row>
      <xdr:rowOff>152400</xdr:rowOff>
    </xdr:from>
    <xdr:ext cx="114300" cy="228600"/>
    <xdr:sp macro="" textlink="">
      <xdr:nvSpPr>
        <xdr:cNvPr id="2411" name="Shape 6">
          <a:extLst>
            <a:ext uri="{FF2B5EF4-FFF2-40B4-BE49-F238E27FC236}">
              <a16:creationId xmlns:a16="http://schemas.microsoft.com/office/drawing/2014/main" id="{00000000-0008-0000-0500-00006B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12" name="Shape 7">
          <a:extLst>
            <a:ext uri="{FF2B5EF4-FFF2-40B4-BE49-F238E27FC236}">
              <a16:creationId xmlns:a16="http://schemas.microsoft.com/office/drawing/2014/main" id="{00000000-0008-0000-0500-00006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13" name="Shape 7">
          <a:extLst>
            <a:ext uri="{FF2B5EF4-FFF2-40B4-BE49-F238E27FC236}">
              <a16:creationId xmlns:a16="http://schemas.microsoft.com/office/drawing/2014/main" id="{00000000-0008-0000-0500-00006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14" name="Shape 7">
          <a:extLst>
            <a:ext uri="{FF2B5EF4-FFF2-40B4-BE49-F238E27FC236}">
              <a16:creationId xmlns:a16="http://schemas.microsoft.com/office/drawing/2014/main" id="{00000000-0008-0000-0500-00006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15" name="Shape 7">
          <a:extLst>
            <a:ext uri="{FF2B5EF4-FFF2-40B4-BE49-F238E27FC236}">
              <a16:creationId xmlns:a16="http://schemas.microsoft.com/office/drawing/2014/main" id="{00000000-0008-0000-0500-00006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16" name="Shape 7">
          <a:extLst>
            <a:ext uri="{FF2B5EF4-FFF2-40B4-BE49-F238E27FC236}">
              <a16:creationId xmlns:a16="http://schemas.microsoft.com/office/drawing/2014/main" id="{00000000-0008-0000-0500-00007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17" name="Shape 7">
          <a:extLst>
            <a:ext uri="{FF2B5EF4-FFF2-40B4-BE49-F238E27FC236}">
              <a16:creationId xmlns:a16="http://schemas.microsoft.com/office/drawing/2014/main" id="{00000000-0008-0000-0500-00007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18" name="Shape 7">
          <a:extLst>
            <a:ext uri="{FF2B5EF4-FFF2-40B4-BE49-F238E27FC236}">
              <a16:creationId xmlns:a16="http://schemas.microsoft.com/office/drawing/2014/main" id="{00000000-0008-0000-0500-00007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19" name="Shape 7">
          <a:extLst>
            <a:ext uri="{FF2B5EF4-FFF2-40B4-BE49-F238E27FC236}">
              <a16:creationId xmlns:a16="http://schemas.microsoft.com/office/drawing/2014/main" id="{00000000-0008-0000-0500-00007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20" name="Shape 7">
          <a:extLst>
            <a:ext uri="{FF2B5EF4-FFF2-40B4-BE49-F238E27FC236}">
              <a16:creationId xmlns:a16="http://schemas.microsoft.com/office/drawing/2014/main" id="{00000000-0008-0000-0500-00007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21" name="Shape 7">
          <a:extLst>
            <a:ext uri="{FF2B5EF4-FFF2-40B4-BE49-F238E27FC236}">
              <a16:creationId xmlns:a16="http://schemas.microsoft.com/office/drawing/2014/main" id="{00000000-0008-0000-0500-00007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22" name="Shape 7">
          <a:extLst>
            <a:ext uri="{FF2B5EF4-FFF2-40B4-BE49-F238E27FC236}">
              <a16:creationId xmlns:a16="http://schemas.microsoft.com/office/drawing/2014/main" id="{00000000-0008-0000-0500-00007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23" name="Shape 7">
          <a:extLst>
            <a:ext uri="{FF2B5EF4-FFF2-40B4-BE49-F238E27FC236}">
              <a16:creationId xmlns:a16="http://schemas.microsoft.com/office/drawing/2014/main" id="{00000000-0008-0000-0500-00007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32</xdr:row>
      <xdr:rowOff>485775</xdr:rowOff>
    </xdr:from>
    <xdr:ext cx="114300" cy="457200"/>
    <xdr:sp macro="" textlink="">
      <xdr:nvSpPr>
        <xdr:cNvPr id="2424" name="Shape 9">
          <a:extLst>
            <a:ext uri="{FF2B5EF4-FFF2-40B4-BE49-F238E27FC236}">
              <a16:creationId xmlns:a16="http://schemas.microsoft.com/office/drawing/2014/main" id="{00000000-0008-0000-0500-000078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25" name="Shape 7">
          <a:extLst>
            <a:ext uri="{FF2B5EF4-FFF2-40B4-BE49-F238E27FC236}">
              <a16:creationId xmlns:a16="http://schemas.microsoft.com/office/drawing/2014/main" id="{00000000-0008-0000-0500-00007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26" name="Shape 7">
          <a:extLst>
            <a:ext uri="{FF2B5EF4-FFF2-40B4-BE49-F238E27FC236}">
              <a16:creationId xmlns:a16="http://schemas.microsoft.com/office/drawing/2014/main" id="{00000000-0008-0000-0500-00007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27" name="Shape 7">
          <a:extLst>
            <a:ext uri="{FF2B5EF4-FFF2-40B4-BE49-F238E27FC236}">
              <a16:creationId xmlns:a16="http://schemas.microsoft.com/office/drawing/2014/main" id="{00000000-0008-0000-0500-00007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28" name="Shape 7">
          <a:extLst>
            <a:ext uri="{FF2B5EF4-FFF2-40B4-BE49-F238E27FC236}">
              <a16:creationId xmlns:a16="http://schemas.microsoft.com/office/drawing/2014/main" id="{00000000-0008-0000-0500-00007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29" name="Shape 7">
          <a:extLst>
            <a:ext uri="{FF2B5EF4-FFF2-40B4-BE49-F238E27FC236}">
              <a16:creationId xmlns:a16="http://schemas.microsoft.com/office/drawing/2014/main" id="{00000000-0008-0000-0500-00007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30" name="Shape 7">
          <a:extLst>
            <a:ext uri="{FF2B5EF4-FFF2-40B4-BE49-F238E27FC236}">
              <a16:creationId xmlns:a16="http://schemas.microsoft.com/office/drawing/2014/main" id="{00000000-0008-0000-0500-00007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31" name="Shape 7">
          <a:extLst>
            <a:ext uri="{FF2B5EF4-FFF2-40B4-BE49-F238E27FC236}">
              <a16:creationId xmlns:a16="http://schemas.microsoft.com/office/drawing/2014/main" id="{00000000-0008-0000-0500-00007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2" name="Shape 7">
          <a:extLst>
            <a:ext uri="{FF2B5EF4-FFF2-40B4-BE49-F238E27FC236}">
              <a16:creationId xmlns:a16="http://schemas.microsoft.com/office/drawing/2014/main" id="{00000000-0008-0000-0500-00008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3" name="Shape 7">
          <a:extLst>
            <a:ext uri="{FF2B5EF4-FFF2-40B4-BE49-F238E27FC236}">
              <a16:creationId xmlns:a16="http://schemas.microsoft.com/office/drawing/2014/main" id="{00000000-0008-0000-0500-00008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4" name="Shape 7">
          <a:extLst>
            <a:ext uri="{FF2B5EF4-FFF2-40B4-BE49-F238E27FC236}">
              <a16:creationId xmlns:a16="http://schemas.microsoft.com/office/drawing/2014/main" id="{00000000-0008-0000-0500-00008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5" name="Shape 7">
          <a:extLst>
            <a:ext uri="{FF2B5EF4-FFF2-40B4-BE49-F238E27FC236}">
              <a16:creationId xmlns:a16="http://schemas.microsoft.com/office/drawing/2014/main" id="{00000000-0008-0000-0500-00008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6" name="Shape 7">
          <a:extLst>
            <a:ext uri="{FF2B5EF4-FFF2-40B4-BE49-F238E27FC236}">
              <a16:creationId xmlns:a16="http://schemas.microsoft.com/office/drawing/2014/main" id="{00000000-0008-0000-0500-00008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7" name="Shape 7">
          <a:extLst>
            <a:ext uri="{FF2B5EF4-FFF2-40B4-BE49-F238E27FC236}">
              <a16:creationId xmlns:a16="http://schemas.microsoft.com/office/drawing/2014/main" id="{00000000-0008-0000-0500-00008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8" name="Shape 7">
          <a:extLst>
            <a:ext uri="{FF2B5EF4-FFF2-40B4-BE49-F238E27FC236}">
              <a16:creationId xmlns:a16="http://schemas.microsoft.com/office/drawing/2014/main" id="{00000000-0008-0000-0500-00008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39" name="Shape 7">
          <a:extLst>
            <a:ext uri="{FF2B5EF4-FFF2-40B4-BE49-F238E27FC236}">
              <a16:creationId xmlns:a16="http://schemas.microsoft.com/office/drawing/2014/main" id="{00000000-0008-0000-0500-00008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466725"/>
    <xdr:sp macro="" textlink="">
      <xdr:nvSpPr>
        <xdr:cNvPr id="2440" name="Shape 11">
          <a:extLst>
            <a:ext uri="{FF2B5EF4-FFF2-40B4-BE49-F238E27FC236}">
              <a16:creationId xmlns:a16="http://schemas.microsoft.com/office/drawing/2014/main" id="{00000000-0008-0000-0500-000088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485775</xdr:rowOff>
    </xdr:from>
    <xdr:ext cx="114300" cy="457200"/>
    <xdr:sp macro="" textlink="">
      <xdr:nvSpPr>
        <xdr:cNvPr id="2441" name="Shape 8">
          <a:extLst>
            <a:ext uri="{FF2B5EF4-FFF2-40B4-BE49-F238E27FC236}">
              <a16:creationId xmlns:a16="http://schemas.microsoft.com/office/drawing/2014/main" id="{00000000-0008-0000-0500-00008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30</xdr:row>
      <xdr:rowOff>485775</xdr:rowOff>
    </xdr:from>
    <xdr:ext cx="114300" cy="457200"/>
    <xdr:sp macro="" textlink="">
      <xdr:nvSpPr>
        <xdr:cNvPr id="2442" name="Shape 8">
          <a:extLst>
            <a:ext uri="{FF2B5EF4-FFF2-40B4-BE49-F238E27FC236}">
              <a16:creationId xmlns:a16="http://schemas.microsoft.com/office/drawing/2014/main" id="{00000000-0008-0000-0500-00008A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228600"/>
    <xdr:sp macro="" textlink="">
      <xdr:nvSpPr>
        <xdr:cNvPr id="2443" name="Shape 6">
          <a:extLst>
            <a:ext uri="{FF2B5EF4-FFF2-40B4-BE49-F238E27FC236}">
              <a16:creationId xmlns:a16="http://schemas.microsoft.com/office/drawing/2014/main" id="{00000000-0008-0000-0500-00008B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30</xdr:row>
      <xdr:rowOff>485775</xdr:rowOff>
    </xdr:from>
    <xdr:ext cx="114300" cy="457200"/>
    <xdr:sp macro="" textlink="">
      <xdr:nvSpPr>
        <xdr:cNvPr id="2444" name="Shape 9">
          <a:extLst>
            <a:ext uri="{FF2B5EF4-FFF2-40B4-BE49-F238E27FC236}">
              <a16:creationId xmlns:a16="http://schemas.microsoft.com/office/drawing/2014/main" id="{00000000-0008-0000-0500-00008C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30</xdr:row>
      <xdr:rowOff>485775</xdr:rowOff>
    </xdr:from>
    <xdr:ext cx="114300" cy="228600"/>
    <xdr:sp macro="" textlink="">
      <xdr:nvSpPr>
        <xdr:cNvPr id="2445" name="Shape 6">
          <a:extLst>
            <a:ext uri="{FF2B5EF4-FFF2-40B4-BE49-F238E27FC236}">
              <a16:creationId xmlns:a16="http://schemas.microsoft.com/office/drawing/2014/main" id="{00000000-0008-0000-0500-00008D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46" name="Shape 7">
          <a:extLst>
            <a:ext uri="{FF2B5EF4-FFF2-40B4-BE49-F238E27FC236}">
              <a16:creationId xmlns:a16="http://schemas.microsoft.com/office/drawing/2014/main" id="{00000000-0008-0000-0500-00008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47" name="Shape 7">
          <a:extLst>
            <a:ext uri="{FF2B5EF4-FFF2-40B4-BE49-F238E27FC236}">
              <a16:creationId xmlns:a16="http://schemas.microsoft.com/office/drawing/2014/main" id="{00000000-0008-0000-0500-00008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48" name="Shape 7">
          <a:extLst>
            <a:ext uri="{FF2B5EF4-FFF2-40B4-BE49-F238E27FC236}">
              <a16:creationId xmlns:a16="http://schemas.microsoft.com/office/drawing/2014/main" id="{00000000-0008-0000-0500-00009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49" name="Shape 7">
          <a:extLst>
            <a:ext uri="{FF2B5EF4-FFF2-40B4-BE49-F238E27FC236}">
              <a16:creationId xmlns:a16="http://schemas.microsoft.com/office/drawing/2014/main" id="{00000000-0008-0000-0500-00009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50" name="Shape 7">
          <a:extLst>
            <a:ext uri="{FF2B5EF4-FFF2-40B4-BE49-F238E27FC236}">
              <a16:creationId xmlns:a16="http://schemas.microsoft.com/office/drawing/2014/main" id="{00000000-0008-0000-0500-00009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51" name="Shape 7">
          <a:extLst>
            <a:ext uri="{FF2B5EF4-FFF2-40B4-BE49-F238E27FC236}">
              <a16:creationId xmlns:a16="http://schemas.microsoft.com/office/drawing/2014/main" id="{00000000-0008-0000-0500-00009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52" name="Shape 7">
          <a:extLst>
            <a:ext uri="{FF2B5EF4-FFF2-40B4-BE49-F238E27FC236}">
              <a16:creationId xmlns:a16="http://schemas.microsoft.com/office/drawing/2014/main" id="{00000000-0008-0000-0500-00009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53" name="Shape 7">
          <a:extLst>
            <a:ext uri="{FF2B5EF4-FFF2-40B4-BE49-F238E27FC236}">
              <a16:creationId xmlns:a16="http://schemas.microsoft.com/office/drawing/2014/main" id="{00000000-0008-0000-0500-00009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54" name="Shape 7">
          <a:extLst>
            <a:ext uri="{FF2B5EF4-FFF2-40B4-BE49-F238E27FC236}">
              <a16:creationId xmlns:a16="http://schemas.microsoft.com/office/drawing/2014/main" id="{00000000-0008-0000-0500-00009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55" name="Shape 7">
          <a:extLst>
            <a:ext uri="{FF2B5EF4-FFF2-40B4-BE49-F238E27FC236}">
              <a16:creationId xmlns:a16="http://schemas.microsoft.com/office/drawing/2014/main" id="{00000000-0008-0000-0500-00009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56" name="Shape 7">
          <a:extLst>
            <a:ext uri="{FF2B5EF4-FFF2-40B4-BE49-F238E27FC236}">
              <a16:creationId xmlns:a16="http://schemas.microsoft.com/office/drawing/2014/main" id="{00000000-0008-0000-0500-00009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0</xdr:rowOff>
    </xdr:from>
    <xdr:ext cx="114300" cy="190500"/>
    <xdr:sp macro="" textlink="">
      <xdr:nvSpPr>
        <xdr:cNvPr id="2457" name="Shape 7">
          <a:extLst>
            <a:ext uri="{FF2B5EF4-FFF2-40B4-BE49-F238E27FC236}">
              <a16:creationId xmlns:a16="http://schemas.microsoft.com/office/drawing/2014/main" id="{00000000-0008-0000-0500-00009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32</xdr:row>
      <xdr:rowOff>485775</xdr:rowOff>
    </xdr:from>
    <xdr:ext cx="114300" cy="457200"/>
    <xdr:sp macro="" textlink="">
      <xdr:nvSpPr>
        <xdr:cNvPr id="2458" name="Shape 9">
          <a:extLst>
            <a:ext uri="{FF2B5EF4-FFF2-40B4-BE49-F238E27FC236}">
              <a16:creationId xmlns:a16="http://schemas.microsoft.com/office/drawing/2014/main" id="{00000000-0008-0000-0500-00009A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59" name="Shape 7">
          <a:extLst>
            <a:ext uri="{FF2B5EF4-FFF2-40B4-BE49-F238E27FC236}">
              <a16:creationId xmlns:a16="http://schemas.microsoft.com/office/drawing/2014/main" id="{00000000-0008-0000-0500-00009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60" name="Shape 7">
          <a:extLst>
            <a:ext uri="{FF2B5EF4-FFF2-40B4-BE49-F238E27FC236}">
              <a16:creationId xmlns:a16="http://schemas.microsoft.com/office/drawing/2014/main" id="{00000000-0008-0000-0500-00009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61" name="Shape 7">
          <a:extLst>
            <a:ext uri="{FF2B5EF4-FFF2-40B4-BE49-F238E27FC236}">
              <a16:creationId xmlns:a16="http://schemas.microsoft.com/office/drawing/2014/main" id="{00000000-0008-0000-0500-00009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62" name="Shape 7">
          <a:extLst>
            <a:ext uri="{FF2B5EF4-FFF2-40B4-BE49-F238E27FC236}">
              <a16:creationId xmlns:a16="http://schemas.microsoft.com/office/drawing/2014/main" id="{00000000-0008-0000-0500-00009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32</xdr:row>
      <xdr:rowOff>485775</xdr:rowOff>
    </xdr:from>
    <xdr:ext cx="114300" cy="457200"/>
    <xdr:sp macro="" textlink="">
      <xdr:nvSpPr>
        <xdr:cNvPr id="2463" name="Shape 8">
          <a:extLst>
            <a:ext uri="{FF2B5EF4-FFF2-40B4-BE49-F238E27FC236}">
              <a16:creationId xmlns:a16="http://schemas.microsoft.com/office/drawing/2014/main" id="{00000000-0008-0000-0500-00009F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64" name="Shape 7">
          <a:extLst>
            <a:ext uri="{FF2B5EF4-FFF2-40B4-BE49-F238E27FC236}">
              <a16:creationId xmlns:a16="http://schemas.microsoft.com/office/drawing/2014/main" id="{00000000-0008-0000-0500-0000A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65" name="Shape 7">
          <a:extLst>
            <a:ext uri="{FF2B5EF4-FFF2-40B4-BE49-F238E27FC236}">
              <a16:creationId xmlns:a16="http://schemas.microsoft.com/office/drawing/2014/main" id="{00000000-0008-0000-0500-0000A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66" name="Shape 7">
          <a:extLst>
            <a:ext uri="{FF2B5EF4-FFF2-40B4-BE49-F238E27FC236}">
              <a16:creationId xmlns:a16="http://schemas.microsoft.com/office/drawing/2014/main" id="{00000000-0008-0000-0500-0000A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67" name="Shape 7">
          <a:extLst>
            <a:ext uri="{FF2B5EF4-FFF2-40B4-BE49-F238E27FC236}">
              <a16:creationId xmlns:a16="http://schemas.microsoft.com/office/drawing/2014/main" id="{00000000-0008-0000-0500-0000A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68" name="Shape 7">
          <a:extLst>
            <a:ext uri="{FF2B5EF4-FFF2-40B4-BE49-F238E27FC236}">
              <a16:creationId xmlns:a16="http://schemas.microsoft.com/office/drawing/2014/main" id="{00000000-0008-0000-0500-0000A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69" name="Shape 7">
          <a:extLst>
            <a:ext uri="{FF2B5EF4-FFF2-40B4-BE49-F238E27FC236}">
              <a16:creationId xmlns:a16="http://schemas.microsoft.com/office/drawing/2014/main" id="{00000000-0008-0000-0500-0000A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70" name="Shape 7">
          <a:extLst>
            <a:ext uri="{FF2B5EF4-FFF2-40B4-BE49-F238E27FC236}">
              <a16:creationId xmlns:a16="http://schemas.microsoft.com/office/drawing/2014/main" id="{00000000-0008-0000-0500-0000A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71" name="Shape 7">
          <a:extLst>
            <a:ext uri="{FF2B5EF4-FFF2-40B4-BE49-F238E27FC236}">
              <a16:creationId xmlns:a16="http://schemas.microsoft.com/office/drawing/2014/main" id="{00000000-0008-0000-0500-0000A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72" name="Shape 7">
          <a:extLst>
            <a:ext uri="{FF2B5EF4-FFF2-40B4-BE49-F238E27FC236}">
              <a16:creationId xmlns:a16="http://schemas.microsoft.com/office/drawing/2014/main" id="{00000000-0008-0000-0500-0000A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73" name="Shape 7">
          <a:extLst>
            <a:ext uri="{FF2B5EF4-FFF2-40B4-BE49-F238E27FC236}">
              <a16:creationId xmlns:a16="http://schemas.microsoft.com/office/drawing/2014/main" id="{00000000-0008-0000-0500-0000A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34</xdr:row>
      <xdr:rowOff>152400</xdr:rowOff>
    </xdr:from>
    <xdr:ext cx="114300" cy="228600"/>
    <xdr:sp macro="" textlink="">
      <xdr:nvSpPr>
        <xdr:cNvPr id="2474" name="Shape 6">
          <a:extLst>
            <a:ext uri="{FF2B5EF4-FFF2-40B4-BE49-F238E27FC236}">
              <a16:creationId xmlns:a16="http://schemas.microsoft.com/office/drawing/2014/main" id="{00000000-0008-0000-0500-0000AA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75" name="Shape 7">
          <a:extLst>
            <a:ext uri="{FF2B5EF4-FFF2-40B4-BE49-F238E27FC236}">
              <a16:creationId xmlns:a16="http://schemas.microsoft.com/office/drawing/2014/main" id="{00000000-0008-0000-0500-0000A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76" name="Shape 7">
          <a:extLst>
            <a:ext uri="{FF2B5EF4-FFF2-40B4-BE49-F238E27FC236}">
              <a16:creationId xmlns:a16="http://schemas.microsoft.com/office/drawing/2014/main" id="{00000000-0008-0000-0500-0000A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77" name="Shape 7">
          <a:extLst>
            <a:ext uri="{FF2B5EF4-FFF2-40B4-BE49-F238E27FC236}">
              <a16:creationId xmlns:a16="http://schemas.microsoft.com/office/drawing/2014/main" id="{00000000-0008-0000-0500-0000A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78" name="Shape 7">
          <a:extLst>
            <a:ext uri="{FF2B5EF4-FFF2-40B4-BE49-F238E27FC236}">
              <a16:creationId xmlns:a16="http://schemas.microsoft.com/office/drawing/2014/main" id="{00000000-0008-0000-0500-0000A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79" name="Shape 7">
          <a:extLst>
            <a:ext uri="{FF2B5EF4-FFF2-40B4-BE49-F238E27FC236}">
              <a16:creationId xmlns:a16="http://schemas.microsoft.com/office/drawing/2014/main" id="{00000000-0008-0000-0500-0000A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80" name="Shape 7">
          <a:extLst>
            <a:ext uri="{FF2B5EF4-FFF2-40B4-BE49-F238E27FC236}">
              <a16:creationId xmlns:a16="http://schemas.microsoft.com/office/drawing/2014/main" id="{00000000-0008-0000-0500-0000B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81" name="Shape 7">
          <a:extLst>
            <a:ext uri="{FF2B5EF4-FFF2-40B4-BE49-F238E27FC236}">
              <a16:creationId xmlns:a16="http://schemas.microsoft.com/office/drawing/2014/main" id="{00000000-0008-0000-0500-0000B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82" name="Shape 7">
          <a:extLst>
            <a:ext uri="{FF2B5EF4-FFF2-40B4-BE49-F238E27FC236}">
              <a16:creationId xmlns:a16="http://schemas.microsoft.com/office/drawing/2014/main" id="{00000000-0008-0000-0500-0000B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31</xdr:row>
      <xdr:rowOff>0</xdr:rowOff>
    </xdr:from>
    <xdr:ext cx="114300" cy="190500"/>
    <xdr:sp macro="" textlink="">
      <xdr:nvSpPr>
        <xdr:cNvPr id="2483" name="Shape 7">
          <a:extLst>
            <a:ext uri="{FF2B5EF4-FFF2-40B4-BE49-F238E27FC236}">
              <a16:creationId xmlns:a16="http://schemas.microsoft.com/office/drawing/2014/main" id="{00000000-0008-0000-0500-0000B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31</xdr:row>
      <xdr:rowOff>0</xdr:rowOff>
    </xdr:from>
    <xdr:ext cx="114300" cy="190500"/>
    <xdr:sp macro="" textlink="">
      <xdr:nvSpPr>
        <xdr:cNvPr id="2484" name="Shape 7">
          <a:extLst>
            <a:ext uri="{FF2B5EF4-FFF2-40B4-BE49-F238E27FC236}">
              <a16:creationId xmlns:a16="http://schemas.microsoft.com/office/drawing/2014/main" id="{00000000-0008-0000-0500-0000B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31</xdr:row>
      <xdr:rowOff>0</xdr:rowOff>
    </xdr:from>
    <xdr:ext cx="114300" cy="190500"/>
    <xdr:sp macro="" textlink="">
      <xdr:nvSpPr>
        <xdr:cNvPr id="2485" name="Shape 7">
          <a:extLst>
            <a:ext uri="{FF2B5EF4-FFF2-40B4-BE49-F238E27FC236}">
              <a16:creationId xmlns:a16="http://schemas.microsoft.com/office/drawing/2014/main" id="{00000000-0008-0000-0500-0000B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31</xdr:row>
      <xdr:rowOff>0</xdr:rowOff>
    </xdr:from>
    <xdr:ext cx="114300" cy="190500"/>
    <xdr:sp macro="" textlink="">
      <xdr:nvSpPr>
        <xdr:cNvPr id="2486" name="Shape 7">
          <a:extLst>
            <a:ext uri="{FF2B5EF4-FFF2-40B4-BE49-F238E27FC236}">
              <a16:creationId xmlns:a16="http://schemas.microsoft.com/office/drawing/2014/main" id="{00000000-0008-0000-0500-0000B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32</xdr:row>
      <xdr:rowOff>485775</xdr:rowOff>
    </xdr:from>
    <xdr:ext cx="114300" cy="457200"/>
    <xdr:sp macro="" textlink="">
      <xdr:nvSpPr>
        <xdr:cNvPr id="2487" name="Shape 9">
          <a:extLst>
            <a:ext uri="{FF2B5EF4-FFF2-40B4-BE49-F238E27FC236}">
              <a16:creationId xmlns:a16="http://schemas.microsoft.com/office/drawing/2014/main" id="{00000000-0008-0000-0500-0000B7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88" name="Shape 7">
          <a:extLst>
            <a:ext uri="{FF2B5EF4-FFF2-40B4-BE49-F238E27FC236}">
              <a16:creationId xmlns:a16="http://schemas.microsoft.com/office/drawing/2014/main" id="{00000000-0008-0000-0500-0000B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89" name="Shape 7">
          <a:extLst>
            <a:ext uri="{FF2B5EF4-FFF2-40B4-BE49-F238E27FC236}">
              <a16:creationId xmlns:a16="http://schemas.microsoft.com/office/drawing/2014/main" id="{00000000-0008-0000-0500-0000B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90" name="Shape 7">
          <a:extLst>
            <a:ext uri="{FF2B5EF4-FFF2-40B4-BE49-F238E27FC236}">
              <a16:creationId xmlns:a16="http://schemas.microsoft.com/office/drawing/2014/main" id="{00000000-0008-0000-0500-0000B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0</xdr:rowOff>
    </xdr:from>
    <xdr:ext cx="114300" cy="190500"/>
    <xdr:sp macro="" textlink="">
      <xdr:nvSpPr>
        <xdr:cNvPr id="2491" name="Shape 7">
          <a:extLst>
            <a:ext uri="{FF2B5EF4-FFF2-40B4-BE49-F238E27FC236}">
              <a16:creationId xmlns:a16="http://schemas.microsoft.com/office/drawing/2014/main" id="{00000000-0008-0000-0500-0000B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92" name="Shape 7">
          <a:extLst>
            <a:ext uri="{FF2B5EF4-FFF2-40B4-BE49-F238E27FC236}">
              <a16:creationId xmlns:a16="http://schemas.microsoft.com/office/drawing/2014/main" id="{00000000-0008-0000-0500-0000B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0</xdr:rowOff>
    </xdr:from>
    <xdr:ext cx="114300" cy="190500"/>
    <xdr:sp macro="" textlink="">
      <xdr:nvSpPr>
        <xdr:cNvPr id="2493" name="Shape 7">
          <a:extLst>
            <a:ext uri="{FF2B5EF4-FFF2-40B4-BE49-F238E27FC236}">
              <a16:creationId xmlns:a16="http://schemas.microsoft.com/office/drawing/2014/main" id="{00000000-0008-0000-0500-0000B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34</xdr:row>
      <xdr:rowOff>0</xdr:rowOff>
    </xdr:from>
    <xdr:ext cx="114300" cy="190500"/>
    <xdr:sp macro="" textlink="">
      <xdr:nvSpPr>
        <xdr:cNvPr id="2494" name="Shape 7">
          <a:extLst>
            <a:ext uri="{FF2B5EF4-FFF2-40B4-BE49-F238E27FC236}">
              <a16:creationId xmlns:a16="http://schemas.microsoft.com/office/drawing/2014/main" id="{00000000-0008-0000-0500-0000B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95" name="Shape 7">
          <a:extLst>
            <a:ext uri="{FF2B5EF4-FFF2-40B4-BE49-F238E27FC236}">
              <a16:creationId xmlns:a16="http://schemas.microsoft.com/office/drawing/2014/main" id="{00000000-0008-0000-0500-0000B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96" name="Shape 7">
          <a:extLst>
            <a:ext uri="{FF2B5EF4-FFF2-40B4-BE49-F238E27FC236}">
              <a16:creationId xmlns:a16="http://schemas.microsoft.com/office/drawing/2014/main" id="{00000000-0008-0000-0500-0000C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97" name="Shape 7">
          <a:extLst>
            <a:ext uri="{FF2B5EF4-FFF2-40B4-BE49-F238E27FC236}">
              <a16:creationId xmlns:a16="http://schemas.microsoft.com/office/drawing/2014/main" id="{00000000-0008-0000-0500-0000C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98" name="Shape 7">
          <a:extLst>
            <a:ext uri="{FF2B5EF4-FFF2-40B4-BE49-F238E27FC236}">
              <a16:creationId xmlns:a16="http://schemas.microsoft.com/office/drawing/2014/main" id="{00000000-0008-0000-0500-0000C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34</xdr:row>
      <xdr:rowOff>0</xdr:rowOff>
    </xdr:from>
    <xdr:ext cx="114300" cy="190500"/>
    <xdr:sp macro="" textlink="">
      <xdr:nvSpPr>
        <xdr:cNvPr id="2499" name="Shape 7">
          <a:extLst>
            <a:ext uri="{FF2B5EF4-FFF2-40B4-BE49-F238E27FC236}">
              <a16:creationId xmlns:a16="http://schemas.microsoft.com/office/drawing/2014/main" id="{00000000-0008-0000-0500-0000C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34</xdr:row>
      <xdr:rowOff>152400</xdr:rowOff>
    </xdr:from>
    <xdr:ext cx="114300" cy="228600"/>
    <xdr:sp macro="" textlink="">
      <xdr:nvSpPr>
        <xdr:cNvPr id="2500" name="Shape 6">
          <a:extLst>
            <a:ext uri="{FF2B5EF4-FFF2-40B4-BE49-F238E27FC236}">
              <a16:creationId xmlns:a16="http://schemas.microsoft.com/office/drawing/2014/main" id="{00000000-0008-0000-0500-0000C4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66725"/>
    <xdr:sp macro="" textlink="">
      <xdr:nvSpPr>
        <xdr:cNvPr id="2501" name="Shape 11">
          <a:extLst>
            <a:ext uri="{FF2B5EF4-FFF2-40B4-BE49-F238E27FC236}">
              <a16:creationId xmlns:a16="http://schemas.microsoft.com/office/drawing/2014/main" id="{00000000-0008-0000-0500-0000C5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485775</xdr:rowOff>
    </xdr:from>
    <xdr:ext cx="114300" cy="457200"/>
    <xdr:sp macro="" textlink="">
      <xdr:nvSpPr>
        <xdr:cNvPr id="2502" name="Shape 8">
          <a:extLst>
            <a:ext uri="{FF2B5EF4-FFF2-40B4-BE49-F238E27FC236}">
              <a16:creationId xmlns:a16="http://schemas.microsoft.com/office/drawing/2014/main" id="{00000000-0008-0000-0500-0000C6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485775</xdr:rowOff>
    </xdr:from>
    <xdr:ext cx="114300" cy="457200"/>
    <xdr:sp macro="" textlink="">
      <xdr:nvSpPr>
        <xdr:cNvPr id="2503" name="Shape 8">
          <a:extLst>
            <a:ext uri="{FF2B5EF4-FFF2-40B4-BE49-F238E27FC236}">
              <a16:creationId xmlns:a16="http://schemas.microsoft.com/office/drawing/2014/main" id="{00000000-0008-0000-0500-0000C7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228600"/>
    <xdr:sp macro="" textlink="">
      <xdr:nvSpPr>
        <xdr:cNvPr id="2504" name="Shape 6">
          <a:extLst>
            <a:ext uri="{FF2B5EF4-FFF2-40B4-BE49-F238E27FC236}">
              <a16:creationId xmlns:a16="http://schemas.microsoft.com/office/drawing/2014/main" id="{00000000-0008-0000-0500-0000C8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57200"/>
    <xdr:sp macro="" textlink="">
      <xdr:nvSpPr>
        <xdr:cNvPr id="2505" name="Shape 9">
          <a:extLst>
            <a:ext uri="{FF2B5EF4-FFF2-40B4-BE49-F238E27FC236}">
              <a16:creationId xmlns:a16="http://schemas.microsoft.com/office/drawing/2014/main" id="{00000000-0008-0000-0500-0000C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34</xdr:row>
      <xdr:rowOff>152400</xdr:rowOff>
    </xdr:from>
    <xdr:ext cx="114300" cy="228600"/>
    <xdr:sp macro="" textlink="">
      <xdr:nvSpPr>
        <xdr:cNvPr id="2506" name="Shape 6">
          <a:extLst>
            <a:ext uri="{FF2B5EF4-FFF2-40B4-BE49-F238E27FC236}">
              <a16:creationId xmlns:a16="http://schemas.microsoft.com/office/drawing/2014/main" id="{00000000-0008-0000-0500-0000CA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07" name="Shape 7">
          <a:extLst>
            <a:ext uri="{FF2B5EF4-FFF2-40B4-BE49-F238E27FC236}">
              <a16:creationId xmlns:a16="http://schemas.microsoft.com/office/drawing/2014/main" id="{00000000-0008-0000-0500-0000C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08" name="Shape 7">
          <a:extLst>
            <a:ext uri="{FF2B5EF4-FFF2-40B4-BE49-F238E27FC236}">
              <a16:creationId xmlns:a16="http://schemas.microsoft.com/office/drawing/2014/main" id="{00000000-0008-0000-0500-0000C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09" name="Shape 7">
          <a:extLst>
            <a:ext uri="{FF2B5EF4-FFF2-40B4-BE49-F238E27FC236}">
              <a16:creationId xmlns:a16="http://schemas.microsoft.com/office/drawing/2014/main" id="{00000000-0008-0000-0500-0000C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10" name="Shape 7">
          <a:extLst>
            <a:ext uri="{FF2B5EF4-FFF2-40B4-BE49-F238E27FC236}">
              <a16:creationId xmlns:a16="http://schemas.microsoft.com/office/drawing/2014/main" id="{00000000-0008-0000-0500-0000C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11" name="Shape 7">
          <a:extLst>
            <a:ext uri="{FF2B5EF4-FFF2-40B4-BE49-F238E27FC236}">
              <a16:creationId xmlns:a16="http://schemas.microsoft.com/office/drawing/2014/main" id="{00000000-0008-0000-0500-0000C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12" name="Shape 7">
          <a:extLst>
            <a:ext uri="{FF2B5EF4-FFF2-40B4-BE49-F238E27FC236}">
              <a16:creationId xmlns:a16="http://schemas.microsoft.com/office/drawing/2014/main" id="{00000000-0008-0000-0500-0000D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13" name="Shape 7">
          <a:extLst>
            <a:ext uri="{FF2B5EF4-FFF2-40B4-BE49-F238E27FC236}">
              <a16:creationId xmlns:a16="http://schemas.microsoft.com/office/drawing/2014/main" id="{00000000-0008-0000-0500-0000D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14" name="Shape 7">
          <a:extLst>
            <a:ext uri="{FF2B5EF4-FFF2-40B4-BE49-F238E27FC236}">
              <a16:creationId xmlns:a16="http://schemas.microsoft.com/office/drawing/2014/main" id="{00000000-0008-0000-0500-0000D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15" name="Shape 7">
          <a:extLst>
            <a:ext uri="{FF2B5EF4-FFF2-40B4-BE49-F238E27FC236}">
              <a16:creationId xmlns:a16="http://schemas.microsoft.com/office/drawing/2014/main" id="{00000000-0008-0000-0500-0000D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16" name="Shape 7">
          <a:extLst>
            <a:ext uri="{FF2B5EF4-FFF2-40B4-BE49-F238E27FC236}">
              <a16:creationId xmlns:a16="http://schemas.microsoft.com/office/drawing/2014/main" id="{00000000-0008-0000-0500-0000D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17" name="Shape 7">
          <a:extLst>
            <a:ext uri="{FF2B5EF4-FFF2-40B4-BE49-F238E27FC236}">
              <a16:creationId xmlns:a16="http://schemas.microsoft.com/office/drawing/2014/main" id="{00000000-0008-0000-0500-0000D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18" name="Shape 7">
          <a:extLst>
            <a:ext uri="{FF2B5EF4-FFF2-40B4-BE49-F238E27FC236}">
              <a16:creationId xmlns:a16="http://schemas.microsoft.com/office/drawing/2014/main" id="{00000000-0008-0000-0500-0000D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36</xdr:row>
      <xdr:rowOff>485775</xdr:rowOff>
    </xdr:from>
    <xdr:ext cx="114300" cy="457200"/>
    <xdr:sp macro="" textlink="">
      <xdr:nvSpPr>
        <xdr:cNvPr id="2519" name="Shape 9">
          <a:extLst>
            <a:ext uri="{FF2B5EF4-FFF2-40B4-BE49-F238E27FC236}">
              <a16:creationId xmlns:a16="http://schemas.microsoft.com/office/drawing/2014/main" id="{00000000-0008-0000-0500-0000D7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20" name="Shape 7">
          <a:extLst>
            <a:ext uri="{FF2B5EF4-FFF2-40B4-BE49-F238E27FC236}">
              <a16:creationId xmlns:a16="http://schemas.microsoft.com/office/drawing/2014/main" id="{00000000-0008-0000-0500-0000D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21" name="Shape 7">
          <a:extLst>
            <a:ext uri="{FF2B5EF4-FFF2-40B4-BE49-F238E27FC236}">
              <a16:creationId xmlns:a16="http://schemas.microsoft.com/office/drawing/2014/main" id="{00000000-0008-0000-0500-0000D9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22" name="Shape 7">
          <a:extLst>
            <a:ext uri="{FF2B5EF4-FFF2-40B4-BE49-F238E27FC236}">
              <a16:creationId xmlns:a16="http://schemas.microsoft.com/office/drawing/2014/main" id="{00000000-0008-0000-0500-0000D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23" name="Shape 7">
          <a:extLst>
            <a:ext uri="{FF2B5EF4-FFF2-40B4-BE49-F238E27FC236}">
              <a16:creationId xmlns:a16="http://schemas.microsoft.com/office/drawing/2014/main" id="{00000000-0008-0000-0500-0000D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24" name="Shape 7">
          <a:extLst>
            <a:ext uri="{FF2B5EF4-FFF2-40B4-BE49-F238E27FC236}">
              <a16:creationId xmlns:a16="http://schemas.microsoft.com/office/drawing/2014/main" id="{00000000-0008-0000-0500-0000D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25" name="Shape 7">
          <a:extLst>
            <a:ext uri="{FF2B5EF4-FFF2-40B4-BE49-F238E27FC236}">
              <a16:creationId xmlns:a16="http://schemas.microsoft.com/office/drawing/2014/main" id="{00000000-0008-0000-0500-0000D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26" name="Shape 7">
          <a:extLst>
            <a:ext uri="{FF2B5EF4-FFF2-40B4-BE49-F238E27FC236}">
              <a16:creationId xmlns:a16="http://schemas.microsoft.com/office/drawing/2014/main" id="{00000000-0008-0000-0500-0000D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27" name="Shape 7">
          <a:extLst>
            <a:ext uri="{FF2B5EF4-FFF2-40B4-BE49-F238E27FC236}">
              <a16:creationId xmlns:a16="http://schemas.microsoft.com/office/drawing/2014/main" id="{00000000-0008-0000-0500-0000D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28" name="Shape 7">
          <a:extLst>
            <a:ext uri="{FF2B5EF4-FFF2-40B4-BE49-F238E27FC236}">
              <a16:creationId xmlns:a16="http://schemas.microsoft.com/office/drawing/2014/main" id="{00000000-0008-0000-0500-0000E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29" name="Shape 7">
          <a:extLst>
            <a:ext uri="{FF2B5EF4-FFF2-40B4-BE49-F238E27FC236}">
              <a16:creationId xmlns:a16="http://schemas.microsoft.com/office/drawing/2014/main" id="{00000000-0008-0000-0500-0000E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30" name="Shape 7">
          <a:extLst>
            <a:ext uri="{FF2B5EF4-FFF2-40B4-BE49-F238E27FC236}">
              <a16:creationId xmlns:a16="http://schemas.microsoft.com/office/drawing/2014/main" id="{00000000-0008-0000-0500-0000E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31" name="Shape 7">
          <a:extLst>
            <a:ext uri="{FF2B5EF4-FFF2-40B4-BE49-F238E27FC236}">
              <a16:creationId xmlns:a16="http://schemas.microsoft.com/office/drawing/2014/main" id="{00000000-0008-0000-0500-0000E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32" name="Shape 7">
          <a:extLst>
            <a:ext uri="{FF2B5EF4-FFF2-40B4-BE49-F238E27FC236}">
              <a16:creationId xmlns:a16="http://schemas.microsoft.com/office/drawing/2014/main" id="{00000000-0008-0000-0500-0000E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33" name="Shape 7">
          <a:extLst>
            <a:ext uri="{FF2B5EF4-FFF2-40B4-BE49-F238E27FC236}">
              <a16:creationId xmlns:a16="http://schemas.microsoft.com/office/drawing/2014/main" id="{00000000-0008-0000-0500-0000E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34" name="Shape 7">
          <a:extLst>
            <a:ext uri="{FF2B5EF4-FFF2-40B4-BE49-F238E27FC236}">
              <a16:creationId xmlns:a16="http://schemas.microsoft.com/office/drawing/2014/main" id="{00000000-0008-0000-0500-0000E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66725"/>
    <xdr:sp macro="" textlink="">
      <xdr:nvSpPr>
        <xdr:cNvPr id="2535" name="Shape 11">
          <a:extLst>
            <a:ext uri="{FF2B5EF4-FFF2-40B4-BE49-F238E27FC236}">
              <a16:creationId xmlns:a16="http://schemas.microsoft.com/office/drawing/2014/main" id="{00000000-0008-0000-0500-0000E709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485775</xdr:rowOff>
    </xdr:from>
    <xdr:ext cx="114300" cy="457200"/>
    <xdr:sp macro="" textlink="">
      <xdr:nvSpPr>
        <xdr:cNvPr id="2536" name="Shape 8">
          <a:extLst>
            <a:ext uri="{FF2B5EF4-FFF2-40B4-BE49-F238E27FC236}">
              <a16:creationId xmlns:a16="http://schemas.microsoft.com/office/drawing/2014/main" id="{00000000-0008-0000-0500-0000E8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34</xdr:row>
      <xdr:rowOff>485775</xdr:rowOff>
    </xdr:from>
    <xdr:ext cx="114300" cy="457200"/>
    <xdr:sp macro="" textlink="">
      <xdr:nvSpPr>
        <xdr:cNvPr id="2537" name="Shape 8">
          <a:extLst>
            <a:ext uri="{FF2B5EF4-FFF2-40B4-BE49-F238E27FC236}">
              <a16:creationId xmlns:a16="http://schemas.microsoft.com/office/drawing/2014/main" id="{00000000-0008-0000-0500-0000E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228600"/>
    <xdr:sp macro="" textlink="">
      <xdr:nvSpPr>
        <xdr:cNvPr id="2538" name="Shape 6">
          <a:extLst>
            <a:ext uri="{FF2B5EF4-FFF2-40B4-BE49-F238E27FC236}">
              <a16:creationId xmlns:a16="http://schemas.microsoft.com/office/drawing/2014/main" id="{00000000-0008-0000-0500-0000EA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34</xdr:row>
      <xdr:rowOff>485775</xdr:rowOff>
    </xdr:from>
    <xdr:ext cx="114300" cy="457200"/>
    <xdr:sp macro="" textlink="">
      <xdr:nvSpPr>
        <xdr:cNvPr id="2539" name="Shape 9">
          <a:extLst>
            <a:ext uri="{FF2B5EF4-FFF2-40B4-BE49-F238E27FC236}">
              <a16:creationId xmlns:a16="http://schemas.microsoft.com/office/drawing/2014/main" id="{00000000-0008-0000-0500-0000EB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34</xdr:row>
      <xdr:rowOff>485775</xdr:rowOff>
    </xdr:from>
    <xdr:ext cx="114300" cy="228600"/>
    <xdr:sp macro="" textlink="">
      <xdr:nvSpPr>
        <xdr:cNvPr id="2540" name="Shape 6">
          <a:extLst>
            <a:ext uri="{FF2B5EF4-FFF2-40B4-BE49-F238E27FC236}">
              <a16:creationId xmlns:a16="http://schemas.microsoft.com/office/drawing/2014/main" id="{00000000-0008-0000-0500-0000EC09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41" name="Shape 7">
          <a:extLst>
            <a:ext uri="{FF2B5EF4-FFF2-40B4-BE49-F238E27FC236}">
              <a16:creationId xmlns:a16="http://schemas.microsoft.com/office/drawing/2014/main" id="{00000000-0008-0000-0500-0000E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42" name="Shape 7">
          <a:extLst>
            <a:ext uri="{FF2B5EF4-FFF2-40B4-BE49-F238E27FC236}">
              <a16:creationId xmlns:a16="http://schemas.microsoft.com/office/drawing/2014/main" id="{00000000-0008-0000-0500-0000EE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43" name="Shape 7">
          <a:extLst>
            <a:ext uri="{FF2B5EF4-FFF2-40B4-BE49-F238E27FC236}">
              <a16:creationId xmlns:a16="http://schemas.microsoft.com/office/drawing/2014/main" id="{00000000-0008-0000-0500-0000E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44" name="Shape 7">
          <a:extLst>
            <a:ext uri="{FF2B5EF4-FFF2-40B4-BE49-F238E27FC236}">
              <a16:creationId xmlns:a16="http://schemas.microsoft.com/office/drawing/2014/main" id="{00000000-0008-0000-0500-0000F0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45" name="Shape 7">
          <a:extLst>
            <a:ext uri="{FF2B5EF4-FFF2-40B4-BE49-F238E27FC236}">
              <a16:creationId xmlns:a16="http://schemas.microsoft.com/office/drawing/2014/main" id="{00000000-0008-0000-0500-0000F1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46" name="Shape 7">
          <a:extLst>
            <a:ext uri="{FF2B5EF4-FFF2-40B4-BE49-F238E27FC236}">
              <a16:creationId xmlns:a16="http://schemas.microsoft.com/office/drawing/2014/main" id="{00000000-0008-0000-0500-0000F2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47" name="Shape 7">
          <a:extLst>
            <a:ext uri="{FF2B5EF4-FFF2-40B4-BE49-F238E27FC236}">
              <a16:creationId xmlns:a16="http://schemas.microsoft.com/office/drawing/2014/main" id="{00000000-0008-0000-0500-0000F3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48" name="Shape 7">
          <a:extLst>
            <a:ext uri="{FF2B5EF4-FFF2-40B4-BE49-F238E27FC236}">
              <a16:creationId xmlns:a16="http://schemas.microsoft.com/office/drawing/2014/main" id="{00000000-0008-0000-0500-0000F4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49" name="Shape 7">
          <a:extLst>
            <a:ext uri="{FF2B5EF4-FFF2-40B4-BE49-F238E27FC236}">
              <a16:creationId xmlns:a16="http://schemas.microsoft.com/office/drawing/2014/main" id="{00000000-0008-0000-0500-0000F5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50" name="Shape 7">
          <a:extLst>
            <a:ext uri="{FF2B5EF4-FFF2-40B4-BE49-F238E27FC236}">
              <a16:creationId xmlns:a16="http://schemas.microsoft.com/office/drawing/2014/main" id="{00000000-0008-0000-0500-0000F6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51" name="Shape 7">
          <a:extLst>
            <a:ext uri="{FF2B5EF4-FFF2-40B4-BE49-F238E27FC236}">
              <a16:creationId xmlns:a16="http://schemas.microsoft.com/office/drawing/2014/main" id="{00000000-0008-0000-0500-0000F7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0</xdr:rowOff>
    </xdr:from>
    <xdr:ext cx="114300" cy="190500"/>
    <xdr:sp macro="" textlink="">
      <xdr:nvSpPr>
        <xdr:cNvPr id="2552" name="Shape 7">
          <a:extLst>
            <a:ext uri="{FF2B5EF4-FFF2-40B4-BE49-F238E27FC236}">
              <a16:creationId xmlns:a16="http://schemas.microsoft.com/office/drawing/2014/main" id="{00000000-0008-0000-0500-0000F8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36</xdr:row>
      <xdr:rowOff>485775</xdr:rowOff>
    </xdr:from>
    <xdr:ext cx="114300" cy="457200"/>
    <xdr:sp macro="" textlink="">
      <xdr:nvSpPr>
        <xdr:cNvPr id="2553" name="Shape 9">
          <a:extLst>
            <a:ext uri="{FF2B5EF4-FFF2-40B4-BE49-F238E27FC236}">
              <a16:creationId xmlns:a16="http://schemas.microsoft.com/office/drawing/2014/main" id="{00000000-0008-0000-0500-0000F9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54" name="Shape 7">
          <a:extLst>
            <a:ext uri="{FF2B5EF4-FFF2-40B4-BE49-F238E27FC236}">
              <a16:creationId xmlns:a16="http://schemas.microsoft.com/office/drawing/2014/main" id="{00000000-0008-0000-0500-0000FA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55" name="Shape 7">
          <a:extLst>
            <a:ext uri="{FF2B5EF4-FFF2-40B4-BE49-F238E27FC236}">
              <a16:creationId xmlns:a16="http://schemas.microsoft.com/office/drawing/2014/main" id="{00000000-0008-0000-0500-0000FB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56" name="Shape 7">
          <a:extLst>
            <a:ext uri="{FF2B5EF4-FFF2-40B4-BE49-F238E27FC236}">
              <a16:creationId xmlns:a16="http://schemas.microsoft.com/office/drawing/2014/main" id="{00000000-0008-0000-0500-0000FC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57" name="Shape 7">
          <a:extLst>
            <a:ext uri="{FF2B5EF4-FFF2-40B4-BE49-F238E27FC236}">
              <a16:creationId xmlns:a16="http://schemas.microsoft.com/office/drawing/2014/main" id="{00000000-0008-0000-0500-0000FD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36</xdr:row>
      <xdr:rowOff>485775</xdr:rowOff>
    </xdr:from>
    <xdr:ext cx="114300" cy="457200"/>
    <xdr:sp macro="" textlink="">
      <xdr:nvSpPr>
        <xdr:cNvPr id="2558" name="Shape 8">
          <a:extLst>
            <a:ext uri="{FF2B5EF4-FFF2-40B4-BE49-F238E27FC236}">
              <a16:creationId xmlns:a16="http://schemas.microsoft.com/office/drawing/2014/main" id="{00000000-0008-0000-0500-0000FE09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59" name="Shape 7">
          <a:extLst>
            <a:ext uri="{FF2B5EF4-FFF2-40B4-BE49-F238E27FC236}">
              <a16:creationId xmlns:a16="http://schemas.microsoft.com/office/drawing/2014/main" id="{00000000-0008-0000-0500-0000FF09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60" name="Shape 7">
          <a:extLst>
            <a:ext uri="{FF2B5EF4-FFF2-40B4-BE49-F238E27FC236}">
              <a16:creationId xmlns:a16="http://schemas.microsoft.com/office/drawing/2014/main" id="{00000000-0008-0000-0500-00000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61" name="Shape 7">
          <a:extLst>
            <a:ext uri="{FF2B5EF4-FFF2-40B4-BE49-F238E27FC236}">
              <a16:creationId xmlns:a16="http://schemas.microsoft.com/office/drawing/2014/main" id="{00000000-0008-0000-0500-00000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2" name="Shape 7">
          <a:extLst>
            <a:ext uri="{FF2B5EF4-FFF2-40B4-BE49-F238E27FC236}">
              <a16:creationId xmlns:a16="http://schemas.microsoft.com/office/drawing/2014/main" id="{00000000-0008-0000-0500-00000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3" name="Shape 7">
          <a:extLst>
            <a:ext uri="{FF2B5EF4-FFF2-40B4-BE49-F238E27FC236}">
              <a16:creationId xmlns:a16="http://schemas.microsoft.com/office/drawing/2014/main" id="{00000000-0008-0000-0500-00000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4" name="Shape 7">
          <a:extLst>
            <a:ext uri="{FF2B5EF4-FFF2-40B4-BE49-F238E27FC236}">
              <a16:creationId xmlns:a16="http://schemas.microsoft.com/office/drawing/2014/main" id="{00000000-0008-0000-0500-00000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5" name="Shape 7">
          <a:extLst>
            <a:ext uri="{FF2B5EF4-FFF2-40B4-BE49-F238E27FC236}">
              <a16:creationId xmlns:a16="http://schemas.microsoft.com/office/drawing/2014/main" id="{00000000-0008-0000-0500-00000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6" name="Shape 7">
          <a:extLst>
            <a:ext uri="{FF2B5EF4-FFF2-40B4-BE49-F238E27FC236}">
              <a16:creationId xmlns:a16="http://schemas.microsoft.com/office/drawing/2014/main" id="{00000000-0008-0000-0500-00000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7" name="Shape 7">
          <a:extLst>
            <a:ext uri="{FF2B5EF4-FFF2-40B4-BE49-F238E27FC236}">
              <a16:creationId xmlns:a16="http://schemas.microsoft.com/office/drawing/2014/main" id="{00000000-0008-0000-0500-00000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68" name="Shape 7">
          <a:extLst>
            <a:ext uri="{FF2B5EF4-FFF2-40B4-BE49-F238E27FC236}">
              <a16:creationId xmlns:a16="http://schemas.microsoft.com/office/drawing/2014/main" id="{00000000-0008-0000-0500-00000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38</xdr:row>
      <xdr:rowOff>152400</xdr:rowOff>
    </xdr:from>
    <xdr:ext cx="114300" cy="228600"/>
    <xdr:sp macro="" textlink="">
      <xdr:nvSpPr>
        <xdr:cNvPr id="2569" name="Shape 6">
          <a:extLst>
            <a:ext uri="{FF2B5EF4-FFF2-40B4-BE49-F238E27FC236}">
              <a16:creationId xmlns:a16="http://schemas.microsoft.com/office/drawing/2014/main" id="{00000000-0008-0000-0500-000009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70" name="Shape 7">
          <a:extLst>
            <a:ext uri="{FF2B5EF4-FFF2-40B4-BE49-F238E27FC236}">
              <a16:creationId xmlns:a16="http://schemas.microsoft.com/office/drawing/2014/main" id="{00000000-0008-0000-0500-00000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71" name="Shape 7">
          <a:extLst>
            <a:ext uri="{FF2B5EF4-FFF2-40B4-BE49-F238E27FC236}">
              <a16:creationId xmlns:a16="http://schemas.microsoft.com/office/drawing/2014/main" id="{00000000-0008-0000-0500-00000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72" name="Shape 7">
          <a:extLst>
            <a:ext uri="{FF2B5EF4-FFF2-40B4-BE49-F238E27FC236}">
              <a16:creationId xmlns:a16="http://schemas.microsoft.com/office/drawing/2014/main" id="{00000000-0008-0000-0500-00000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73" name="Shape 7">
          <a:extLst>
            <a:ext uri="{FF2B5EF4-FFF2-40B4-BE49-F238E27FC236}">
              <a16:creationId xmlns:a16="http://schemas.microsoft.com/office/drawing/2014/main" id="{00000000-0008-0000-0500-00000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74" name="Shape 7">
          <a:extLst>
            <a:ext uri="{FF2B5EF4-FFF2-40B4-BE49-F238E27FC236}">
              <a16:creationId xmlns:a16="http://schemas.microsoft.com/office/drawing/2014/main" id="{00000000-0008-0000-0500-00000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75" name="Shape 7">
          <a:extLst>
            <a:ext uri="{FF2B5EF4-FFF2-40B4-BE49-F238E27FC236}">
              <a16:creationId xmlns:a16="http://schemas.microsoft.com/office/drawing/2014/main" id="{00000000-0008-0000-0500-00000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76" name="Shape 7">
          <a:extLst>
            <a:ext uri="{FF2B5EF4-FFF2-40B4-BE49-F238E27FC236}">
              <a16:creationId xmlns:a16="http://schemas.microsoft.com/office/drawing/2014/main" id="{00000000-0008-0000-0500-00001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77" name="Shape 7">
          <a:extLst>
            <a:ext uri="{FF2B5EF4-FFF2-40B4-BE49-F238E27FC236}">
              <a16:creationId xmlns:a16="http://schemas.microsoft.com/office/drawing/2014/main" id="{00000000-0008-0000-0500-00001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35</xdr:row>
      <xdr:rowOff>0</xdr:rowOff>
    </xdr:from>
    <xdr:ext cx="114300" cy="190500"/>
    <xdr:sp macro="" textlink="">
      <xdr:nvSpPr>
        <xdr:cNvPr id="2578" name="Shape 7">
          <a:extLst>
            <a:ext uri="{FF2B5EF4-FFF2-40B4-BE49-F238E27FC236}">
              <a16:creationId xmlns:a16="http://schemas.microsoft.com/office/drawing/2014/main" id="{00000000-0008-0000-0500-00001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35</xdr:row>
      <xdr:rowOff>0</xdr:rowOff>
    </xdr:from>
    <xdr:ext cx="114300" cy="190500"/>
    <xdr:sp macro="" textlink="">
      <xdr:nvSpPr>
        <xdr:cNvPr id="2579" name="Shape 7">
          <a:extLst>
            <a:ext uri="{FF2B5EF4-FFF2-40B4-BE49-F238E27FC236}">
              <a16:creationId xmlns:a16="http://schemas.microsoft.com/office/drawing/2014/main" id="{00000000-0008-0000-0500-00001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35</xdr:row>
      <xdr:rowOff>0</xdr:rowOff>
    </xdr:from>
    <xdr:ext cx="114300" cy="190500"/>
    <xdr:sp macro="" textlink="">
      <xdr:nvSpPr>
        <xdr:cNvPr id="2580" name="Shape 7">
          <a:extLst>
            <a:ext uri="{FF2B5EF4-FFF2-40B4-BE49-F238E27FC236}">
              <a16:creationId xmlns:a16="http://schemas.microsoft.com/office/drawing/2014/main" id="{00000000-0008-0000-0500-00001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35</xdr:row>
      <xdr:rowOff>0</xdr:rowOff>
    </xdr:from>
    <xdr:ext cx="114300" cy="190500"/>
    <xdr:sp macro="" textlink="">
      <xdr:nvSpPr>
        <xdr:cNvPr id="2581" name="Shape 7">
          <a:extLst>
            <a:ext uri="{FF2B5EF4-FFF2-40B4-BE49-F238E27FC236}">
              <a16:creationId xmlns:a16="http://schemas.microsoft.com/office/drawing/2014/main" id="{00000000-0008-0000-0500-00001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36</xdr:row>
      <xdr:rowOff>485775</xdr:rowOff>
    </xdr:from>
    <xdr:ext cx="114300" cy="457200"/>
    <xdr:sp macro="" textlink="">
      <xdr:nvSpPr>
        <xdr:cNvPr id="2582" name="Shape 9">
          <a:extLst>
            <a:ext uri="{FF2B5EF4-FFF2-40B4-BE49-F238E27FC236}">
              <a16:creationId xmlns:a16="http://schemas.microsoft.com/office/drawing/2014/main" id="{00000000-0008-0000-0500-000016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83" name="Shape 7">
          <a:extLst>
            <a:ext uri="{FF2B5EF4-FFF2-40B4-BE49-F238E27FC236}">
              <a16:creationId xmlns:a16="http://schemas.microsoft.com/office/drawing/2014/main" id="{00000000-0008-0000-0500-00001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84" name="Shape 7">
          <a:extLst>
            <a:ext uri="{FF2B5EF4-FFF2-40B4-BE49-F238E27FC236}">
              <a16:creationId xmlns:a16="http://schemas.microsoft.com/office/drawing/2014/main" id="{00000000-0008-0000-0500-00001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85" name="Shape 7">
          <a:extLst>
            <a:ext uri="{FF2B5EF4-FFF2-40B4-BE49-F238E27FC236}">
              <a16:creationId xmlns:a16="http://schemas.microsoft.com/office/drawing/2014/main" id="{00000000-0008-0000-0500-00001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0</xdr:rowOff>
    </xdr:from>
    <xdr:ext cx="114300" cy="190500"/>
    <xdr:sp macro="" textlink="">
      <xdr:nvSpPr>
        <xdr:cNvPr id="2586" name="Shape 7">
          <a:extLst>
            <a:ext uri="{FF2B5EF4-FFF2-40B4-BE49-F238E27FC236}">
              <a16:creationId xmlns:a16="http://schemas.microsoft.com/office/drawing/2014/main" id="{00000000-0008-0000-0500-00001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87" name="Shape 7">
          <a:extLst>
            <a:ext uri="{FF2B5EF4-FFF2-40B4-BE49-F238E27FC236}">
              <a16:creationId xmlns:a16="http://schemas.microsoft.com/office/drawing/2014/main" id="{00000000-0008-0000-0500-00001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0</xdr:rowOff>
    </xdr:from>
    <xdr:ext cx="114300" cy="190500"/>
    <xdr:sp macro="" textlink="">
      <xdr:nvSpPr>
        <xdr:cNvPr id="2588" name="Shape 7">
          <a:extLst>
            <a:ext uri="{FF2B5EF4-FFF2-40B4-BE49-F238E27FC236}">
              <a16:creationId xmlns:a16="http://schemas.microsoft.com/office/drawing/2014/main" id="{00000000-0008-0000-0500-00001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38</xdr:row>
      <xdr:rowOff>0</xdr:rowOff>
    </xdr:from>
    <xdr:ext cx="114300" cy="190500"/>
    <xdr:sp macro="" textlink="">
      <xdr:nvSpPr>
        <xdr:cNvPr id="2589" name="Shape 7">
          <a:extLst>
            <a:ext uri="{FF2B5EF4-FFF2-40B4-BE49-F238E27FC236}">
              <a16:creationId xmlns:a16="http://schemas.microsoft.com/office/drawing/2014/main" id="{00000000-0008-0000-0500-00001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90" name="Shape 7">
          <a:extLst>
            <a:ext uri="{FF2B5EF4-FFF2-40B4-BE49-F238E27FC236}">
              <a16:creationId xmlns:a16="http://schemas.microsoft.com/office/drawing/2014/main" id="{00000000-0008-0000-0500-00001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91" name="Shape 7">
          <a:extLst>
            <a:ext uri="{FF2B5EF4-FFF2-40B4-BE49-F238E27FC236}">
              <a16:creationId xmlns:a16="http://schemas.microsoft.com/office/drawing/2014/main" id="{00000000-0008-0000-0500-00001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92" name="Shape 7">
          <a:extLst>
            <a:ext uri="{FF2B5EF4-FFF2-40B4-BE49-F238E27FC236}">
              <a16:creationId xmlns:a16="http://schemas.microsoft.com/office/drawing/2014/main" id="{00000000-0008-0000-0500-00002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93" name="Shape 7">
          <a:extLst>
            <a:ext uri="{FF2B5EF4-FFF2-40B4-BE49-F238E27FC236}">
              <a16:creationId xmlns:a16="http://schemas.microsoft.com/office/drawing/2014/main" id="{00000000-0008-0000-0500-00002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38</xdr:row>
      <xdr:rowOff>0</xdr:rowOff>
    </xdr:from>
    <xdr:ext cx="114300" cy="190500"/>
    <xdr:sp macro="" textlink="">
      <xdr:nvSpPr>
        <xdr:cNvPr id="2594" name="Shape 7">
          <a:extLst>
            <a:ext uri="{FF2B5EF4-FFF2-40B4-BE49-F238E27FC236}">
              <a16:creationId xmlns:a16="http://schemas.microsoft.com/office/drawing/2014/main" id="{00000000-0008-0000-0500-00002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38</xdr:row>
      <xdr:rowOff>152400</xdr:rowOff>
    </xdr:from>
    <xdr:ext cx="114300" cy="228600"/>
    <xdr:sp macro="" textlink="">
      <xdr:nvSpPr>
        <xdr:cNvPr id="2595" name="Shape 6">
          <a:extLst>
            <a:ext uri="{FF2B5EF4-FFF2-40B4-BE49-F238E27FC236}">
              <a16:creationId xmlns:a16="http://schemas.microsoft.com/office/drawing/2014/main" id="{00000000-0008-0000-0500-000023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66725"/>
    <xdr:sp macro="" textlink="">
      <xdr:nvSpPr>
        <xdr:cNvPr id="2596" name="Shape 11">
          <a:extLst>
            <a:ext uri="{FF2B5EF4-FFF2-40B4-BE49-F238E27FC236}">
              <a16:creationId xmlns:a16="http://schemas.microsoft.com/office/drawing/2014/main" id="{00000000-0008-0000-0500-0000240A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485775</xdr:rowOff>
    </xdr:from>
    <xdr:ext cx="114300" cy="457200"/>
    <xdr:sp macro="" textlink="">
      <xdr:nvSpPr>
        <xdr:cNvPr id="2597" name="Shape 8">
          <a:extLst>
            <a:ext uri="{FF2B5EF4-FFF2-40B4-BE49-F238E27FC236}">
              <a16:creationId xmlns:a16="http://schemas.microsoft.com/office/drawing/2014/main" id="{00000000-0008-0000-0500-000025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485775</xdr:rowOff>
    </xdr:from>
    <xdr:ext cx="114300" cy="457200"/>
    <xdr:sp macro="" textlink="">
      <xdr:nvSpPr>
        <xdr:cNvPr id="2598" name="Shape 8">
          <a:extLst>
            <a:ext uri="{FF2B5EF4-FFF2-40B4-BE49-F238E27FC236}">
              <a16:creationId xmlns:a16="http://schemas.microsoft.com/office/drawing/2014/main" id="{00000000-0008-0000-0500-000026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228600"/>
    <xdr:sp macro="" textlink="">
      <xdr:nvSpPr>
        <xdr:cNvPr id="2599" name="Shape 6">
          <a:extLst>
            <a:ext uri="{FF2B5EF4-FFF2-40B4-BE49-F238E27FC236}">
              <a16:creationId xmlns:a16="http://schemas.microsoft.com/office/drawing/2014/main" id="{00000000-0008-0000-0500-000027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57200"/>
    <xdr:sp macro="" textlink="">
      <xdr:nvSpPr>
        <xdr:cNvPr id="2600" name="Shape 9">
          <a:extLst>
            <a:ext uri="{FF2B5EF4-FFF2-40B4-BE49-F238E27FC236}">
              <a16:creationId xmlns:a16="http://schemas.microsoft.com/office/drawing/2014/main" id="{00000000-0008-0000-0500-000028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38</xdr:row>
      <xdr:rowOff>152400</xdr:rowOff>
    </xdr:from>
    <xdr:ext cx="114300" cy="228600"/>
    <xdr:sp macro="" textlink="">
      <xdr:nvSpPr>
        <xdr:cNvPr id="2601" name="Shape 6">
          <a:extLst>
            <a:ext uri="{FF2B5EF4-FFF2-40B4-BE49-F238E27FC236}">
              <a16:creationId xmlns:a16="http://schemas.microsoft.com/office/drawing/2014/main" id="{00000000-0008-0000-0500-000029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02" name="Shape 7">
          <a:extLst>
            <a:ext uri="{FF2B5EF4-FFF2-40B4-BE49-F238E27FC236}">
              <a16:creationId xmlns:a16="http://schemas.microsoft.com/office/drawing/2014/main" id="{00000000-0008-0000-0500-00002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03" name="Shape 7">
          <a:extLst>
            <a:ext uri="{FF2B5EF4-FFF2-40B4-BE49-F238E27FC236}">
              <a16:creationId xmlns:a16="http://schemas.microsoft.com/office/drawing/2014/main" id="{00000000-0008-0000-0500-00002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04" name="Shape 7">
          <a:extLst>
            <a:ext uri="{FF2B5EF4-FFF2-40B4-BE49-F238E27FC236}">
              <a16:creationId xmlns:a16="http://schemas.microsoft.com/office/drawing/2014/main" id="{00000000-0008-0000-0500-00002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05" name="Shape 7">
          <a:extLst>
            <a:ext uri="{FF2B5EF4-FFF2-40B4-BE49-F238E27FC236}">
              <a16:creationId xmlns:a16="http://schemas.microsoft.com/office/drawing/2014/main" id="{00000000-0008-0000-0500-00002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06" name="Shape 7">
          <a:extLst>
            <a:ext uri="{FF2B5EF4-FFF2-40B4-BE49-F238E27FC236}">
              <a16:creationId xmlns:a16="http://schemas.microsoft.com/office/drawing/2014/main" id="{00000000-0008-0000-0500-00002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07" name="Shape 7">
          <a:extLst>
            <a:ext uri="{FF2B5EF4-FFF2-40B4-BE49-F238E27FC236}">
              <a16:creationId xmlns:a16="http://schemas.microsoft.com/office/drawing/2014/main" id="{00000000-0008-0000-0500-00002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08" name="Shape 7">
          <a:extLst>
            <a:ext uri="{FF2B5EF4-FFF2-40B4-BE49-F238E27FC236}">
              <a16:creationId xmlns:a16="http://schemas.microsoft.com/office/drawing/2014/main" id="{00000000-0008-0000-0500-00003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09" name="Shape 7">
          <a:extLst>
            <a:ext uri="{FF2B5EF4-FFF2-40B4-BE49-F238E27FC236}">
              <a16:creationId xmlns:a16="http://schemas.microsoft.com/office/drawing/2014/main" id="{00000000-0008-0000-0500-00003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10" name="Shape 7">
          <a:extLst>
            <a:ext uri="{FF2B5EF4-FFF2-40B4-BE49-F238E27FC236}">
              <a16:creationId xmlns:a16="http://schemas.microsoft.com/office/drawing/2014/main" id="{00000000-0008-0000-0500-00003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11" name="Shape 7">
          <a:extLst>
            <a:ext uri="{FF2B5EF4-FFF2-40B4-BE49-F238E27FC236}">
              <a16:creationId xmlns:a16="http://schemas.microsoft.com/office/drawing/2014/main" id="{00000000-0008-0000-0500-00003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12" name="Shape 7">
          <a:extLst>
            <a:ext uri="{FF2B5EF4-FFF2-40B4-BE49-F238E27FC236}">
              <a16:creationId xmlns:a16="http://schemas.microsoft.com/office/drawing/2014/main" id="{00000000-0008-0000-0500-00003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13" name="Shape 7">
          <a:extLst>
            <a:ext uri="{FF2B5EF4-FFF2-40B4-BE49-F238E27FC236}">
              <a16:creationId xmlns:a16="http://schemas.microsoft.com/office/drawing/2014/main" id="{00000000-0008-0000-0500-00003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40</xdr:row>
      <xdr:rowOff>485775</xdr:rowOff>
    </xdr:from>
    <xdr:ext cx="114300" cy="457200"/>
    <xdr:sp macro="" textlink="">
      <xdr:nvSpPr>
        <xdr:cNvPr id="2614" name="Shape 9">
          <a:extLst>
            <a:ext uri="{FF2B5EF4-FFF2-40B4-BE49-F238E27FC236}">
              <a16:creationId xmlns:a16="http://schemas.microsoft.com/office/drawing/2014/main" id="{00000000-0008-0000-0500-000036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15" name="Shape 7">
          <a:extLst>
            <a:ext uri="{FF2B5EF4-FFF2-40B4-BE49-F238E27FC236}">
              <a16:creationId xmlns:a16="http://schemas.microsoft.com/office/drawing/2014/main" id="{00000000-0008-0000-0500-00003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16" name="Shape 7">
          <a:extLst>
            <a:ext uri="{FF2B5EF4-FFF2-40B4-BE49-F238E27FC236}">
              <a16:creationId xmlns:a16="http://schemas.microsoft.com/office/drawing/2014/main" id="{00000000-0008-0000-0500-00003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17" name="Shape 7">
          <a:extLst>
            <a:ext uri="{FF2B5EF4-FFF2-40B4-BE49-F238E27FC236}">
              <a16:creationId xmlns:a16="http://schemas.microsoft.com/office/drawing/2014/main" id="{00000000-0008-0000-0500-00003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18" name="Shape 7">
          <a:extLst>
            <a:ext uri="{FF2B5EF4-FFF2-40B4-BE49-F238E27FC236}">
              <a16:creationId xmlns:a16="http://schemas.microsoft.com/office/drawing/2014/main" id="{00000000-0008-0000-0500-00003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19" name="Shape 7">
          <a:extLst>
            <a:ext uri="{FF2B5EF4-FFF2-40B4-BE49-F238E27FC236}">
              <a16:creationId xmlns:a16="http://schemas.microsoft.com/office/drawing/2014/main" id="{00000000-0008-0000-0500-00003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20" name="Shape 7">
          <a:extLst>
            <a:ext uri="{FF2B5EF4-FFF2-40B4-BE49-F238E27FC236}">
              <a16:creationId xmlns:a16="http://schemas.microsoft.com/office/drawing/2014/main" id="{00000000-0008-0000-0500-00003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21" name="Shape 7">
          <a:extLst>
            <a:ext uri="{FF2B5EF4-FFF2-40B4-BE49-F238E27FC236}">
              <a16:creationId xmlns:a16="http://schemas.microsoft.com/office/drawing/2014/main" id="{00000000-0008-0000-0500-00003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2" name="Shape 7">
          <a:extLst>
            <a:ext uri="{FF2B5EF4-FFF2-40B4-BE49-F238E27FC236}">
              <a16:creationId xmlns:a16="http://schemas.microsoft.com/office/drawing/2014/main" id="{00000000-0008-0000-0500-00003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3" name="Shape 7">
          <a:extLst>
            <a:ext uri="{FF2B5EF4-FFF2-40B4-BE49-F238E27FC236}">
              <a16:creationId xmlns:a16="http://schemas.microsoft.com/office/drawing/2014/main" id="{00000000-0008-0000-0500-00003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4" name="Shape 7">
          <a:extLst>
            <a:ext uri="{FF2B5EF4-FFF2-40B4-BE49-F238E27FC236}">
              <a16:creationId xmlns:a16="http://schemas.microsoft.com/office/drawing/2014/main" id="{00000000-0008-0000-0500-00004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5" name="Shape 7">
          <a:extLst>
            <a:ext uri="{FF2B5EF4-FFF2-40B4-BE49-F238E27FC236}">
              <a16:creationId xmlns:a16="http://schemas.microsoft.com/office/drawing/2014/main" id="{00000000-0008-0000-0500-00004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6" name="Shape 7">
          <a:extLst>
            <a:ext uri="{FF2B5EF4-FFF2-40B4-BE49-F238E27FC236}">
              <a16:creationId xmlns:a16="http://schemas.microsoft.com/office/drawing/2014/main" id="{00000000-0008-0000-0500-00004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7" name="Shape 7">
          <a:extLst>
            <a:ext uri="{FF2B5EF4-FFF2-40B4-BE49-F238E27FC236}">
              <a16:creationId xmlns:a16="http://schemas.microsoft.com/office/drawing/2014/main" id="{00000000-0008-0000-0500-00004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8" name="Shape 7">
          <a:extLst>
            <a:ext uri="{FF2B5EF4-FFF2-40B4-BE49-F238E27FC236}">
              <a16:creationId xmlns:a16="http://schemas.microsoft.com/office/drawing/2014/main" id="{00000000-0008-0000-0500-00004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29" name="Shape 7">
          <a:extLst>
            <a:ext uri="{FF2B5EF4-FFF2-40B4-BE49-F238E27FC236}">
              <a16:creationId xmlns:a16="http://schemas.microsoft.com/office/drawing/2014/main" id="{00000000-0008-0000-0500-00004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66725"/>
    <xdr:sp macro="" textlink="">
      <xdr:nvSpPr>
        <xdr:cNvPr id="2630" name="Shape 11">
          <a:extLst>
            <a:ext uri="{FF2B5EF4-FFF2-40B4-BE49-F238E27FC236}">
              <a16:creationId xmlns:a16="http://schemas.microsoft.com/office/drawing/2014/main" id="{00000000-0008-0000-0500-0000460A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485775</xdr:rowOff>
    </xdr:from>
    <xdr:ext cx="114300" cy="457200"/>
    <xdr:sp macro="" textlink="">
      <xdr:nvSpPr>
        <xdr:cNvPr id="2631" name="Shape 8">
          <a:extLst>
            <a:ext uri="{FF2B5EF4-FFF2-40B4-BE49-F238E27FC236}">
              <a16:creationId xmlns:a16="http://schemas.microsoft.com/office/drawing/2014/main" id="{00000000-0008-0000-0500-000047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38</xdr:row>
      <xdr:rowOff>485775</xdr:rowOff>
    </xdr:from>
    <xdr:ext cx="114300" cy="457200"/>
    <xdr:sp macro="" textlink="">
      <xdr:nvSpPr>
        <xdr:cNvPr id="2632" name="Shape 8">
          <a:extLst>
            <a:ext uri="{FF2B5EF4-FFF2-40B4-BE49-F238E27FC236}">
              <a16:creationId xmlns:a16="http://schemas.microsoft.com/office/drawing/2014/main" id="{00000000-0008-0000-0500-000048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228600"/>
    <xdr:sp macro="" textlink="">
      <xdr:nvSpPr>
        <xdr:cNvPr id="2633" name="Shape 6">
          <a:extLst>
            <a:ext uri="{FF2B5EF4-FFF2-40B4-BE49-F238E27FC236}">
              <a16:creationId xmlns:a16="http://schemas.microsoft.com/office/drawing/2014/main" id="{00000000-0008-0000-0500-000049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38</xdr:row>
      <xdr:rowOff>485775</xdr:rowOff>
    </xdr:from>
    <xdr:ext cx="114300" cy="457200"/>
    <xdr:sp macro="" textlink="">
      <xdr:nvSpPr>
        <xdr:cNvPr id="2634" name="Shape 9">
          <a:extLst>
            <a:ext uri="{FF2B5EF4-FFF2-40B4-BE49-F238E27FC236}">
              <a16:creationId xmlns:a16="http://schemas.microsoft.com/office/drawing/2014/main" id="{00000000-0008-0000-0500-00004A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38</xdr:row>
      <xdr:rowOff>485775</xdr:rowOff>
    </xdr:from>
    <xdr:ext cx="114300" cy="228600"/>
    <xdr:sp macro="" textlink="">
      <xdr:nvSpPr>
        <xdr:cNvPr id="2635" name="Shape 6">
          <a:extLst>
            <a:ext uri="{FF2B5EF4-FFF2-40B4-BE49-F238E27FC236}">
              <a16:creationId xmlns:a16="http://schemas.microsoft.com/office/drawing/2014/main" id="{00000000-0008-0000-0500-00004B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36" name="Shape 7">
          <a:extLst>
            <a:ext uri="{FF2B5EF4-FFF2-40B4-BE49-F238E27FC236}">
              <a16:creationId xmlns:a16="http://schemas.microsoft.com/office/drawing/2014/main" id="{00000000-0008-0000-0500-00004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37" name="Shape 7">
          <a:extLst>
            <a:ext uri="{FF2B5EF4-FFF2-40B4-BE49-F238E27FC236}">
              <a16:creationId xmlns:a16="http://schemas.microsoft.com/office/drawing/2014/main" id="{00000000-0008-0000-0500-00004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38" name="Shape 7">
          <a:extLst>
            <a:ext uri="{FF2B5EF4-FFF2-40B4-BE49-F238E27FC236}">
              <a16:creationId xmlns:a16="http://schemas.microsoft.com/office/drawing/2014/main" id="{00000000-0008-0000-0500-00004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39" name="Shape 7">
          <a:extLst>
            <a:ext uri="{FF2B5EF4-FFF2-40B4-BE49-F238E27FC236}">
              <a16:creationId xmlns:a16="http://schemas.microsoft.com/office/drawing/2014/main" id="{00000000-0008-0000-0500-00004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40" name="Shape 7">
          <a:extLst>
            <a:ext uri="{FF2B5EF4-FFF2-40B4-BE49-F238E27FC236}">
              <a16:creationId xmlns:a16="http://schemas.microsoft.com/office/drawing/2014/main" id="{00000000-0008-0000-0500-00005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41" name="Shape 7">
          <a:extLst>
            <a:ext uri="{FF2B5EF4-FFF2-40B4-BE49-F238E27FC236}">
              <a16:creationId xmlns:a16="http://schemas.microsoft.com/office/drawing/2014/main" id="{00000000-0008-0000-0500-00005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42" name="Shape 7">
          <a:extLst>
            <a:ext uri="{FF2B5EF4-FFF2-40B4-BE49-F238E27FC236}">
              <a16:creationId xmlns:a16="http://schemas.microsoft.com/office/drawing/2014/main" id="{00000000-0008-0000-0500-00005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43" name="Shape 7">
          <a:extLst>
            <a:ext uri="{FF2B5EF4-FFF2-40B4-BE49-F238E27FC236}">
              <a16:creationId xmlns:a16="http://schemas.microsoft.com/office/drawing/2014/main" id="{00000000-0008-0000-0500-00005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44" name="Shape 7">
          <a:extLst>
            <a:ext uri="{FF2B5EF4-FFF2-40B4-BE49-F238E27FC236}">
              <a16:creationId xmlns:a16="http://schemas.microsoft.com/office/drawing/2014/main" id="{00000000-0008-0000-0500-00005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45" name="Shape 7">
          <a:extLst>
            <a:ext uri="{FF2B5EF4-FFF2-40B4-BE49-F238E27FC236}">
              <a16:creationId xmlns:a16="http://schemas.microsoft.com/office/drawing/2014/main" id="{00000000-0008-0000-0500-00005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46" name="Shape 7">
          <a:extLst>
            <a:ext uri="{FF2B5EF4-FFF2-40B4-BE49-F238E27FC236}">
              <a16:creationId xmlns:a16="http://schemas.microsoft.com/office/drawing/2014/main" id="{00000000-0008-0000-0500-00005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0</xdr:rowOff>
    </xdr:from>
    <xdr:ext cx="114300" cy="190500"/>
    <xdr:sp macro="" textlink="">
      <xdr:nvSpPr>
        <xdr:cNvPr id="2647" name="Shape 7">
          <a:extLst>
            <a:ext uri="{FF2B5EF4-FFF2-40B4-BE49-F238E27FC236}">
              <a16:creationId xmlns:a16="http://schemas.microsoft.com/office/drawing/2014/main" id="{00000000-0008-0000-0500-00005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40</xdr:row>
      <xdr:rowOff>485775</xdr:rowOff>
    </xdr:from>
    <xdr:ext cx="114300" cy="457200"/>
    <xdr:sp macro="" textlink="">
      <xdr:nvSpPr>
        <xdr:cNvPr id="2648" name="Shape 9">
          <a:extLst>
            <a:ext uri="{FF2B5EF4-FFF2-40B4-BE49-F238E27FC236}">
              <a16:creationId xmlns:a16="http://schemas.microsoft.com/office/drawing/2014/main" id="{00000000-0008-0000-0500-000058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49" name="Shape 7">
          <a:extLst>
            <a:ext uri="{FF2B5EF4-FFF2-40B4-BE49-F238E27FC236}">
              <a16:creationId xmlns:a16="http://schemas.microsoft.com/office/drawing/2014/main" id="{00000000-0008-0000-0500-00005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50" name="Shape 7">
          <a:extLst>
            <a:ext uri="{FF2B5EF4-FFF2-40B4-BE49-F238E27FC236}">
              <a16:creationId xmlns:a16="http://schemas.microsoft.com/office/drawing/2014/main" id="{00000000-0008-0000-0500-00005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51" name="Shape 7">
          <a:extLst>
            <a:ext uri="{FF2B5EF4-FFF2-40B4-BE49-F238E27FC236}">
              <a16:creationId xmlns:a16="http://schemas.microsoft.com/office/drawing/2014/main" id="{00000000-0008-0000-0500-00005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52" name="Shape 7">
          <a:extLst>
            <a:ext uri="{FF2B5EF4-FFF2-40B4-BE49-F238E27FC236}">
              <a16:creationId xmlns:a16="http://schemas.microsoft.com/office/drawing/2014/main" id="{00000000-0008-0000-0500-00005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40</xdr:row>
      <xdr:rowOff>485775</xdr:rowOff>
    </xdr:from>
    <xdr:ext cx="114300" cy="457200"/>
    <xdr:sp macro="" textlink="">
      <xdr:nvSpPr>
        <xdr:cNvPr id="2653" name="Shape 8">
          <a:extLst>
            <a:ext uri="{FF2B5EF4-FFF2-40B4-BE49-F238E27FC236}">
              <a16:creationId xmlns:a16="http://schemas.microsoft.com/office/drawing/2014/main" id="{00000000-0008-0000-0500-00005D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54" name="Shape 7">
          <a:extLst>
            <a:ext uri="{FF2B5EF4-FFF2-40B4-BE49-F238E27FC236}">
              <a16:creationId xmlns:a16="http://schemas.microsoft.com/office/drawing/2014/main" id="{00000000-0008-0000-0500-00005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55" name="Shape 7">
          <a:extLst>
            <a:ext uri="{FF2B5EF4-FFF2-40B4-BE49-F238E27FC236}">
              <a16:creationId xmlns:a16="http://schemas.microsoft.com/office/drawing/2014/main" id="{00000000-0008-0000-0500-00005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56" name="Shape 7">
          <a:extLst>
            <a:ext uri="{FF2B5EF4-FFF2-40B4-BE49-F238E27FC236}">
              <a16:creationId xmlns:a16="http://schemas.microsoft.com/office/drawing/2014/main" id="{00000000-0008-0000-0500-00006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57" name="Shape 7">
          <a:extLst>
            <a:ext uri="{FF2B5EF4-FFF2-40B4-BE49-F238E27FC236}">
              <a16:creationId xmlns:a16="http://schemas.microsoft.com/office/drawing/2014/main" id="{00000000-0008-0000-0500-00006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58" name="Shape 7">
          <a:extLst>
            <a:ext uri="{FF2B5EF4-FFF2-40B4-BE49-F238E27FC236}">
              <a16:creationId xmlns:a16="http://schemas.microsoft.com/office/drawing/2014/main" id="{00000000-0008-0000-0500-00006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59" name="Shape 7">
          <a:extLst>
            <a:ext uri="{FF2B5EF4-FFF2-40B4-BE49-F238E27FC236}">
              <a16:creationId xmlns:a16="http://schemas.microsoft.com/office/drawing/2014/main" id="{00000000-0008-0000-0500-00006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60" name="Shape 7">
          <a:extLst>
            <a:ext uri="{FF2B5EF4-FFF2-40B4-BE49-F238E27FC236}">
              <a16:creationId xmlns:a16="http://schemas.microsoft.com/office/drawing/2014/main" id="{00000000-0008-0000-0500-00006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61" name="Shape 7">
          <a:extLst>
            <a:ext uri="{FF2B5EF4-FFF2-40B4-BE49-F238E27FC236}">
              <a16:creationId xmlns:a16="http://schemas.microsoft.com/office/drawing/2014/main" id="{00000000-0008-0000-0500-00006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62" name="Shape 7">
          <a:extLst>
            <a:ext uri="{FF2B5EF4-FFF2-40B4-BE49-F238E27FC236}">
              <a16:creationId xmlns:a16="http://schemas.microsoft.com/office/drawing/2014/main" id="{00000000-0008-0000-0500-00006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63" name="Shape 7">
          <a:extLst>
            <a:ext uri="{FF2B5EF4-FFF2-40B4-BE49-F238E27FC236}">
              <a16:creationId xmlns:a16="http://schemas.microsoft.com/office/drawing/2014/main" id="{00000000-0008-0000-0500-00006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42</xdr:row>
      <xdr:rowOff>152400</xdr:rowOff>
    </xdr:from>
    <xdr:ext cx="114300" cy="228600"/>
    <xdr:sp macro="" textlink="">
      <xdr:nvSpPr>
        <xdr:cNvPr id="2664" name="Shape 6">
          <a:extLst>
            <a:ext uri="{FF2B5EF4-FFF2-40B4-BE49-F238E27FC236}">
              <a16:creationId xmlns:a16="http://schemas.microsoft.com/office/drawing/2014/main" id="{00000000-0008-0000-0500-000068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65" name="Shape 7">
          <a:extLst>
            <a:ext uri="{FF2B5EF4-FFF2-40B4-BE49-F238E27FC236}">
              <a16:creationId xmlns:a16="http://schemas.microsoft.com/office/drawing/2014/main" id="{00000000-0008-0000-0500-00006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66" name="Shape 7">
          <a:extLst>
            <a:ext uri="{FF2B5EF4-FFF2-40B4-BE49-F238E27FC236}">
              <a16:creationId xmlns:a16="http://schemas.microsoft.com/office/drawing/2014/main" id="{00000000-0008-0000-0500-00006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67" name="Shape 7">
          <a:extLst>
            <a:ext uri="{FF2B5EF4-FFF2-40B4-BE49-F238E27FC236}">
              <a16:creationId xmlns:a16="http://schemas.microsoft.com/office/drawing/2014/main" id="{00000000-0008-0000-0500-00006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68" name="Shape 7">
          <a:extLst>
            <a:ext uri="{FF2B5EF4-FFF2-40B4-BE49-F238E27FC236}">
              <a16:creationId xmlns:a16="http://schemas.microsoft.com/office/drawing/2014/main" id="{00000000-0008-0000-0500-00006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69" name="Shape 7">
          <a:extLst>
            <a:ext uri="{FF2B5EF4-FFF2-40B4-BE49-F238E27FC236}">
              <a16:creationId xmlns:a16="http://schemas.microsoft.com/office/drawing/2014/main" id="{00000000-0008-0000-0500-00006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70" name="Shape 7">
          <a:extLst>
            <a:ext uri="{FF2B5EF4-FFF2-40B4-BE49-F238E27FC236}">
              <a16:creationId xmlns:a16="http://schemas.microsoft.com/office/drawing/2014/main" id="{00000000-0008-0000-0500-00006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71" name="Shape 7">
          <a:extLst>
            <a:ext uri="{FF2B5EF4-FFF2-40B4-BE49-F238E27FC236}">
              <a16:creationId xmlns:a16="http://schemas.microsoft.com/office/drawing/2014/main" id="{00000000-0008-0000-0500-00006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72" name="Shape 7">
          <a:extLst>
            <a:ext uri="{FF2B5EF4-FFF2-40B4-BE49-F238E27FC236}">
              <a16:creationId xmlns:a16="http://schemas.microsoft.com/office/drawing/2014/main" id="{00000000-0008-0000-0500-00007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39</xdr:row>
      <xdr:rowOff>0</xdr:rowOff>
    </xdr:from>
    <xdr:ext cx="114300" cy="190500"/>
    <xdr:sp macro="" textlink="">
      <xdr:nvSpPr>
        <xdr:cNvPr id="2673" name="Shape 7">
          <a:extLst>
            <a:ext uri="{FF2B5EF4-FFF2-40B4-BE49-F238E27FC236}">
              <a16:creationId xmlns:a16="http://schemas.microsoft.com/office/drawing/2014/main" id="{00000000-0008-0000-0500-00007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39</xdr:row>
      <xdr:rowOff>0</xdr:rowOff>
    </xdr:from>
    <xdr:ext cx="114300" cy="190500"/>
    <xdr:sp macro="" textlink="">
      <xdr:nvSpPr>
        <xdr:cNvPr id="2674" name="Shape 7">
          <a:extLst>
            <a:ext uri="{FF2B5EF4-FFF2-40B4-BE49-F238E27FC236}">
              <a16:creationId xmlns:a16="http://schemas.microsoft.com/office/drawing/2014/main" id="{00000000-0008-0000-0500-00007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39</xdr:row>
      <xdr:rowOff>0</xdr:rowOff>
    </xdr:from>
    <xdr:ext cx="114300" cy="190500"/>
    <xdr:sp macro="" textlink="">
      <xdr:nvSpPr>
        <xdr:cNvPr id="2675" name="Shape 7">
          <a:extLst>
            <a:ext uri="{FF2B5EF4-FFF2-40B4-BE49-F238E27FC236}">
              <a16:creationId xmlns:a16="http://schemas.microsoft.com/office/drawing/2014/main" id="{00000000-0008-0000-0500-00007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39</xdr:row>
      <xdr:rowOff>0</xdr:rowOff>
    </xdr:from>
    <xdr:ext cx="114300" cy="190500"/>
    <xdr:sp macro="" textlink="">
      <xdr:nvSpPr>
        <xdr:cNvPr id="2676" name="Shape 7">
          <a:extLst>
            <a:ext uri="{FF2B5EF4-FFF2-40B4-BE49-F238E27FC236}">
              <a16:creationId xmlns:a16="http://schemas.microsoft.com/office/drawing/2014/main" id="{00000000-0008-0000-0500-00007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40</xdr:row>
      <xdr:rowOff>485775</xdr:rowOff>
    </xdr:from>
    <xdr:ext cx="114300" cy="457200"/>
    <xdr:sp macro="" textlink="">
      <xdr:nvSpPr>
        <xdr:cNvPr id="2677" name="Shape 9">
          <a:extLst>
            <a:ext uri="{FF2B5EF4-FFF2-40B4-BE49-F238E27FC236}">
              <a16:creationId xmlns:a16="http://schemas.microsoft.com/office/drawing/2014/main" id="{00000000-0008-0000-0500-000075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78" name="Shape 7">
          <a:extLst>
            <a:ext uri="{FF2B5EF4-FFF2-40B4-BE49-F238E27FC236}">
              <a16:creationId xmlns:a16="http://schemas.microsoft.com/office/drawing/2014/main" id="{00000000-0008-0000-0500-00007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79" name="Shape 7">
          <a:extLst>
            <a:ext uri="{FF2B5EF4-FFF2-40B4-BE49-F238E27FC236}">
              <a16:creationId xmlns:a16="http://schemas.microsoft.com/office/drawing/2014/main" id="{00000000-0008-0000-0500-00007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80" name="Shape 7">
          <a:extLst>
            <a:ext uri="{FF2B5EF4-FFF2-40B4-BE49-F238E27FC236}">
              <a16:creationId xmlns:a16="http://schemas.microsoft.com/office/drawing/2014/main" id="{00000000-0008-0000-0500-00007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0</xdr:rowOff>
    </xdr:from>
    <xdr:ext cx="114300" cy="190500"/>
    <xdr:sp macro="" textlink="">
      <xdr:nvSpPr>
        <xdr:cNvPr id="2681" name="Shape 7">
          <a:extLst>
            <a:ext uri="{FF2B5EF4-FFF2-40B4-BE49-F238E27FC236}">
              <a16:creationId xmlns:a16="http://schemas.microsoft.com/office/drawing/2014/main" id="{00000000-0008-0000-0500-00007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82" name="Shape 7">
          <a:extLst>
            <a:ext uri="{FF2B5EF4-FFF2-40B4-BE49-F238E27FC236}">
              <a16:creationId xmlns:a16="http://schemas.microsoft.com/office/drawing/2014/main" id="{00000000-0008-0000-0500-00007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0</xdr:rowOff>
    </xdr:from>
    <xdr:ext cx="114300" cy="190500"/>
    <xdr:sp macro="" textlink="">
      <xdr:nvSpPr>
        <xdr:cNvPr id="2683" name="Shape 7">
          <a:extLst>
            <a:ext uri="{FF2B5EF4-FFF2-40B4-BE49-F238E27FC236}">
              <a16:creationId xmlns:a16="http://schemas.microsoft.com/office/drawing/2014/main" id="{00000000-0008-0000-0500-00007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42</xdr:row>
      <xdr:rowOff>0</xdr:rowOff>
    </xdr:from>
    <xdr:ext cx="114300" cy="190500"/>
    <xdr:sp macro="" textlink="">
      <xdr:nvSpPr>
        <xdr:cNvPr id="2684" name="Shape 7">
          <a:extLst>
            <a:ext uri="{FF2B5EF4-FFF2-40B4-BE49-F238E27FC236}">
              <a16:creationId xmlns:a16="http://schemas.microsoft.com/office/drawing/2014/main" id="{00000000-0008-0000-0500-00007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85" name="Shape 7">
          <a:extLst>
            <a:ext uri="{FF2B5EF4-FFF2-40B4-BE49-F238E27FC236}">
              <a16:creationId xmlns:a16="http://schemas.microsoft.com/office/drawing/2014/main" id="{00000000-0008-0000-0500-00007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86" name="Shape 7">
          <a:extLst>
            <a:ext uri="{FF2B5EF4-FFF2-40B4-BE49-F238E27FC236}">
              <a16:creationId xmlns:a16="http://schemas.microsoft.com/office/drawing/2014/main" id="{00000000-0008-0000-0500-00007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87" name="Shape 7">
          <a:extLst>
            <a:ext uri="{FF2B5EF4-FFF2-40B4-BE49-F238E27FC236}">
              <a16:creationId xmlns:a16="http://schemas.microsoft.com/office/drawing/2014/main" id="{00000000-0008-0000-0500-00007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88" name="Shape 7">
          <a:extLst>
            <a:ext uri="{FF2B5EF4-FFF2-40B4-BE49-F238E27FC236}">
              <a16:creationId xmlns:a16="http://schemas.microsoft.com/office/drawing/2014/main" id="{00000000-0008-0000-0500-00008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42</xdr:row>
      <xdr:rowOff>0</xdr:rowOff>
    </xdr:from>
    <xdr:ext cx="114300" cy="190500"/>
    <xdr:sp macro="" textlink="">
      <xdr:nvSpPr>
        <xdr:cNvPr id="2689" name="Shape 7">
          <a:extLst>
            <a:ext uri="{FF2B5EF4-FFF2-40B4-BE49-F238E27FC236}">
              <a16:creationId xmlns:a16="http://schemas.microsoft.com/office/drawing/2014/main" id="{00000000-0008-0000-0500-00008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42</xdr:row>
      <xdr:rowOff>152400</xdr:rowOff>
    </xdr:from>
    <xdr:ext cx="114300" cy="228600"/>
    <xdr:sp macro="" textlink="">
      <xdr:nvSpPr>
        <xdr:cNvPr id="2690" name="Shape 6">
          <a:extLst>
            <a:ext uri="{FF2B5EF4-FFF2-40B4-BE49-F238E27FC236}">
              <a16:creationId xmlns:a16="http://schemas.microsoft.com/office/drawing/2014/main" id="{00000000-0008-0000-0500-000082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466725"/>
    <xdr:sp macro="" textlink="">
      <xdr:nvSpPr>
        <xdr:cNvPr id="2691" name="Shape 11">
          <a:extLst>
            <a:ext uri="{FF2B5EF4-FFF2-40B4-BE49-F238E27FC236}">
              <a16:creationId xmlns:a16="http://schemas.microsoft.com/office/drawing/2014/main" id="{00000000-0008-0000-0500-0000830A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485775</xdr:rowOff>
    </xdr:from>
    <xdr:ext cx="114300" cy="457200"/>
    <xdr:sp macro="" textlink="">
      <xdr:nvSpPr>
        <xdr:cNvPr id="2692" name="Shape 8">
          <a:extLst>
            <a:ext uri="{FF2B5EF4-FFF2-40B4-BE49-F238E27FC236}">
              <a16:creationId xmlns:a16="http://schemas.microsoft.com/office/drawing/2014/main" id="{00000000-0008-0000-0500-000084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485775</xdr:rowOff>
    </xdr:from>
    <xdr:ext cx="114300" cy="457200"/>
    <xdr:sp macro="" textlink="">
      <xdr:nvSpPr>
        <xdr:cNvPr id="2693" name="Shape 8">
          <a:extLst>
            <a:ext uri="{FF2B5EF4-FFF2-40B4-BE49-F238E27FC236}">
              <a16:creationId xmlns:a16="http://schemas.microsoft.com/office/drawing/2014/main" id="{00000000-0008-0000-0500-000085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228600"/>
    <xdr:sp macro="" textlink="">
      <xdr:nvSpPr>
        <xdr:cNvPr id="2694" name="Shape 6">
          <a:extLst>
            <a:ext uri="{FF2B5EF4-FFF2-40B4-BE49-F238E27FC236}">
              <a16:creationId xmlns:a16="http://schemas.microsoft.com/office/drawing/2014/main" id="{00000000-0008-0000-0500-000086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457200"/>
    <xdr:sp macro="" textlink="">
      <xdr:nvSpPr>
        <xdr:cNvPr id="2695" name="Shape 9">
          <a:extLst>
            <a:ext uri="{FF2B5EF4-FFF2-40B4-BE49-F238E27FC236}">
              <a16:creationId xmlns:a16="http://schemas.microsoft.com/office/drawing/2014/main" id="{00000000-0008-0000-0500-000087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42</xdr:row>
      <xdr:rowOff>152400</xdr:rowOff>
    </xdr:from>
    <xdr:ext cx="114300" cy="228600"/>
    <xdr:sp macro="" textlink="">
      <xdr:nvSpPr>
        <xdr:cNvPr id="2696" name="Shape 6">
          <a:extLst>
            <a:ext uri="{FF2B5EF4-FFF2-40B4-BE49-F238E27FC236}">
              <a16:creationId xmlns:a16="http://schemas.microsoft.com/office/drawing/2014/main" id="{00000000-0008-0000-0500-000088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697" name="Shape 7">
          <a:extLst>
            <a:ext uri="{FF2B5EF4-FFF2-40B4-BE49-F238E27FC236}">
              <a16:creationId xmlns:a16="http://schemas.microsoft.com/office/drawing/2014/main" id="{00000000-0008-0000-0500-00008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698" name="Shape 7">
          <a:extLst>
            <a:ext uri="{FF2B5EF4-FFF2-40B4-BE49-F238E27FC236}">
              <a16:creationId xmlns:a16="http://schemas.microsoft.com/office/drawing/2014/main" id="{00000000-0008-0000-0500-00008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699" name="Shape 7">
          <a:extLst>
            <a:ext uri="{FF2B5EF4-FFF2-40B4-BE49-F238E27FC236}">
              <a16:creationId xmlns:a16="http://schemas.microsoft.com/office/drawing/2014/main" id="{00000000-0008-0000-0500-00008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00" name="Shape 7">
          <a:extLst>
            <a:ext uri="{FF2B5EF4-FFF2-40B4-BE49-F238E27FC236}">
              <a16:creationId xmlns:a16="http://schemas.microsoft.com/office/drawing/2014/main" id="{00000000-0008-0000-0500-00008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01" name="Shape 7">
          <a:extLst>
            <a:ext uri="{FF2B5EF4-FFF2-40B4-BE49-F238E27FC236}">
              <a16:creationId xmlns:a16="http://schemas.microsoft.com/office/drawing/2014/main" id="{00000000-0008-0000-0500-00008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02" name="Shape 7">
          <a:extLst>
            <a:ext uri="{FF2B5EF4-FFF2-40B4-BE49-F238E27FC236}">
              <a16:creationId xmlns:a16="http://schemas.microsoft.com/office/drawing/2014/main" id="{00000000-0008-0000-0500-00008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03" name="Shape 7">
          <a:extLst>
            <a:ext uri="{FF2B5EF4-FFF2-40B4-BE49-F238E27FC236}">
              <a16:creationId xmlns:a16="http://schemas.microsoft.com/office/drawing/2014/main" id="{00000000-0008-0000-0500-00008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04" name="Shape 7">
          <a:extLst>
            <a:ext uri="{FF2B5EF4-FFF2-40B4-BE49-F238E27FC236}">
              <a16:creationId xmlns:a16="http://schemas.microsoft.com/office/drawing/2014/main" id="{00000000-0008-0000-0500-00009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05" name="Shape 7">
          <a:extLst>
            <a:ext uri="{FF2B5EF4-FFF2-40B4-BE49-F238E27FC236}">
              <a16:creationId xmlns:a16="http://schemas.microsoft.com/office/drawing/2014/main" id="{00000000-0008-0000-0500-00009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06" name="Shape 7">
          <a:extLst>
            <a:ext uri="{FF2B5EF4-FFF2-40B4-BE49-F238E27FC236}">
              <a16:creationId xmlns:a16="http://schemas.microsoft.com/office/drawing/2014/main" id="{00000000-0008-0000-0500-00009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07" name="Shape 7">
          <a:extLst>
            <a:ext uri="{FF2B5EF4-FFF2-40B4-BE49-F238E27FC236}">
              <a16:creationId xmlns:a16="http://schemas.microsoft.com/office/drawing/2014/main" id="{00000000-0008-0000-0500-00009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08" name="Shape 7">
          <a:extLst>
            <a:ext uri="{FF2B5EF4-FFF2-40B4-BE49-F238E27FC236}">
              <a16:creationId xmlns:a16="http://schemas.microsoft.com/office/drawing/2014/main" id="{00000000-0008-0000-0500-00009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44</xdr:row>
      <xdr:rowOff>485775</xdr:rowOff>
    </xdr:from>
    <xdr:ext cx="114300" cy="457200"/>
    <xdr:sp macro="" textlink="">
      <xdr:nvSpPr>
        <xdr:cNvPr id="2709" name="Shape 9">
          <a:extLst>
            <a:ext uri="{FF2B5EF4-FFF2-40B4-BE49-F238E27FC236}">
              <a16:creationId xmlns:a16="http://schemas.microsoft.com/office/drawing/2014/main" id="{00000000-0008-0000-0500-000095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10" name="Shape 7">
          <a:extLst>
            <a:ext uri="{FF2B5EF4-FFF2-40B4-BE49-F238E27FC236}">
              <a16:creationId xmlns:a16="http://schemas.microsoft.com/office/drawing/2014/main" id="{00000000-0008-0000-0500-00009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11" name="Shape 7">
          <a:extLst>
            <a:ext uri="{FF2B5EF4-FFF2-40B4-BE49-F238E27FC236}">
              <a16:creationId xmlns:a16="http://schemas.microsoft.com/office/drawing/2014/main" id="{00000000-0008-0000-0500-00009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12" name="Shape 7">
          <a:extLst>
            <a:ext uri="{FF2B5EF4-FFF2-40B4-BE49-F238E27FC236}">
              <a16:creationId xmlns:a16="http://schemas.microsoft.com/office/drawing/2014/main" id="{00000000-0008-0000-0500-00009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13" name="Shape 7">
          <a:extLst>
            <a:ext uri="{FF2B5EF4-FFF2-40B4-BE49-F238E27FC236}">
              <a16:creationId xmlns:a16="http://schemas.microsoft.com/office/drawing/2014/main" id="{00000000-0008-0000-0500-00009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14" name="Shape 7">
          <a:extLst>
            <a:ext uri="{FF2B5EF4-FFF2-40B4-BE49-F238E27FC236}">
              <a16:creationId xmlns:a16="http://schemas.microsoft.com/office/drawing/2014/main" id="{00000000-0008-0000-0500-00009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15" name="Shape 7">
          <a:extLst>
            <a:ext uri="{FF2B5EF4-FFF2-40B4-BE49-F238E27FC236}">
              <a16:creationId xmlns:a16="http://schemas.microsoft.com/office/drawing/2014/main" id="{00000000-0008-0000-0500-00009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16" name="Shape 7">
          <a:extLst>
            <a:ext uri="{FF2B5EF4-FFF2-40B4-BE49-F238E27FC236}">
              <a16:creationId xmlns:a16="http://schemas.microsoft.com/office/drawing/2014/main" id="{00000000-0008-0000-0500-00009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17" name="Shape 7">
          <a:extLst>
            <a:ext uri="{FF2B5EF4-FFF2-40B4-BE49-F238E27FC236}">
              <a16:creationId xmlns:a16="http://schemas.microsoft.com/office/drawing/2014/main" id="{00000000-0008-0000-0500-00009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18" name="Shape 7">
          <a:extLst>
            <a:ext uri="{FF2B5EF4-FFF2-40B4-BE49-F238E27FC236}">
              <a16:creationId xmlns:a16="http://schemas.microsoft.com/office/drawing/2014/main" id="{00000000-0008-0000-0500-00009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19" name="Shape 7">
          <a:extLst>
            <a:ext uri="{FF2B5EF4-FFF2-40B4-BE49-F238E27FC236}">
              <a16:creationId xmlns:a16="http://schemas.microsoft.com/office/drawing/2014/main" id="{00000000-0008-0000-0500-00009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20" name="Shape 7">
          <a:extLst>
            <a:ext uri="{FF2B5EF4-FFF2-40B4-BE49-F238E27FC236}">
              <a16:creationId xmlns:a16="http://schemas.microsoft.com/office/drawing/2014/main" id="{00000000-0008-0000-0500-0000A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21" name="Shape 7">
          <a:extLst>
            <a:ext uri="{FF2B5EF4-FFF2-40B4-BE49-F238E27FC236}">
              <a16:creationId xmlns:a16="http://schemas.microsoft.com/office/drawing/2014/main" id="{00000000-0008-0000-0500-0000A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22" name="Shape 7">
          <a:extLst>
            <a:ext uri="{FF2B5EF4-FFF2-40B4-BE49-F238E27FC236}">
              <a16:creationId xmlns:a16="http://schemas.microsoft.com/office/drawing/2014/main" id="{00000000-0008-0000-0500-0000A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23" name="Shape 7">
          <a:extLst>
            <a:ext uri="{FF2B5EF4-FFF2-40B4-BE49-F238E27FC236}">
              <a16:creationId xmlns:a16="http://schemas.microsoft.com/office/drawing/2014/main" id="{00000000-0008-0000-0500-0000A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24" name="Shape 7">
          <a:extLst>
            <a:ext uri="{FF2B5EF4-FFF2-40B4-BE49-F238E27FC236}">
              <a16:creationId xmlns:a16="http://schemas.microsoft.com/office/drawing/2014/main" id="{00000000-0008-0000-0500-0000A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466725"/>
    <xdr:sp macro="" textlink="">
      <xdr:nvSpPr>
        <xdr:cNvPr id="2725" name="Shape 11">
          <a:extLst>
            <a:ext uri="{FF2B5EF4-FFF2-40B4-BE49-F238E27FC236}">
              <a16:creationId xmlns:a16="http://schemas.microsoft.com/office/drawing/2014/main" id="{00000000-0008-0000-0500-0000A50A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485775</xdr:rowOff>
    </xdr:from>
    <xdr:ext cx="114300" cy="457200"/>
    <xdr:sp macro="" textlink="">
      <xdr:nvSpPr>
        <xdr:cNvPr id="2726" name="Shape 8">
          <a:extLst>
            <a:ext uri="{FF2B5EF4-FFF2-40B4-BE49-F238E27FC236}">
              <a16:creationId xmlns:a16="http://schemas.microsoft.com/office/drawing/2014/main" id="{00000000-0008-0000-0500-0000A6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42</xdr:row>
      <xdr:rowOff>485775</xdr:rowOff>
    </xdr:from>
    <xdr:ext cx="114300" cy="457200"/>
    <xdr:sp macro="" textlink="">
      <xdr:nvSpPr>
        <xdr:cNvPr id="2727" name="Shape 8">
          <a:extLst>
            <a:ext uri="{FF2B5EF4-FFF2-40B4-BE49-F238E27FC236}">
              <a16:creationId xmlns:a16="http://schemas.microsoft.com/office/drawing/2014/main" id="{00000000-0008-0000-0500-0000A7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228600"/>
    <xdr:sp macro="" textlink="">
      <xdr:nvSpPr>
        <xdr:cNvPr id="2728" name="Shape 6">
          <a:extLst>
            <a:ext uri="{FF2B5EF4-FFF2-40B4-BE49-F238E27FC236}">
              <a16:creationId xmlns:a16="http://schemas.microsoft.com/office/drawing/2014/main" id="{00000000-0008-0000-0500-0000A8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42</xdr:row>
      <xdr:rowOff>485775</xdr:rowOff>
    </xdr:from>
    <xdr:ext cx="114300" cy="457200"/>
    <xdr:sp macro="" textlink="">
      <xdr:nvSpPr>
        <xdr:cNvPr id="2729" name="Shape 9">
          <a:extLst>
            <a:ext uri="{FF2B5EF4-FFF2-40B4-BE49-F238E27FC236}">
              <a16:creationId xmlns:a16="http://schemas.microsoft.com/office/drawing/2014/main" id="{00000000-0008-0000-0500-0000A9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42</xdr:row>
      <xdr:rowOff>485775</xdr:rowOff>
    </xdr:from>
    <xdr:ext cx="114300" cy="228600"/>
    <xdr:sp macro="" textlink="">
      <xdr:nvSpPr>
        <xdr:cNvPr id="2730" name="Shape 6">
          <a:extLst>
            <a:ext uri="{FF2B5EF4-FFF2-40B4-BE49-F238E27FC236}">
              <a16:creationId xmlns:a16="http://schemas.microsoft.com/office/drawing/2014/main" id="{00000000-0008-0000-0500-0000AA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31" name="Shape 7">
          <a:extLst>
            <a:ext uri="{FF2B5EF4-FFF2-40B4-BE49-F238E27FC236}">
              <a16:creationId xmlns:a16="http://schemas.microsoft.com/office/drawing/2014/main" id="{00000000-0008-0000-0500-0000A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32" name="Shape 7">
          <a:extLst>
            <a:ext uri="{FF2B5EF4-FFF2-40B4-BE49-F238E27FC236}">
              <a16:creationId xmlns:a16="http://schemas.microsoft.com/office/drawing/2014/main" id="{00000000-0008-0000-0500-0000A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33" name="Shape 7">
          <a:extLst>
            <a:ext uri="{FF2B5EF4-FFF2-40B4-BE49-F238E27FC236}">
              <a16:creationId xmlns:a16="http://schemas.microsoft.com/office/drawing/2014/main" id="{00000000-0008-0000-0500-0000A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34" name="Shape 7">
          <a:extLst>
            <a:ext uri="{FF2B5EF4-FFF2-40B4-BE49-F238E27FC236}">
              <a16:creationId xmlns:a16="http://schemas.microsoft.com/office/drawing/2014/main" id="{00000000-0008-0000-0500-0000A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35" name="Shape 7">
          <a:extLst>
            <a:ext uri="{FF2B5EF4-FFF2-40B4-BE49-F238E27FC236}">
              <a16:creationId xmlns:a16="http://schemas.microsoft.com/office/drawing/2014/main" id="{00000000-0008-0000-0500-0000A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36" name="Shape 7">
          <a:extLst>
            <a:ext uri="{FF2B5EF4-FFF2-40B4-BE49-F238E27FC236}">
              <a16:creationId xmlns:a16="http://schemas.microsoft.com/office/drawing/2014/main" id="{00000000-0008-0000-0500-0000B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37" name="Shape 7">
          <a:extLst>
            <a:ext uri="{FF2B5EF4-FFF2-40B4-BE49-F238E27FC236}">
              <a16:creationId xmlns:a16="http://schemas.microsoft.com/office/drawing/2014/main" id="{00000000-0008-0000-0500-0000B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38" name="Shape 7">
          <a:extLst>
            <a:ext uri="{FF2B5EF4-FFF2-40B4-BE49-F238E27FC236}">
              <a16:creationId xmlns:a16="http://schemas.microsoft.com/office/drawing/2014/main" id="{00000000-0008-0000-0500-0000B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39" name="Shape 7">
          <a:extLst>
            <a:ext uri="{FF2B5EF4-FFF2-40B4-BE49-F238E27FC236}">
              <a16:creationId xmlns:a16="http://schemas.microsoft.com/office/drawing/2014/main" id="{00000000-0008-0000-0500-0000B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40" name="Shape 7">
          <a:extLst>
            <a:ext uri="{FF2B5EF4-FFF2-40B4-BE49-F238E27FC236}">
              <a16:creationId xmlns:a16="http://schemas.microsoft.com/office/drawing/2014/main" id="{00000000-0008-0000-0500-0000B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41" name="Shape 7">
          <a:extLst>
            <a:ext uri="{FF2B5EF4-FFF2-40B4-BE49-F238E27FC236}">
              <a16:creationId xmlns:a16="http://schemas.microsoft.com/office/drawing/2014/main" id="{00000000-0008-0000-0500-0000B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0</xdr:rowOff>
    </xdr:from>
    <xdr:ext cx="114300" cy="190500"/>
    <xdr:sp macro="" textlink="">
      <xdr:nvSpPr>
        <xdr:cNvPr id="2742" name="Shape 7">
          <a:extLst>
            <a:ext uri="{FF2B5EF4-FFF2-40B4-BE49-F238E27FC236}">
              <a16:creationId xmlns:a16="http://schemas.microsoft.com/office/drawing/2014/main" id="{00000000-0008-0000-0500-0000B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44</xdr:row>
      <xdr:rowOff>485775</xdr:rowOff>
    </xdr:from>
    <xdr:ext cx="114300" cy="457200"/>
    <xdr:sp macro="" textlink="">
      <xdr:nvSpPr>
        <xdr:cNvPr id="2743" name="Shape 9">
          <a:extLst>
            <a:ext uri="{FF2B5EF4-FFF2-40B4-BE49-F238E27FC236}">
              <a16:creationId xmlns:a16="http://schemas.microsoft.com/office/drawing/2014/main" id="{00000000-0008-0000-0500-0000B7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44" name="Shape 7">
          <a:extLst>
            <a:ext uri="{FF2B5EF4-FFF2-40B4-BE49-F238E27FC236}">
              <a16:creationId xmlns:a16="http://schemas.microsoft.com/office/drawing/2014/main" id="{00000000-0008-0000-0500-0000B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45" name="Shape 7">
          <a:extLst>
            <a:ext uri="{FF2B5EF4-FFF2-40B4-BE49-F238E27FC236}">
              <a16:creationId xmlns:a16="http://schemas.microsoft.com/office/drawing/2014/main" id="{00000000-0008-0000-0500-0000B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46" name="Shape 7">
          <a:extLst>
            <a:ext uri="{FF2B5EF4-FFF2-40B4-BE49-F238E27FC236}">
              <a16:creationId xmlns:a16="http://schemas.microsoft.com/office/drawing/2014/main" id="{00000000-0008-0000-0500-0000B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47" name="Shape 7">
          <a:extLst>
            <a:ext uri="{FF2B5EF4-FFF2-40B4-BE49-F238E27FC236}">
              <a16:creationId xmlns:a16="http://schemas.microsoft.com/office/drawing/2014/main" id="{00000000-0008-0000-0500-0000B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44</xdr:row>
      <xdr:rowOff>485775</xdr:rowOff>
    </xdr:from>
    <xdr:ext cx="114300" cy="457200"/>
    <xdr:sp macro="" textlink="">
      <xdr:nvSpPr>
        <xdr:cNvPr id="2748" name="Shape 8">
          <a:extLst>
            <a:ext uri="{FF2B5EF4-FFF2-40B4-BE49-F238E27FC236}">
              <a16:creationId xmlns:a16="http://schemas.microsoft.com/office/drawing/2014/main" id="{00000000-0008-0000-0500-0000BC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49" name="Shape 7">
          <a:extLst>
            <a:ext uri="{FF2B5EF4-FFF2-40B4-BE49-F238E27FC236}">
              <a16:creationId xmlns:a16="http://schemas.microsoft.com/office/drawing/2014/main" id="{00000000-0008-0000-0500-0000B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50" name="Shape 7">
          <a:extLst>
            <a:ext uri="{FF2B5EF4-FFF2-40B4-BE49-F238E27FC236}">
              <a16:creationId xmlns:a16="http://schemas.microsoft.com/office/drawing/2014/main" id="{00000000-0008-0000-0500-0000B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51" name="Shape 7">
          <a:extLst>
            <a:ext uri="{FF2B5EF4-FFF2-40B4-BE49-F238E27FC236}">
              <a16:creationId xmlns:a16="http://schemas.microsoft.com/office/drawing/2014/main" id="{00000000-0008-0000-0500-0000B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2" name="Shape 7">
          <a:extLst>
            <a:ext uri="{FF2B5EF4-FFF2-40B4-BE49-F238E27FC236}">
              <a16:creationId xmlns:a16="http://schemas.microsoft.com/office/drawing/2014/main" id="{00000000-0008-0000-0500-0000C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3" name="Shape 7">
          <a:extLst>
            <a:ext uri="{FF2B5EF4-FFF2-40B4-BE49-F238E27FC236}">
              <a16:creationId xmlns:a16="http://schemas.microsoft.com/office/drawing/2014/main" id="{00000000-0008-0000-0500-0000C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4" name="Shape 7">
          <a:extLst>
            <a:ext uri="{FF2B5EF4-FFF2-40B4-BE49-F238E27FC236}">
              <a16:creationId xmlns:a16="http://schemas.microsoft.com/office/drawing/2014/main" id="{00000000-0008-0000-0500-0000C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5" name="Shape 7">
          <a:extLst>
            <a:ext uri="{FF2B5EF4-FFF2-40B4-BE49-F238E27FC236}">
              <a16:creationId xmlns:a16="http://schemas.microsoft.com/office/drawing/2014/main" id="{00000000-0008-0000-0500-0000C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6" name="Shape 7">
          <a:extLst>
            <a:ext uri="{FF2B5EF4-FFF2-40B4-BE49-F238E27FC236}">
              <a16:creationId xmlns:a16="http://schemas.microsoft.com/office/drawing/2014/main" id="{00000000-0008-0000-0500-0000C4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7" name="Shape 7">
          <a:extLst>
            <a:ext uri="{FF2B5EF4-FFF2-40B4-BE49-F238E27FC236}">
              <a16:creationId xmlns:a16="http://schemas.microsoft.com/office/drawing/2014/main" id="{00000000-0008-0000-0500-0000C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58" name="Shape 7">
          <a:extLst>
            <a:ext uri="{FF2B5EF4-FFF2-40B4-BE49-F238E27FC236}">
              <a16:creationId xmlns:a16="http://schemas.microsoft.com/office/drawing/2014/main" id="{00000000-0008-0000-0500-0000C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46</xdr:row>
      <xdr:rowOff>152400</xdr:rowOff>
    </xdr:from>
    <xdr:ext cx="114300" cy="228600"/>
    <xdr:sp macro="" textlink="">
      <xdr:nvSpPr>
        <xdr:cNvPr id="2759" name="Shape 6">
          <a:extLst>
            <a:ext uri="{FF2B5EF4-FFF2-40B4-BE49-F238E27FC236}">
              <a16:creationId xmlns:a16="http://schemas.microsoft.com/office/drawing/2014/main" id="{00000000-0008-0000-0500-0000C7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60" name="Shape 7">
          <a:extLst>
            <a:ext uri="{FF2B5EF4-FFF2-40B4-BE49-F238E27FC236}">
              <a16:creationId xmlns:a16="http://schemas.microsoft.com/office/drawing/2014/main" id="{00000000-0008-0000-0500-0000C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61" name="Shape 7">
          <a:extLst>
            <a:ext uri="{FF2B5EF4-FFF2-40B4-BE49-F238E27FC236}">
              <a16:creationId xmlns:a16="http://schemas.microsoft.com/office/drawing/2014/main" id="{00000000-0008-0000-0500-0000C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62" name="Shape 7">
          <a:extLst>
            <a:ext uri="{FF2B5EF4-FFF2-40B4-BE49-F238E27FC236}">
              <a16:creationId xmlns:a16="http://schemas.microsoft.com/office/drawing/2014/main" id="{00000000-0008-0000-0500-0000C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63" name="Shape 7">
          <a:extLst>
            <a:ext uri="{FF2B5EF4-FFF2-40B4-BE49-F238E27FC236}">
              <a16:creationId xmlns:a16="http://schemas.microsoft.com/office/drawing/2014/main" id="{00000000-0008-0000-0500-0000C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64" name="Shape 7">
          <a:extLst>
            <a:ext uri="{FF2B5EF4-FFF2-40B4-BE49-F238E27FC236}">
              <a16:creationId xmlns:a16="http://schemas.microsoft.com/office/drawing/2014/main" id="{00000000-0008-0000-0500-0000C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65" name="Shape 7">
          <a:extLst>
            <a:ext uri="{FF2B5EF4-FFF2-40B4-BE49-F238E27FC236}">
              <a16:creationId xmlns:a16="http://schemas.microsoft.com/office/drawing/2014/main" id="{00000000-0008-0000-0500-0000C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66" name="Shape 7">
          <a:extLst>
            <a:ext uri="{FF2B5EF4-FFF2-40B4-BE49-F238E27FC236}">
              <a16:creationId xmlns:a16="http://schemas.microsoft.com/office/drawing/2014/main" id="{00000000-0008-0000-0500-0000C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67" name="Shape 7">
          <a:extLst>
            <a:ext uri="{FF2B5EF4-FFF2-40B4-BE49-F238E27FC236}">
              <a16:creationId xmlns:a16="http://schemas.microsoft.com/office/drawing/2014/main" id="{00000000-0008-0000-0500-0000C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43</xdr:row>
      <xdr:rowOff>0</xdr:rowOff>
    </xdr:from>
    <xdr:ext cx="114300" cy="190500"/>
    <xdr:sp macro="" textlink="">
      <xdr:nvSpPr>
        <xdr:cNvPr id="2768" name="Shape 7">
          <a:extLst>
            <a:ext uri="{FF2B5EF4-FFF2-40B4-BE49-F238E27FC236}">
              <a16:creationId xmlns:a16="http://schemas.microsoft.com/office/drawing/2014/main" id="{00000000-0008-0000-0500-0000D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43</xdr:row>
      <xdr:rowOff>0</xdr:rowOff>
    </xdr:from>
    <xdr:ext cx="114300" cy="190500"/>
    <xdr:sp macro="" textlink="">
      <xdr:nvSpPr>
        <xdr:cNvPr id="2769" name="Shape 7">
          <a:extLst>
            <a:ext uri="{FF2B5EF4-FFF2-40B4-BE49-F238E27FC236}">
              <a16:creationId xmlns:a16="http://schemas.microsoft.com/office/drawing/2014/main" id="{00000000-0008-0000-0500-0000D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43</xdr:row>
      <xdr:rowOff>0</xdr:rowOff>
    </xdr:from>
    <xdr:ext cx="114300" cy="190500"/>
    <xdr:sp macro="" textlink="">
      <xdr:nvSpPr>
        <xdr:cNvPr id="2770" name="Shape 7">
          <a:extLst>
            <a:ext uri="{FF2B5EF4-FFF2-40B4-BE49-F238E27FC236}">
              <a16:creationId xmlns:a16="http://schemas.microsoft.com/office/drawing/2014/main" id="{00000000-0008-0000-0500-0000D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43</xdr:row>
      <xdr:rowOff>0</xdr:rowOff>
    </xdr:from>
    <xdr:ext cx="114300" cy="190500"/>
    <xdr:sp macro="" textlink="">
      <xdr:nvSpPr>
        <xdr:cNvPr id="2771" name="Shape 7">
          <a:extLst>
            <a:ext uri="{FF2B5EF4-FFF2-40B4-BE49-F238E27FC236}">
              <a16:creationId xmlns:a16="http://schemas.microsoft.com/office/drawing/2014/main" id="{00000000-0008-0000-0500-0000D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44</xdr:row>
      <xdr:rowOff>485775</xdr:rowOff>
    </xdr:from>
    <xdr:ext cx="114300" cy="457200"/>
    <xdr:sp macro="" textlink="">
      <xdr:nvSpPr>
        <xdr:cNvPr id="2772" name="Shape 9">
          <a:extLst>
            <a:ext uri="{FF2B5EF4-FFF2-40B4-BE49-F238E27FC236}">
              <a16:creationId xmlns:a16="http://schemas.microsoft.com/office/drawing/2014/main" id="{00000000-0008-0000-0500-0000D4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73" name="Shape 7">
          <a:extLst>
            <a:ext uri="{FF2B5EF4-FFF2-40B4-BE49-F238E27FC236}">
              <a16:creationId xmlns:a16="http://schemas.microsoft.com/office/drawing/2014/main" id="{00000000-0008-0000-0500-0000D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74" name="Shape 7">
          <a:extLst>
            <a:ext uri="{FF2B5EF4-FFF2-40B4-BE49-F238E27FC236}">
              <a16:creationId xmlns:a16="http://schemas.microsoft.com/office/drawing/2014/main" id="{00000000-0008-0000-0500-0000D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75" name="Shape 7">
          <a:extLst>
            <a:ext uri="{FF2B5EF4-FFF2-40B4-BE49-F238E27FC236}">
              <a16:creationId xmlns:a16="http://schemas.microsoft.com/office/drawing/2014/main" id="{00000000-0008-0000-0500-0000D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0</xdr:rowOff>
    </xdr:from>
    <xdr:ext cx="114300" cy="190500"/>
    <xdr:sp macro="" textlink="">
      <xdr:nvSpPr>
        <xdr:cNvPr id="2776" name="Shape 7">
          <a:extLst>
            <a:ext uri="{FF2B5EF4-FFF2-40B4-BE49-F238E27FC236}">
              <a16:creationId xmlns:a16="http://schemas.microsoft.com/office/drawing/2014/main" id="{00000000-0008-0000-0500-0000D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77" name="Shape 7">
          <a:extLst>
            <a:ext uri="{FF2B5EF4-FFF2-40B4-BE49-F238E27FC236}">
              <a16:creationId xmlns:a16="http://schemas.microsoft.com/office/drawing/2014/main" id="{00000000-0008-0000-0500-0000D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0</xdr:rowOff>
    </xdr:from>
    <xdr:ext cx="114300" cy="190500"/>
    <xdr:sp macro="" textlink="">
      <xdr:nvSpPr>
        <xdr:cNvPr id="2778" name="Shape 7">
          <a:extLst>
            <a:ext uri="{FF2B5EF4-FFF2-40B4-BE49-F238E27FC236}">
              <a16:creationId xmlns:a16="http://schemas.microsoft.com/office/drawing/2014/main" id="{00000000-0008-0000-0500-0000D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46</xdr:row>
      <xdr:rowOff>0</xdr:rowOff>
    </xdr:from>
    <xdr:ext cx="114300" cy="190500"/>
    <xdr:sp macro="" textlink="">
      <xdr:nvSpPr>
        <xdr:cNvPr id="2779" name="Shape 7">
          <a:extLst>
            <a:ext uri="{FF2B5EF4-FFF2-40B4-BE49-F238E27FC236}">
              <a16:creationId xmlns:a16="http://schemas.microsoft.com/office/drawing/2014/main" id="{00000000-0008-0000-0500-0000D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80" name="Shape 7">
          <a:extLst>
            <a:ext uri="{FF2B5EF4-FFF2-40B4-BE49-F238E27FC236}">
              <a16:creationId xmlns:a16="http://schemas.microsoft.com/office/drawing/2014/main" id="{00000000-0008-0000-0500-0000D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81" name="Shape 7">
          <a:extLst>
            <a:ext uri="{FF2B5EF4-FFF2-40B4-BE49-F238E27FC236}">
              <a16:creationId xmlns:a16="http://schemas.microsoft.com/office/drawing/2014/main" id="{00000000-0008-0000-0500-0000D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82" name="Shape 7">
          <a:extLst>
            <a:ext uri="{FF2B5EF4-FFF2-40B4-BE49-F238E27FC236}">
              <a16:creationId xmlns:a16="http://schemas.microsoft.com/office/drawing/2014/main" id="{00000000-0008-0000-0500-0000D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83" name="Shape 7">
          <a:extLst>
            <a:ext uri="{FF2B5EF4-FFF2-40B4-BE49-F238E27FC236}">
              <a16:creationId xmlns:a16="http://schemas.microsoft.com/office/drawing/2014/main" id="{00000000-0008-0000-0500-0000D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46</xdr:row>
      <xdr:rowOff>0</xdr:rowOff>
    </xdr:from>
    <xdr:ext cx="114300" cy="190500"/>
    <xdr:sp macro="" textlink="">
      <xdr:nvSpPr>
        <xdr:cNvPr id="2784" name="Shape 7">
          <a:extLst>
            <a:ext uri="{FF2B5EF4-FFF2-40B4-BE49-F238E27FC236}">
              <a16:creationId xmlns:a16="http://schemas.microsoft.com/office/drawing/2014/main" id="{00000000-0008-0000-0500-0000E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46</xdr:row>
      <xdr:rowOff>152400</xdr:rowOff>
    </xdr:from>
    <xdr:ext cx="114300" cy="228600"/>
    <xdr:sp macro="" textlink="">
      <xdr:nvSpPr>
        <xdr:cNvPr id="2785" name="Shape 6">
          <a:extLst>
            <a:ext uri="{FF2B5EF4-FFF2-40B4-BE49-F238E27FC236}">
              <a16:creationId xmlns:a16="http://schemas.microsoft.com/office/drawing/2014/main" id="{00000000-0008-0000-0500-0000E1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66725"/>
    <xdr:sp macro="" textlink="">
      <xdr:nvSpPr>
        <xdr:cNvPr id="2786" name="Shape 11">
          <a:extLst>
            <a:ext uri="{FF2B5EF4-FFF2-40B4-BE49-F238E27FC236}">
              <a16:creationId xmlns:a16="http://schemas.microsoft.com/office/drawing/2014/main" id="{00000000-0008-0000-0500-0000E20A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485775</xdr:rowOff>
    </xdr:from>
    <xdr:ext cx="114300" cy="457200"/>
    <xdr:sp macro="" textlink="">
      <xdr:nvSpPr>
        <xdr:cNvPr id="2787" name="Shape 8">
          <a:extLst>
            <a:ext uri="{FF2B5EF4-FFF2-40B4-BE49-F238E27FC236}">
              <a16:creationId xmlns:a16="http://schemas.microsoft.com/office/drawing/2014/main" id="{00000000-0008-0000-0500-0000E3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485775</xdr:rowOff>
    </xdr:from>
    <xdr:ext cx="114300" cy="457200"/>
    <xdr:sp macro="" textlink="">
      <xdr:nvSpPr>
        <xdr:cNvPr id="2788" name="Shape 8">
          <a:extLst>
            <a:ext uri="{FF2B5EF4-FFF2-40B4-BE49-F238E27FC236}">
              <a16:creationId xmlns:a16="http://schemas.microsoft.com/office/drawing/2014/main" id="{00000000-0008-0000-0500-0000E4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228600"/>
    <xdr:sp macro="" textlink="">
      <xdr:nvSpPr>
        <xdr:cNvPr id="2789" name="Shape 6">
          <a:extLst>
            <a:ext uri="{FF2B5EF4-FFF2-40B4-BE49-F238E27FC236}">
              <a16:creationId xmlns:a16="http://schemas.microsoft.com/office/drawing/2014/main" id="{00000000-0008-0000-0500-0000E5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57200"/>
    <xdr:sp macro="" textlink="">
      <xdr:nvSpPr>
        <xdr:cNvPr id="2790" name="Shape 9">
          <a:extLst>
            <a:ext uri="{FF2B5EF4-FFF2-40B4-BE49-F238E27FC236}">
              <a16:creationId xmlns:a16="http://schemas.microsoft.com/office/drawing/2014/main" id="{00000000-0008-0000-0500-0000E6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46</xdr:row>
      <xdr:rowOff>152400</xdr:rowOff>
    </xdr:from>
    <xdr:ext cx="114300" cy="228600"/>
    <xdr:sp macro="" textlink="">
      <xdr:nvSpPr>
        <xdr:cNvPr id="2791" name="Shape 6">
          <a:extLst>
            <a:ext uri="{FF2B5EF4-FFF2-40B4-BE49-F238E27FC236}">
              <a16:creationId xmlns:a16="http://schemas.microsoft.com/office/drawing/2014/main" id="{00000000-0008-0000-0500-0000E70A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792" name="Shape 7">
          <a:extLst>
            <a:ext uri="{FF2B5EF4-FFF2-40B4-BE49-F238E27FC236}">
              <a16:creationId xmlns:a16="http://schemas.microsoft.com/office/drawing/2014/main" id="{00000000-0008-0000-0500-0000E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793" name="Shape 7">
          <a:extLst>
            <a:ext uri="{FF2B5EF4-FFF2-40B4-BE49-F238E27FC236}">
              <a16:creationId xmlns:a16="http://schemas.microsoft.com/office/drawing/2014/main" id="{00000000-0008-0000-0500-0000E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794" name="Shape 7">
          <a:extLst>
            <a:ext uri="{FF2B5EF4-FFF2-40B4-BE49-F238E27FC236}">
              <a16:creationId xmlns:a16="http://schemas.microsoft.com/office/drawing/2014/main" id="{00000000-0008-0000-0500-0000E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795" name="Shape 7">
          <a:extLst>
            <a:ext uri="{FF2B5EF4-FFF2-40B4-BE49-F238E27FC236}">
              <a16:creationId xmlns:a16="http://schemas.microsoft.com/office/drawing/2014/main" id="{00000000-0008-0000-0500-0000E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796" name="Shape 7">
          <a:extLst>
            <a:ext uri="{FF2B5EF4-FFF2-40B4-BE49-F238E27FC236}">
              <a16:creationId xmlns:a16="http://schemas.microsoft.com/office/drawing/2014/main" id="{00000000-0008-0000-0500-0000E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797" name="Shape 7">
          <a:extLst>
            <a:ext uri="{FF2B5EF4-FFF2-40B4-BE49-F238E27FC236}">
              <a16:creationId xmlns:a16="http://schemas.microsoft.com/office/drawing/2014/main" id="{00000000-0008-0000-0500-0000E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798" name="Shape 7">
          <a:extLst>
            <a:ext uri="{FF2B5EF4-FFF2-40B4-BE49-F238E27FC236}">
              <a16:creationId xmlns:a16="http://schemas.microsoft.com/office/drawing/2014/main" id="{00000000-0008-0000-0500-0000E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799" name="Shape 7">
          <a:extLst>
            <a:ext uri="{FF2B5EF4-FFF2-40B4-BE49-F238E27FC236}">
              <a16:creationId xmlns:a16="http://schemas.microsoft.com/office/drawing/2014/main" id="{00000000-0008-0000-0500-0000E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00" name="Shape 7">
          <a:extLst>
            <a:ext uri="{FF2B5EF4-FFF2-40B4-BE49-F238E27FC236}">
              <a16:creationId xmlns:a16="http://schemas.microsoft.com/office/drawing/2014/main" id="{00000000-0008-0000-0500-0000F0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01" name="Shape 7">
          <a:extLst>
            <a:ext uri="{FF2B5EF4-FFF2-40B4-BE49-F238E27FC236}">
              <a16:creationId xmlns:a16="http://schemas.microsoft.com/office/drawing/2014/main" id="{00000000-0008-0000-0500-0000F1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02" name="Shape 7">
          <a:extLst>
            <a:ext uri="{FF2B5EF4-FFF2-40B4-BE49-F238E27FC236}">
              <a16:creationId xmlns:a16="http://schemas.microsoft.com/office/drawing/2014/main" id="{00000000-0008-0000-0500-0000F2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03" name="Shape 7">
          <a:extLst>
            <a:ext uri="{FF2B5EF4-FFF2-40B4-BE49-F238E27FC236}">
              <a16:creationId xmlns:a16="http://schemas.microsoft.com/office/drawing/2014/main" id="{00000000-0008-0000-0500-0000F3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48</xdr:row>
      <xdr:rowOff>485775</xdr:rowOff>
    </xdr:from>
    <xdr:ext cx="114300" cy="457200"/>
    <xdr:sp macro="" textlink="">
      <xdr:nvSpPr>
        <xdr:cNvPr id="2804" name="Shape 9">
          <a:extLst>
            <a:ext uri="{FF2B5EF4-FFF2-40B4-BE49-F238E27FC236}">
              <a16:creationId xmlns:a16="http://schemas.microsoft.com/office/drawing/2014/main" id="{00000000-0008-0000-0500-0000F40A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05" name="Shape 7">
          <a:extLst>
            <a:ext uri="{FF2B5EF4-FFF2-40B4-BE49-F238E27FC236}">
              <a16:creationId xmlns:a16="http://schemas.microsoft.com/office/drawing/2014/main" id="{00000000-0008-0000-0500-0000F5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06" name="Shape 7">
          <a:extLst>
            <a:ext uri="{FF2B5EF4-FFF2-40B4-BE49-F238E27FC236}">
              <a16:creationId xmlns:a16="http://schemas.microsoft.com/office/drawing/2014/main" id="{00000000-0008-0000-0500-0000F6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07" name="Shape 7">
          <a:extLst>
            <a:ext uri="{FF2B5EF4-FFF2-40B4-BE49-F238E27FC236}">
              <a16:creationId xmlns:a16="http://schemas.microsoft.com/office/drawing/2014/main" id="{00000000-0008-0000-0500-0000F7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08" name="Shape 7">
          <a:extLst>
            <a:ext uri="{FF2B5EF4-FFF2-40B4-BE49-F238E27FC236}">
              <a16:creationId xmlns:a16="http://schemas.microsoft.com/office/drawing/2014/main" id="{00000000-0008-0000-0500-0000F8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09" name="Shape 7">
          <a:extLst>
            <a:ext uri="{FF2B5EF4-FFF2-40B4-BE49-F238E27FC236}">
              <a16:creationId xmlns:a16="http://schemas.microsoft.com/office/drawing/2014/main" id="{00000000-0008-0000-0500-0000F9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10" name="Shape 7">
          <a:extLst>
            <a:ext uri="{FF2B5EF4-FFF2-40B4-BE49-F238E27FC236}">
              <a16:creationId xmlns:a16="http://schemas.microsoft.com/office/drawing/2014/main" id="{00000000-0008-0000-0500-0000FA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11" name="Shape 7">
          <a:extLst>
            <a:ext uri="{FF2B5EF4-FFF2-40B4-BE49-F238E27FC236}">
              <a16:creationId xmlns:a16="http://schemas.microsoft.com/office/drawing/2014/main" id="{00000000-0008-0000-0500-0000FB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2" name="Shape 7">
          <a:extLst>
            <a:ext uri="{FF2B5EF4-FFF2-40B4-BE49-F238E27FC236}">
              <a16:creationId xmlns:a16="http://schemas.microsoft.com/office/drawing/2014/main" id="{00000000-0008-0000-0500-0000FC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3" name="Shape 7">
          <a:extLst>
            <a:ext uri="{FF2B5EF4-FFF2-40B4-BE49-F238E27FC236}">
              <a16:creationId xmlns:a16="http://schemas.microsoft.com/office/drawing/2014/main" id="{00000000-0008-0000-0500-0000FD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4" name="Shape 7">
          <a:extLst>
            <a:ext uri="{FF2B5EF4-FFF2-40B4-BE49-F238E27FC236}">
              <a16:creationId xmlns:a16="http://schemas.microsoft.com/office/drawing/2014/main" id="{00000000-0008-0000-0500-0000FE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5" name="Shape 7">
          <a:extLst>
            <a:ext uri="{FF2B5EF4-FFF2-40B4-BE49-F238E27FC236}">
              <a16:creationId xmlns:a16="http://schemas.microsoft.com/office/drawing/2014/main" id="{00000000-0008-0000-0500-0000FF0A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6" name="Shape 7">
          <a:extLst>
            <a:ext uri="{FF2B5EF4-FFF2-40B4-BE49-F238E27FC236}">
              <a16:creationId xmlns:a16="http://schemas.microsoft.com/office/drawing/2014/main" id="{00000000-0008-0000-0500-00000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7" name="Shape 7">
          <a:extLst>
            <a:ext uri="{FF2B5EF4-FFF2-40B4-BE49-F238E27FC236}">
              <a16:creationId xmlns:a16="http://schemas.microsoft.com/office/drawing/2014/main" id="{00000000-0008-0000-0500-00000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8" name="Shape 7">
          <a:extLst>
            <a:ext uri="{FF2B5EF4-FFF2-40B4-BE49-F238E27FC236}">
              <a16:creationId xmlns:a16="http://schemas.microsoft.com/office/drawing/2014/main" id="{00000000-0008-0000-0500-00000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19" name="Shape 7">
          <a:extLst>
            <a:ext uri="{FF2B5EF4-FFF2-40B4-BE49-F238E27FC236}">
              <a16:creationId xmlns:a16="http://schemas.microsoft.com/office/drawing/2014/main" id="{00000000-0008-0000-0500-00000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66725"/>
    <xdr:sp macro="" textlink="">
      <xdr:nvSpPr>
        <xdr:cNvPr id="2820" name="Shape 11">
          <a:extLst>
            <a:ext uri="{FF2B5EF4-FFF2-40B4-BE49-F238E27FC236}">
              <a16:creationId xmlns:a16="http://schemas.microsoft.com/office/drawing/2014/main" id="{00000000-0008-0000-0500-000004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485775</xdr:rowOff>
    </xdr:from>
    <xdr:ext cx="114300" cy="457200"/>
    <xdr:sp macro="" textlink="">
      <xdr:nvSpPr>
        <xdr:cNvPr id="2821" name="Shape 8">
          <a:extLst>
            <a:ext uri="{FF2B5EF4-FFF2-40B4-BE49-F238E27FC236}">
              <a16:creationId xmlns:a16="http://schemas.microsoft.com/office/drawing/2014/main" id="{00000000-0008-0000-0500-000005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485775</xdr:rowOff>
    </xdr:from>
    <xdr:ext cx="114300" cy="457200"/>
    <xdr:sp macro="" textlink="">
      <xdr:nvSpPr>
        <xdr:cNvPr id="2822" name="Shape 8">
          <a:extLst>
            <a:ext uri="{FF2B5EF4-FFF2-40B4-BE49-F238E27FC236}">
              <a16:creationId xmlns:a16="http://schemas.microsoft.com/office/drawing/2014/main" id="{00000000-0008-0000-0500-000006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228600"/>
    <xdr:sp macro="" textlink="">
      <xdr:nvSpPr>
        <xdr:cNvPr id="2823" name="Shape 6">
          <a:extLst>
            <a:ext uri="{FF2B5EF4-FFF2-40B4-BE49-F238E27FC236}">
              <a16:creationId xmlns:a16="http://schemas.microsoft.com/office/drawing/2014/main" id="{00000000-0008-0000-0500-000007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46</xdr:row>
      <xdr:rowOff>485775</xdr:rowOff>
    </xdr:from>
    <xdr:ext cx="114300" cy="457200"/>
    <xdr:sp macro="" textlink="">
      <xdr:nvSpPr>
        <xdr:cNvPr id="2824" name="Shape 9">
          <a:extLst>
            <a:ext uri="{FF2B5EF4-FFF2-40B4-BE49-F238E27FC236}">
              <a16:creationId xmlns:a16="http://schemas.microsoft.com/office/drawing/2014/main" id="{00000000-0008-0000-0500-000008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46</xdr:row>
      <xdr:rowOff>485775</xdr:rowOff>
    </xdr:from>
    <xdr:ext cx="114300" cy="228600"/>
    <xdr:sp macro="" textlink="">
      <xdr:nvSpPr>
        <xdr:cNvPr id="2825" name="Shape 6">
          <a:extLst>
            <a:ext uri="{FF2B5EF4-FFF2-40B4-BE49-F238E27FC236}">
              <a16:creationId xmlns:a16="http://schemas.microsoft.com/office/drawing/2014/main" id="{00000000-0008-0000-0500-000009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26" name="Shape 7">
          <a:extLst>
            <a:ext uri="{FF2B5EF4-FFF2-40B4-BE49-F238E27FC236}">
              <a16:creationId xmlns:a16="http://schemas.microsoft.com/office/drawing/2014/main" id="{00000000-0008-0000-0500-00000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27" name="Shape 7">
          <a:extLst>
            <a:ext uri="{FF2B5EF4-FFF2-40B4-BE49-F238E27FC236}">
              <a16:creationId xmlns:a16="http://schemas.microsoft.com/office/drawing/2014/main" id="{00000000-0008-0000-0500-00000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28" name="Shape 7">
          <a:extLst>
            <a:ext uri="{FF2B5EF4-FFF2-40B4-BE49-F238E27FC236}">
              <a16:creationId xmlns:a16="http://schemas.microsoft.com/office/drawing/2014/main" id="{00000000-0008-0000-0500-00000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29" name="Shape 7">
          <a:extLst>
            <a:ext uri="{FF2B5EF4-FFF2-40B4-BE49-F238E27FC236}">
              <a16:creationId xmlns:a16="http://schemas.microsoft.com/office/drawing/2014/main" id="{00000000-0008-0000-0500-00000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30" name="Shape 7">
          <a:extLst>
            <a:ext uri="{FF2B5EF4-FFF2-40B4-BE49-F238E27FC236}">
              <a16:creationId xmlns:a16="http://schemas.microsoft.com/office/drawing/2014/main" id="{00000000-0008-0000-0500-00000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31" name="Shape 7">
          <a:extLst>
            <a:ext uri="{FF2B5EF4-FFF2-40B4-BE49-F238E27FC236}">
              <a16:creationId xmlns:a16="http://schemas.microsoft.com/office/drawing/2014/main" id="{00000000-0008-0000-0500-00000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32" name="Shape 7">
          <a:extLst>
            <a:ext uri="{FF2B5EF4-FFF2-40B4-BE49-F238E27FC236}">
              <a16:creationId xmlns:a16="http://schemas.microsoft.com/office/drawing/2014/main" id="{00000000-0008-0000-0500-00001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33" name="Shape 7">
          <a:extLst>
            <a:ext uri="{FF2B5EF4-FFF2-40B4-BE49-F238E27FC236}">
              <a16:creationId xmlns:a16="http://schemas.microsoft.com/office/drawing/2014/main" id="{00000000-0008-0000-0500-00001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34" name="Shape 7">
          <a:extLst>
            <a:ext uri="{FF2B5EF4-FFF2-40B4-BE49-F238E27FC236}">
              <a16:creationId xmlns:a16="http://schemas.microsoft.com/office/drawing/2014/main" id="{00000000-0008-0000-0500-00001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35" name="Shape 7">
          <a:extLst>
            <a:ext uri="{FF2B5EF4-FFF2-40B4-BE49-F238E27FC236}">
              <a16:creationId xmlns:a16="http://schemas.microsoft.com/office/drawing/2014/main" id="{00000000-0008-0000-0500-00001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36" name="Shape 7">
          <a:extLst>
            <a:ext uri="{FF2B5EF4-FFF2-40B4-BE49-F238E27FC236}">
              <a16:creationId xmlns:a16="http://schemas.microsoft.com/office/drawing/2014/main" id="{00000000-0008-0000-0500-00001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2837" name="Shape 7">
          <a:extLst>
            <a:ext uri="{FF2B5EF4-FFF2-40B4-BE49-F238E27FC236}">
              <a16:creationId xmlns:a16="http://schemas.microsoft.com/office/drawing/2014/main" id="{00000000-0008-0000-0500-00001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48</xdr:row>
      <xdr:rowOff>485775</xdr:rowOff>
    </xdr:from>
    <xdr:ext cx="114300" cy="457200"/>
    <xdr:sp macro="" textlink="">
      <xdr:nvSpPr>
        <xdr:cNvPr id="2838" name="Shape 9">
          <a:extLst>
            <a:ext uri="{FF2B5EF4-FFF2-40B4-BE49-F238E27FC236}">
              <a16:creationId xmlns:a16="http://schemas.microsoft.com/office/drawing/2014/main" id="{00000000-0008-0000-0500-000016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39" name="Shape 7">
          <a:extLst>
            <a:ext uri="{FF2B5EF4-FFF2-40B4-BE49-F238E27FC236}">
              <a16:creationId xmlns:a16="http://schemas.microsoft.com/office/drawing/2014/main" id="{00000000-0008-0000-0500-00001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40" name="Shape 7">
          <a:extLst>
            <a:ext uri="{FF2B5EF4-FFF2-40B4-BE49-F238E27FC236}">
              <a16:creationId xmlns:a16="http://schemas.microsoft.com/office/drawing/2014/main" id="{00000000-0008-0000-0500-00001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41" name="Shape 7">
          <a:extLst>
            <a:ext uri="{FF2B5EF4-FFF2-40B4-BE49-F238E27FC236}">
              <a16:creationId xmlns:a16="http://schemas.microsoft.com/office/drawing/2014/main" id="{00000000-0008-0000-0500-00001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42" name="Shape 7">
          <a:extLst>
            <a:ext uri="{FF2B5EF4-FFF2-40B4-BE49-F238E27FC236}">
              <a16:creationId xmlns:a16="http://schemas.microsoft.com/office/drawing/2014/main" id="{00000000-0008-0000-0500-00001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48</xdr:row>
      <xdr:rowOff>485775</xdr:rowOff>
    </xdr:from>
    <xdr:ext cx="114300" cy="457200"/>
    <xdr:sp macro="" textlink="">
      <xdr:nvSpPr>
        <xdr:cNvPr id="2843" name="Shape 8">
          <a:extLst>
            <a:ext uri="{FF2B5EF4-FFF2-40B4-BE49-F238E27FC236}">
              <a16:creationId xmlns:a16="http://schemas.microsoft.com/office/drawing/2014/main" id="{00000000-0008-0000-0500-00001B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44" name="Shape 7">
          <a:extLst>
            <a:ext uri="{FF2B5EF4-FFF2-40B4-BE49-F238E27FC236}">
              <a16:creationId xmlns:a16="http://schemas.microsoft.com/office/drawing/2014/main" id="{00000000-0008-0000-0500-00001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45" name="Shape 7">
          <a:extLst>
            <a:ext uri="{FF2B5EF4-FFF2-40B4-BE49-F238E27FC236}">
              <a16:creationId xmlns:a16="http://schemas.microsoft.com/office/drawing/2014/main" id="{00000000-0008-0000-0500-00001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46" name="Shape 7">
          <a:extLst>
            <a:ext uri="{FF2B5EF4-FFF2-40B4-BE49-F238E27FC236}">
              <a16:creationId xmlns:a16="http://schemas.microsoft.com/office/drawing/2014/main" id="{00000000-0008-0000-0500-00001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47" name="Shape 7">
          <a:extLst>
            <a:ext uri="{FF2B5EF4-FFF2-40B4-BE49-F238E27FC236}">
              <a16:creationId xmlns:a16="http://schemas.microsoft.com/office/drawing/2014/main" id="{00000000-0008-0000-0500-00001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48" name="Shape 7">
          <a:extLst>
            <a:ext uri="{FF2B5EF4-FFF2-40B4-BE49-F238E27FC236}">
              <a16:creationId xmlns:a16="http://schemas.microsoft.com/office/drawing/2014/main" id="{00000000-0008-0000-0500-00002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49" name="Shape 7">
          <a:extLst>
            <a:ext uri="{FF2B5EF4-FFF2-40B4-BE49-F238E27FC236}">
              <a16:creationId xmlns:a16="http://schemas.microsoft.com/office/drawing/2014/main" id="{00000000-0008-0000-0500-00002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50" name="Shape 7">
          <a:extLst>
            <a:ext uri="{FF2B5EF4-FFF2-40B4-BE49-F238E27FC236}">
              <a16:creationId xmlns:a16="http://schemas.microsoft.com/office/drawing/2014/main" id="{00000000-0008-0000-0500-00002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51" name="Shape 7">
          <a:extLst>
            <a:ext uri="{FF2B5EF4-FFF2-40B4-BE49-F238E27FC236}">
              <a16:creationId xmlns:a16="http://schemas.microsoft.com/office/drawing/2014/main" id="{00000000-0008-0000-0500-00002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52" name="Shape 7">
          <a:extLst>
            <a:ext uri="{FF2B5EF4-FFF2-40B4-BE49-F238E27FC236}">
              <a16:creationId xmlns:a16="http://schemas.microsoft.com/office/drawing/2014/main" id="{00000000-0008-0000-0500-00002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53" name="Shape 7">
          <a:extLst>
            <a:ext uri="{FF2B5EF4-FFF2-40B4-BE49-F238E27FC236}">
              <a16:creationId xmlns:a16="http://schemas.microsoft.com/office/drawing/2014/main" id="{00000000-0008-0000-0500-00002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50</xdr:row>
      <xdr:rowOff>152400</xdr:rowOff>
    </xdr:from>
    <xdr:ext cx="114300" cy="228600"/>
    <xdr:sp macro="" textlink="">
      <xdr:nvSpPr>
        <xdr:cNvPr id="2854" name="Shape 6">
          <a:extLst>
            <a:ext uri="{FF2B5EF4-FFF2-40B4-BE49-F238E27FC236}">
              <a16:creationId xmlns:a16="http://schemas.microsoft.com/office/drawing/2014/main" id="{00000000-0008-0000-0500-000026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55" name="Shape 7">
          <a:extLst>
            <a:ext uri="{FF2B5EF4-FFF2-40B4-BE49-F238E27FC236}">
              <a16:creationId xmlns:a16="http://schemas.microsoft.com/office/drawing/2014/main" id="{00000000-0008-0000-0500-00002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56" name="Shape 7">
          <a:extLst>
            <a:ext uri="{FF2B5EF4-FFF2-40B4-BE49-F238E27FC236}">
              <a16:creationId xmlns:a16="http://schemas.microsoft.com/office/drawing/2014/main" id="{00000000-0008-0000-0500-00002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57" name="Shape 7">
          <a:extLst>
            <a:ext uri="{FF2B5EF4-FFF2-40B4-BE49-F238E27FC236}">
              <a16:creationId xmlns:a16="http://schemas.microsoft.com/office/drawing/2014/main" id="{00000000-0008-0000-0500-00002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58" name="Shape 7">
          <a:extLst>
            <a:ext uri="{FF2B5EF4-FFF2-40B4-BE49-F238E27FC236}">
              <a16:creationId xmlns:a16="http://schemas.microsoft.com/office/drawing/2014/main" id="{00000000-0008-0000-0500-00002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59" name="Shape 7">
          <a:extLst>
            <a:ext uri="{FF2B5EF4-FFF2-40B4-BE49-F238E27FC236}">
              <a16:creationId xmlns:a16="http://schemas.microsoft.com/office/drawing/2014/main" id="{00000000-0008-0000-0500-00002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60" name="Shape 7">
          <a:extLst>
            <a:ext uri="{FF2B5EF4-FFF2-40B4-BE49-F238E27FC236}">
              <a16:creationId xmlns:a16="http://schemas.microsoft.com/office/drawing/2014/main" id="{00000000-0008-0000-0500-00002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61" name="Shape 7">
          <a:extLst>
            <a:ext uri="{FF2B5EF4-FFF2-40B4-BE49-F238E27FC236}">
              <a16:creationId xmlns:a16="http://schemas.microsoft.com/office/drawing/2014/main" id="{00000000-0008-0000-0500-00002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62" name="Shape 7">
          <a:extLst>
            <a:ext uri="{FF2B5EF4-FFF2-40B4-BE49-F238E27FC236}">
              <a16:creationId xmlns:a16="http://schemas.microsoft.com/office/drawing/2014/main" id="{00000000-0008-0000-0500-00002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2863" name="Shape 7">
          <a:extLst>
            <a:ext uri="{FF2B5EF4-FFF2-40B4-BE49-F238E27FC236}">
              <a16:creationId xmlns:a16="http://schemas.microsoft.com/office/drawing/2014/main" id="{00000000-0008-0000-0500-00002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2864" name="Shape 7">
          <a:extLst>
            <a:ext uri="{FF2B5EF4-FFF2-40B4-BE49-F238E27FC236}">
              <a16:creationId xmlns:a16="http://schemas.microsoft.com/office/drawing/2014/main" id="{00000000-0008-0000-0500-00003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2865" name="Shape 7">
          <a:extLst>
            <a:ext uri="{FF2B5EF4-FFF2-40B4-BE49-F238E27FC236}">
              <a16:creationId xmlns:a16="http://schemas.microsoft.com/office/drawing/2014/main" id="{00000000-0008-0000-0500-00003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2866" name="Shape 7">
          <a:extLst>
            <a:ext uri="{FF2B5EF4-FFF2-40B4-BE49-F238E27FC236}">
              <a16:creationId xmlns:a16="http://schemas.microsoft.com/office/drawing/2014/main" id="{00000000-0008-0000-0500-00003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48</xdr:row>
      <xdr:rowOff>485775</xdr:rowOff>
    </xdr:from>
    <xdr:ext cx="114300" cy="457200"/>
    <xdr:sp macro="" textlink="">
      <xdr:nvSpPr>
        <xdr:cNvPr id="2867" name="Shape 9">
          <a:extLst>
            <a:ext uri="{FF2B5EF4-FFF2-40B4-BE49-F238E27FC236}">
              <a16:creationId xmlns:a16="http://schemas.microsoft.com/office/drawing/2014/main" id="{00000000-0008-0000-0500-000033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68" name="Shape 7">
          <a:extLst>
            <a:ext uri="{FF2B5EF4-FFF2-40B4-BE49-F238E27FC236}">
              <a16:creationId xmlns:a16="http://schemas.microsoft.com/office/drawing/2014/main" id="{00000000-0008-0000-0500-00003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69" name="Shape 7">
          <a:extLst>
            <a:ext uri="{FF2B5EF4-FFF2-40B4-BE49-F238E27FC236}">
              <a16:creationId xmlns:a16="http://schemas.microsoft.com/office/drawing/2014/main" id="{00000000-0008-0000-0500-00003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70" name="Shape 7">
          <a:extLst>
            <a:ext uri="{FF2B5EF4-FFF2-40B4-BE49-F238E27FC236}">
              <a16:creationId xmlns:a16="http://schemas.microsoft.com/office/drawing/2014/main" id="{00000000-0008-0000-0500-00003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0</xdr:rowOff>
    </xdr:from>
    <xdr:ext cx="114300" cy="190500"/>
    <xdr:sp macro="" textlink="">
      <xdr:nvSpPr>
        <xdr:cNvPr id="2871" name="Shape 7">
          <a:extLst>
            <a:ext uri="{FF2B5EF4-FFF2-40B4-BE49-F238E27FC236}">
              <a16:creationId xmlns:a16="http://schemas.microsoft.com/office/drawing/2014/main" id="{00000000-0008-0000-0500-00003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72" name="Shape 7">
          <a:extLst>
            <a:ext uri="{FF2B5EF4-FFF2-40B4-BE49-F238E27FC236}">
              <a16:creationId xmlns:a16="http://schemas.microsoft.com/office/drawing/2014/main" id="{00000000-0008-0000-0500-00003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0</xdr:rowOff>
    </xdr:from>
    <xdr:ext cx="114300" cy="190500"/>
    <xdr:sp macro="" textlink="">
      <xdr:nvSpPr>
        <xdr:cNvPr id="2873" name="Shape 7">
          <a:extLst>
            <a:ext uri="{FF2B5EF4-FFF2-40B4-BE49-F238E27FC236}">
              <a16:creationId xmlns:a16="http://schemas.microsoft.com/office/drawing/2014/main" id="{00000000-0008-0000-0500-00003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50</xdr:row>
      <xdr:rowOff>0</xdr:rowOff>
    </xdr:from>
    <xdr:ext cx="114300" cy="190500"/>
    <xdr:sp macro="" textlink="">
      <xdr:nvSpPr>
        <xdr:cNvPr id="2874" name="Shape 7">
          <a:extLst>
            <a:ext uri="{FF2B5EF4-FFF2-40B4-BE49-F238E27FC236}">
              <a16:creationId xmlns:a16="http://schemas.microsoft.com/office/drawing/2014/main" id="{00000000-0008-0000-0500-00003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75" name="Shape 7">
          <a:extLst>
            <a:ext uri="{FF2B5EF4-FFF2-40B4-BE49-F238E27FC236}">
              <a16:creationId xmlns:a16="http://schemas.microsoft.com/office/drawing/2014/main" id="{00000000-0008-0000-0500-00003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76" name="Shape 7">
          <a:extLst>
            <a:ext uri="{FF2B5EF4-FFF2-40B4-BE49-F238E27FC236}">
              <a16:creationId xmlns:a16="http://schemas.microsoft.com/office/drawing/2014/main" id="{00000000-0008-0000-0500-00003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77" name="Shape 7">
          <a:extLst>
            <a:ext uri="{FF2B5EF4-FFF2-40B4-BE49-F238E27FC236}">
              <a16:creationId xmlns:a16="http://schemas.microsoft.com/office/drawing/2014/main" id="{00000000-0008-0000-0500-00003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78" name="Shape 7">
          <a:extLst>
            <a:ext uri="{FF2B5EF4-FFF2-40B4-BE49-F238E27FC236}">
              <a16:creationId xmlns:a16="http://schemas.microsoft.com/office/drawing/2014/main" id="{00000000-0008-0000-0500-00003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50</xdr:row>
      <xdr:rowOff>0</xdr:rowOff>
    </xdr:from>
    <xdr:ext cx="114300" cy="190500"/>
    <xdr:sp macro="" textlink="">
      <xdr:nvSpPr>
        <xdr:cNvPr id="2879" name="Shape 7">
          <a:extLst>
            <a:ext uri="{FF2B5EF4-FFF2-40B4-BE49-F238E27FC236}">
              <a16:creationId xmlns:a16="http://schemas.microsoft.com/office/drawing/2014/main" id="{00000000-0008-0000-0500-00003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50</xdr:row>
      <xdr:rowOff>152400</xdr:rowOff>
    </xdr:from>
    <xdr:ext cx="114300" cy="228600"/>
    <xdr:sp macro="" textlink="">
      <xdr:nvSpPr>
        <xdr:cNvPr id="2880" name="Shape 6">
          <a:extLst>
            <a:ext uri="{FF2B5EF4-FFF2-40B4-BE49-F238E27FC236}">
              <a16:creationId xmlns:a16="http://schemas.microsoft.com/office/drawing/2014/main" id="{00000000-0008-0000-0500-000040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66725"/>
    <xdr:sp macro="" textlink="">
      <xdr:nvSpPr>
        <xdr:cNvPr id="2881" name="Shape 11">
          <a:extLst>
            <a:ext uri="{FF2B5EF4-FFF2-40B4-BE49-F238E27FC236}">
              <a16:creationId xmlns:a16="http://schemas.microsoft.com/office/drawing/2014/main" id="{00000000-0008-0000-0500-000041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485775</xdr:rowOff>
    </xdr:from>
    <xdr:ext cx="114300" cy="457200"/>
    <xdr:sp macro="" textlink="">
      <xdr:nvSpPr>
        <xdr:cNvPr id="2882" name="Shape 8">
          <a:extLst>
            <a:ext uri="{FF2B5EF4-FFF2-40B4-BE49-F238E27FC236}">
              <a16:creationId xmlns:a16="http://schemas.microsoft.com/office/drawing/2014/main" id="{00000000-0008-0000-0500-000042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485775</xdr:rowOff>
    </xdr:from>
    <xdr:ext cx="114300" cy="457200"/>
    <xdr:sp macro="" textlink="">
      <xdr:nvSpPr>
        <xdr:cNvPr id="2883" name="Shape 8">
          <a:extLst>
            <a:ext uri="{FF2B5EF4-FFF2-40B4-BE49-F238E27FC236}">
              <a16:creationId xmlns:a16="http://schemas.microsoft.com/office/drawing/2014/main" id="{00000000-0008-0000-0500-000043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228600"/>
    <xdr:sp macro="" textlink="">
      <xdr:nvSpPr>
        <xdr:cNvPr id="2884" name="Shape 6">
          <a:extLst>
            <a:ext uri="{FF2B5EF4-FFF2-40B4-BE49-F238E27FC236}">
              <a16:creationId xmlns:a16="http://schemas.microsoft.com/office/drawing/2014/main" id="{00000000-0008-0000-0500-000044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57200"/>
    <xdr:sp macro="" textlink="">
      <xdr:nvSpPr>
        <xdr:cNvPr id="2885" name="Shape 9">
          <a:extLst>
            <a:ext uri="{FF2B5EF4-FFF2-40B4-BE49-F238E27FC236}">
              <a16:creationId xmlns:a16="http://schemas.microsoft.com/office/drawing/2014/main" id="{00000000-0008-0000-0500-000045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50</xdr:row>
      <xdr:rowOff>152400</xdr:rowOff>
    </xdr:from>
    <xdr:ext cx="114300" cy="228600"/>
    <xdr:sp macro="" textlink="">
      <xdr:nvSpPr>
        <xdr:cNvPr id="2886" name="Shape 6">
          <a:extLst>
            <a:ext uri="{FF2B5EF4-FFF2-40B4-BE49-F238E27FC236}">
              <a16:creationId xmlns:a16="http://schemas.microsoft.com/office/drawing/2014/main" id="{00000000-0008-0000-0500-000046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887" name="Shape 7">
          <a:extLst>
            <a:ext uri="{FF2B5EF4-FFF2-40B4-BE49-F238E27FC236}">
              <a16:creationId xmlns:a16="http://schemas.microsoft.com/office/drawing/2014/main" id="{00000000-0008-0000-0500-00004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888" name="Shape 7">
          <a:extLst>
            <a:ext uri="{FF2B5EF4-FFF2-40B4-BE49-F238E27FC236}">
              <a16:creationId xmlns:a16="http://schemas.microsoft.com/office/drawing/2014/main" id="{00000000-0008-0000-0500-00004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889" name="Shape 7">
          <a:extLst>
            <a:ext uri="{FF2B5EF4-FFF2-40B4-BE49-F238E27FC236}">
              <a16:creationId xmlns:a16="http://schemas.microsoft.com/office/drawing/2014/main" id="{00000000-0008-0000-0500-00004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890" name="Shape 7">
          <a:extLst>
            <a:ext uri="{FF2B5EF4-FFF2-40B4-BE49-F238E27FC236}">
              <a16:creationId xmlns:a16="http://schemas.microsoft.com/office/drawing/2014/main" id="{00000000-0008-0000-0500-00004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891" name="Shape 7">
          <a:extLst>
            <a:ext uri="{FF2B5EF4-FFF2-40B4-BE49-F238E27FC236}">
              <a16:creationId xmlns:a16="http://schemas.microsoft.com/office/drawing/2014/main" id="{00000000-0008-0000-0500-00004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892" name="Shape 7">
          <a:extLst>
            <a:ext uri="{FF2B5EF4-FFF2-40B4-BE49-F238E27FC236}">
              <a16:creationId xmlns:a16="http://schemas.microsoft.com/office/drawing/2014/main" id="{00000000-0008-0000-0500-00004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893" name="Shape 7">
          <a:extLst>
            <a:ext uri="{FF2B5EF4-FFF2-40B4-BE49-F238E27FC236}">
              <a16:creationId xmlns:a16="http://schemas.microsoft.com/office/drawing/2014/main" id="{00000000-0008-0000-0500-00004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894" name="Shape 7">
          <a:extLst>
            <a:ext uri="{FF2B5EF4-FFF2-40B4-BE49-F238E27FC236}">
              <a16:creationId xmlns:a16="http://schemas.microsoft.com/office/drawing/2014/main" id="{00000000-0008-0000-0500-00004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895" name="Shape 7">
          <a:extLst>
            <a:ext uri="{FF2B5EF4-FFF2-40B4-BE49-F238E27FC236}">
              <a16:creationId xmlns:a16="http://schemas.microsoft.com/office/drawing/2014/main" id="{00000000-0008-0000-0500-00004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896" name="Shape 7">
          <a:extLst>
            <a:ext uri="{FF2B5EF4-FFF2-40B4-BE49-F238E27FC236}">
              <a16:creationId xmlns:a16="http://schemas.microsoft.com/office/drawing/2014/main" id="{00000000-0008-0000-0500-00005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897" name="Shape 7">
          <a:extLst>
            <a:ext uri="{FF2B5EF4-FFF2-40B4-BE49-F238E27FC236}">
              <a16:creationId xmlns:a16="http://schemas.microsoft.com/office/drawing/2014/main" id="{00000000-0008-0000-0500-00005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898" name="Shape 7">
          <a:extLst>
            <a:ext uri="{FF2B5EF4-FFF2-40B4-BE49-F238E27FC236}">
              <a16:creationId xmlns:a16="http://schemas.microsoft.com/office/drawing/2014/main" id="{00000000-0008-0000-0500-00005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52</xdr:row>
      <xdr:rowOff>485775</xdr:rowOff>
    </xdr:from>
    <xdr:ext cx="114300" cy="457200"/>
    <xdr:sp macro="" textlink="">
      <xdr:nvSpPr>
        <xdr:cNvPr id="2899" name="Shape 9">
          <a:extLst>
            <a:ext uri="{FF2B5EF4-FFF2-40B4-BE49-F238E27FC236}">
              <a16:creationId xmlns:a16="http://schemas.microsoft.com/office/drawing/2014/main" id="{00000000-0008-0000-0500-000053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00" name="Shape 7">
          <a:extLst>
            <a:ext uri="{FF2B5EF4-FFF2-40B4-BE49-F238E27FC236}">
              <a16:creationId xmlns:a16="http://schemas.microsoft.com/office/drawing/2014/main" id="{00000000-0008-0000-0500-00005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01" name="Shape 7">
          <a:extLst>
            <a:ext uri="{FF2B5EF4-FFF2-40B4-BE49-F238E27FC236}">
              <a16:creationId xmlns:a16="http://schemas.microsoft.com/office/drawing/2014/main" id="{00000000-0008-0000-0500-00005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02" name="Shape 7">
          <a:extLst>
            <a:ext uri="{FF2B5EF4-FFF2-40B4-BE49-F238E27FC236}">
              <a16:creationId xmlns:a16="http://schemas.microsoft.com/office/drawing/2014/main" id="{00000000-0008-0000-0500-00005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03" name="Shape 7">
          <a:extLst>
            <a:ext uri="{FF2B5EF4-FFF2-40B4-BE49-F238E27FC236}">
              <a16:creationId xmlns:a16="http://schemas.microsoft.com/office/drawing/2014/main" id="{00000000-0008-0000-0500-00005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04" name="Shape 7">
          <a:extLst>
            <a:ext uri="{FF2B5EF4-FFF2-40B4-BE49-F238E27FC236}">
              <a16:creationId xmlns:a16="http://schemas.microsoft.com/office/drawing/2014/main" id="{00000000-0008-0000-0500-00005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05" name="Shape 7">
          <a:extLst>
            <a:ext uri="{FF2B5EF4-FFF2-40B4-BE49-F238E27FC236}">
              <a16:creationId xmlns:a16="http://schemas.microsoft.com/office/drawing/2014/main" id="{00000000-0008-0000-0500-00005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06" name="Shape 7">
          <a:extLst>
            <a:ext uri="{FF2B5EF4-FFF2-40B4-BE49-F238E27FC236}">
              <a16:creationId xmlns:a16="http://schemas.microsoft.com/office/drawing/2014/main" id="{00000000-0008-0000-0500-00005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07" name="Shape 7">
          <a:extLst>
            <a:ext uri="{FF2B5EF4-FFF2-40B4-BE49-F238E27FC236}">
              <a16:creationId xmlns:a16="http://schemas.microsoft.com/office/drawing/2014/main" id="{00000000-0008-0000-0500-00005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08" name="Shape 7">
          <a:extLst>
            <a:ext uri="{FF2B5EF4-FFF2-40B4-BE49-F238E27FC236}">
              <a16:creationId xmlns:a16="http://schemas.microsoft.com/office/drawing/2014/main" id="{00000000-0008-0000-0500-00005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09" name="Shape 7">
          <a:extLst>
            <a:ext uri="{FF2B5EF4-FFF2-40B4-BE49-F238E27FC236}">
              <a16:creationId xmlns:a16="http://schemas.microsoft.com/office/drawing/2014/main" id="{00000000-0008-0000-0500-00005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10" name="Shape 7">
          <a:extLst>
            <a:ext uri="{FF2B5EF4-FFF2-40B4-BE49-F238E27FC236}">
              <a16:creationId xmlns:a16="http://schemas.microsoft.com/office/drawing/2014/main" id="{00000000-0008-0000-0500-00005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11" name="Shape 7">
          <a:extLst>
            <a:ext uri="{FF2B5EF4-FFF2-40B4-BE49-F238E27FC236}">
              <a16:creationId xmlns:a16="http://schemas.microsoft.com/office/drawing/2014/main" id="{00000000-0008-0000-0500-00005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12" name="Shape 7">
          <a:extLst>
            <a:ext uri="{FF2B5EF4-FFF2-40B4-BE49-F238E27FC236}">
              <a16:creationId xmlns:a16="http://schemas.microsoft.com/office/drawing/2014/main" id="{00000000-0008-0000-0500-00006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13" name="Shape 7">
          <a:extLst>
            <a:ext uri="{FF2B5EF4-FFF2-40B4-BE49-F238E27FC236}">
              <a16:creationId xmlns:a16="http://schemas.microsoft.com/office/drawing/2014/main" id="{00000000-0008-0000-0500-00006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14" name="Shape 7">
          <a:extLst>
            <a:ext uri="{FF2B5EF4-FFF2-40B4-BE49-F238E27FC236}">
              <a16:creationId xmlns:a16="http://schemas.microsoft.com/office/drawing/2014/main" id="{00000000-0008-0000-0500-00006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66725"/>
    <xdr:sp macro="" textlink="">
      <xdr:nvSpPr>
        <xdr:cNvPr id="2915" name="Shape 11">
          <a:extLst>
            <a:ext uri="{FF2B5EF4-FFF2-40B4-BE49-F238E27FC236}">
              <a16:creationId xmlns:a16="http://schemas.microsoft.com/office/drawing/2014/main" id="{00000000-0008-0000-0500-000063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485775</xdr:rowOff>
    </xdr:from>
    <xdr:ext cx="114300" cy="457200"/>
    <xdr:sp macro="" textlink="">
      <xdr:nvSpPr>
        <xdr:cNvPr id="2916" name="Shape 8">
          <a:extLst>
            <a:ext uri="{FF2B5EF4-FFF2-40B4-BE49-F238E27FC236}">
              <a16:creationId xmlns:a16="http://schemas.microsoft.com/office/drawing/2014/main" id="{00000000-0008-0000-0500-000064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485775</xdr:rowOff>
    </xdr:from>
    <xdr:ext cx="114300" cy="457200"/>
    <xdr:sp macro="" textlink="">
      <xdr:nvSpPr>
        <xdr:cNvPr id="2917" name="Shape 8">
          <a:extLst>
            <a:ext uri="{FF2B5EF4-FFF2-40B4-BE49-F238E27FC236}">
              <a16:creationId xmlns:a16="http://schemas.microsoft.com/office/drawing/2014/main" id="{00000000-0008-0000-0500-000065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228600"/>
    <xdr:sp macro="" textlink="">
      <xdr:nvSpPr>
        <xdr:cNvPr id="2918" name="Shape 6">
          <a:extLst>
            <a:ext uri="{FF2B5EF4-FFF2-40B4-BE49-F238E27FC236}">
              <a16:creationId xmlns:a16="http://schemas.microsoft.com/office/drawing/2014/main" id="{00000000-0008-0000-0500-000066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50</xdr:row>
      <xdr:rowOff>485775</xdr:rowOff>
    </xdr:from>
    <xdr:ext cx="114300" cy="457200"/>
    <xdr:sp macro="" textlink="">
      <xdr:nvSpPr>
        <xdr:cNvPr id="2919" name="Shape 9">
          <a:extLst>
            <a:ext uri="{FF2B5EF4-FFF2-40B4-BE49-F238E27FC236}">
              <a16:creationId xmlns:a16="http://schemas.microsoft.com/office/drawing/2014/main" id="{00000000-0008-0000-0500-000067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50</xdr:row>
      <xdr:rowOff>485775</xdr:rowOff>
    </xdr:from>
    <xdr:ext cx="114300" cy="228600"/>
    <xdr:sp macro="" textlink="">
      <xdr:nvSpPr>
        <xdr:cNvPr id="2920" name="Shape 6">
          <a:extLst>
            <a:ext uri="{FF2B5EF4-FFF2-40B4-BE49-F238E27FC236}">
              <a16:creationId xmlns:a16="http://schemas.microsoft.com/office/drawing/2014/main" id="{00000000-0008-0000-0500-000068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21" name="Shape 7">
          <a:extLst>
            <a:ext uri="{FF2B5EF4-FFF2-40B4-BE49-F238E27FC236}">
              <a16:creationId xmlns:a16="http://schemas.microsoft.com/office/drawing/2014/main" id="{00000000-0008-0000-0500-00006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22" name="Shape 7">
          <a:extLst>
            <a:ext uri="{FF2B5EF4-FFF2-40B4-BE49-F238E27FC236}">
              <a16:creationId xmlns:a16="http://schemas.microsoft.com/office/drawing/2014/main" id="{00000000-0008-0000-0500-00006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23" name="Shape 7">
          <a:extLst>
            <a:ext uri="{FF2B5EF4-FFF2-40B4-BE49-F238E27FC236}">
              <a16:creationId xmlns:a16="http://schemas.microsoft.com/office/drawing/2014/main" id="{00000000-0008-0000-0500-00006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24" name="Shape 7">
          <a:extLst>
            <a:ext uri="{FF2B5EF4-FFF2-40B4-BE49-F238E27FC236}">
              <a16:creationId xmlns:a16="http://schemas.microsoft.com/office/drawing/2014/main" id="{00000000-0008-0000-0500-00006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25" name="Shape 7">
          <a:extLst>
            <a:ext uri="{FF2B5EF4-FFF2-40B4-BE49-F238E27FC236}">
              <a16:creationId xmlns:a16="http://schemas.microsoft.com/office/drawing/2014/main" id="{00000000-0008-0000-0500-00006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26" name="Shape 7">
          <a:extLst>
            <a:ext uri="{FF2B5EF4-FFF2-40B4-BE49-F238E27FC236}">
              <a16:creationId xmlns:a16="http://schemas.microsoft.com/office/drawing/2014/main" id="{00000000-0008-0000-0500-00006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27" name="Shape 7">
          <a:extLst>
            <a:ext uri="{FF2B5EF4-FFF2-40B4-BE49-F238E27FC236}">
              <a16:creationId xmlns:a16="http://schemas.microsoft.com/office/drawing/2014/main" id="{00000000-0008-0000-0500-00006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28" name="Shape 7">
          <a:extLst>
            <a:ext uri="{FF2B5EF4-FFF2-40B4-BE49-F238E27FC236}">
              <a16:creationId xmlns:a16="http://schemas.microsoft.com/office/drawing/2014/main" id="{00000000-0008-0000-0500-00007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929" name="Shape 7">
          <a:extLst>
            <a:ext uri="{FF2B5EF4-FFF2-40B4-BE49-F238E27FC236}">
              <a16:creationId xmlns:a16="http://schemas.microsoft.com/office/drawing/2014/main" id="{00000000-0008-0000-0500-00007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930" name="Shape 7">
          <a:extLst>
            <a:ext uri="{FF2B5EF4-FFF2-40B4-BE49-F238E27FC236}">
              <a16:creationId xmlns:a16="http://schemas.microsoft.com/office/drawing/2014/main" id="{00000000-0008-0000-0500-00007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931" name="Shape 7">
          <a:extLst>
            <a:ext uri="{FF2B5EF4-FFF2-40B4-BE49-F238E27FC236}">
              <a16:creationId xmlns:a16="http://schemas.microsoft.com/office/drawing/2014/main" id="{00000000-0008-0000-0500-00007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0</xdr:rowOff>
    </xdr:from>
    <xdr:ext cx="114300" cy="190500"/>
    <xdr:sp macro="" textlink="">
      <xdr:nvSpPr>
        <xdr:cNvPr id="2932" name="Shape 7">
          <a:extLst>
            <a:ext uri="{FF2B5EF4-FFF2-40B4-BE49-F238E27FC236}">
              <a16:creationId xmlns:a16="http://schemas.microsoft.com/office/drawing/2014/main" id="{00000000-0008-0000-0500-00007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52</xdr:row>
      <xdr:rowOff>485775</xdr:rowOff>
    </xdr:from>
    <xdr:ext cx="114300" cy="457200"/>
    <xdr:sp macro="" textlink="">
      <xdr:nvSpPr>
        <xdr:cNvPr id="2933" name="Shape 9">
          <a:extLst>
            <a:ext uri="{FF2B5EF4-FFF2-40B4-BE49-F238E27FC236}">
              <a16:creationId xmlns:a16="http://schemas.microsoft.com/office/drawing/2014/main" id="{00000000-0008-0000-0500-000075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34" name="Shape 7">
          <a:extLst>
            <a:ext uri="{FF2B5EF4-FFF2-40B4-BE49-F238E27FC236}">
              <a16:creationId xmlns:a16="http://schemas.microsoft.com/office/drawing/2014/main" id="{00000000-0008-0000-0500-00007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35" name="Shape 7">
          <a:extLst>
            <a:ext uri="{FF2B5EF4-FFF2-40B4-BE49-F238E27FC236}">
              <a16:creationId xmlns:a16="http://schemas.microsoft.com/office/drawing/2014/main" id="{00000000-0008-0000-0500-00007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36" name="Shape 7">
          <a:extLst>
            <a:ext uri="{FF2B5EF4-FFF2-40B4-BE49-F238E27FC236}">
              <a16:creationId xmlns:a16="http://schemas.microsoft.com/office/drawing/2014/main" id="{00000000-0008-0000-0500-00007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37" name="Shape 7">
          <a:extLst>
            <a:ext uri="{FF2B5EF4-FFF2-40B4-BE49-F238E27FC236}">
              <a16:creationId xmlns:a16="http://schemas.microsoft.com/office/drawing/2014/main" id="{00000000-0008-0000-0500-00007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52</xdr:row>
      <xdr:rowOff>485775</xdr:rowOff>
    </xdr:from>
    <xdr:ext cx="114300" cy="457200"/>
    <xdr:sp macro="" textlink="">
      <xdr:nvSpPr>
        <xdr:cNvPr id="2938" name="Shape 8">
          <a:extLst>
            <a:ext uri="{FF2B5EF4-FFF2-40B4-BE49-F238E27FC236}">
              <a16:creationId xmlns:a16="http://schemas.microsoft.com/office/drawing/2014/main" id="{00000000-0008-0000-0500-00007A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39" name="Shape 7">
          <a:extLst>
            <a:ext uri="{FF2B5EF4-FFF2-40B4-BE49-F238E27FC236}">
              <a16:creationId xmlns:a16="http://schemas.microsoft.com/office/drawing/2014/main" id="{00000000-0008-0000-0500-00007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40" name="Shape 7">
          <a:extLst>
            <a:ext uri="{FF2B5EF4-FFF2-40B4-BE49-F238E27FC236}">
              <a16:creationId xmlns:a16="http://schemas.microsoft.com/office/drawing/2014/main" id="{00000000-0008-0000-0500-00007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41" name="Shape 7">
          <a:extLst>
            <a:ext uri="{FF2B5EF4-FFF2-40B4-BE49-F238E27FC236}">
              <a16:creationId xmlns:a16="http://schemas.microsoft.com/office/drawing/2014/main" id="{00000000-0008-0000-0500-00007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2" name="Shape 7">
          <a:extLst>
            <a:ext uri="{FF2B5EF4-FFF2-40B4-BE49-F238E27FC236}">
              <a16:creationId xmlns:a16="http://schemas.microsoft.com/office/drawing/2014/main" id="{00000000-0008-0000-0500-00007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3" name="Shape 7">
          <a:extLst>
            <a:ext uri="{FF2B5EF4-FFF2-40B4-BE49-F238E27FC236}">
              <a16:creationId xmlns:a16="http://schemas.microsoft.com/office/drawing/2014/main" id="{00000000-0008-0000-0500-00007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4" name="Shape 7">
          <a:extLst>
            <a:ext uri="{FF2B5EF4-FFF2-40B4-BE49-F238E27FC236}">
              <a16:creationId xmlns:a16="http://schemas.microsoft.com/office/drawing/2014/main" id="{00000000-0008-0000-0500-00008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5" name="Shape 7">
          <a:extLst>
            <a:ext uri="{FF2B5EF4-FFF2-40B4-BE49-F238E27FC236}">
              <a16:creationId xmlns:a16="http://schemas.microsoft.com/office/drawing/2014/main" id="{00000000-0008-0000-0500-00008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6" name="Shape 7">
          <a:extLst>
            <a:ext uri="{FF2B5EF4-FFF2-40B4-BE49-F238E27FC236}">
              <a16:creationId xmlns:a16="http://schemas.microsoft.com/office/drawing/2014/main" id="{00000000-0008-0000-0500-00008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7" name="Shape 7">
          <a:extLst>
            <a:ext uri="{FF2B5EF4-FFF2-40B4-BE49-F238E27FC236}">
              <a16:creationId xmlns:a16="http://schemas.microsoft.com/office/drawing/2014/main" id="{00000000-0008-0000-0500-00008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48" name="Shape 7">
          <a:extLst>
            <a:ext uri="{FF2B5EF4-FFF2-40B4-BE49-F238E27FC236}">
              <a16:creationId xmlns:a16="http://schemas.microsoft.com/office/drawing/2014/main" id="{00000000-0008-0000-0500-00008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54</xdr:row>
      <xdr:rowOff>152400</xdr:rowOff>
    </xdr:from>
    <xdr:ext cx="114300" cy="228600"/>
    <xdr:sp macro="" textlink="">
      <xdr:nvSpPr>
        <xdr:cNvPr id="2949" name="Shape 6">
          <a:extLst>
            <a:ext uri="{FF2B5EF4-FFF2-40B4-BE49-F238E27FC236}">
              <a16:creationId xmlns:a16="http://schemas.microsoft.com/office/drawing/2014/main" id="{00000000-0008-0000-0500-000085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50" name="Shape 7">
          <a:extLst>
            <a:ext uri="{FF2B5EF4-FFF2-40B4-BE49-F238E27FC236}">
              <a16:creationId xmlns:a16="http://schemas.microsoft.com/office/drawing/2014/main" id="{00000000-0008-0000-0500-00008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51" name="Shape 7">
          <a:extLst>
            <a:ext uri="{FF2B5EF4-FFF2-40B4-BE49-F238E27FC236}">
              <a16:creationId xmlns:a16="http://schemas.microsoft.com/office/drawing/2014/main" id="{00000000-0008-0000-0500-00008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52" name="Shape 7">
          <a:extLst>
            <a:ext uri="{FF2B5EF4-FFF2-40B4-BE49-F238E27FC236}">
              <a16:creationId xmlns:a16="http://schemas.microsoft.com/office/drawing/2014/main" id="{00000000-0008-0000-0500-00008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53" name="Shape 7">
          <a:extLst>
            <a:ext uri="{FF2B5EF4-FFF2-40B4-BE49-F238E27FC236}">
              <a16:creationId xmlns:a16="http://schemas.microsoft.com/office/drawing/2014/main" id="{00000000-0008-0000-0500-00008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54" name="Shape 7">
          <a:extLst>
            <a:ext uri="{FF2B5EF4-FFF2-40B4-BE49-F238E27FC236}">
              <a16:creationId xmlns:a16="http://schemas.microsoft.com/office/drawing/2014/main" id="{00000000-0008-0000-0500-00008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55" name="Shape 7">
          <a:extLst>
            <a:ext uri="{FF2B5EF4-FFF2-40B4-BE49-F238E27FC236}">
              <a16:creationId xmlns:a16="http://schemas.microsoft.com/office/drawing/2014/main" id="{00000000-0008-0000-0500-00008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56" name="Shape 7">
          <a:extLst>
            <a:ext uri="{FF2B5EF4-FFF2-40B4-BE49-F238E27FC236}">
              <a16:creationId xmlns:a16="http://schemas.microsoft.com/office/drawing/2014/main" id="{00000000-0008-0000-0500-00008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57" name="Shape 7">
          <a:extLst>
            <a:ext uri="{FF2B5EF4-FFF2-40B4-BE49-F238E27FC236}">
              <a16:creationId xmlns:a16="http://schemas.microsoft.com/office/drawing/2014/main" id="{00000000-0008-0000-0500-00008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51</xdr:row>
      <xdr:rowOff>0</xdr:rowOff>
    </xdr:from>
    <xdr:ext cx="114300" cy="190500"/>
    <xdr:sp macro="" textlink="">
      <xdr:nvSpPr>
        <xdr:cNvPr id="2958" name="Shape 7">
          <a:extLst>
            <a:ext uri="{FF2B5EF4-FFF2-40B4-BE49-F238E27FC236}">
              <a16:creationId xmlns:a16="http://schemas.microsoft.com/office/drawing/2014/main" id="{00000000-0008-0000-0500-00008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51</xdr:row>
      <xdr:rowOff>0</xdr:rowOff>
    </xdr:from>
    <xdr:ext cx="114300" cy="190500"/>
    <xdr:sp macro="" textlink="">
      <xdr:nvSpPr>
        <xdr:cNvPr id="2959" name="Shape 7">
          <a:extLst>
            <a:ext uri="{FF2B5EF4-FFF2-40B4-BE49-F238E27FC236}">
              <a16:creationId xmlns:a16="http://schemas.microsoft.com/office/drawing/2014/main" id="{00000000-0008-0000-0500-00008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51</xdr:row>
      <xdr:rowOff>0</xdr:rowOff>
    </xdr:from>
    <xdr:ext cx="114300" cy="190500"/>
    <xdr:sp macro="" textlink="">
      <xdr:nvSpPr>
        <xdr:cNvPr id="2960" name="Shape 7">
          <a:extLst>
            <a:ext uri="{FF2B5EF4-FFF2-40B4-BE49-F238E27FC236}">
              <a16:creationId xmlns:a16="http://schemas.microsoft.com/office/drawing/2014/main" id="{00000000-0008-0000-0500-00009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51</xdr:row>
      <xdr:rowOff>0</xdr:rowOff>
    </xdr:from>
    <xdr:ext cx="114300" cy="190500"/>
    <xdr:sp macro="" textlink="">
      <xdr:nvSpPr>
        <xdr:cNvPr id="2961" name="Shape 7">
          <a:extLst>
            <a:ext uri="{FF2B5EF4-FFF2-40B4-BE49-F238E27FC236}">
              <a16:creationId xmlns:a16="http://schemas.microsoft.com/office/drawing/2014/main" id="{00000000-0008-0000-0500-00009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52</xdr:row>
      <xdr:rowOff>485775</xdr:rowOff>
    </xdr:from>
    <xdr:ext cx="114300" cy="457200"/>
    <xdr:sp macro="" textlink="">
      <xdr:nvSpPr>
        <xdr:cNvPr id="2962" name="Shape 9">
          <a:extLst>
            <a:ext uri="{FF2B5EF4-FFF2-40B4-BE49-F238E27FC236}">
              <a16:creationId xmlns:a16="http://schemas.microsoft.com/office/drawing/2014/main" id="{00000000-0008-0000-0500-000092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63" name="Shape 7">
          <a:extLst>
            <a:ext uri="{FF2B5EF4-FFF2-40B4-BE49-F238E27FC236}">
              <a16:creationId xmlns:a16="http://schemas.microsoft.com/office/drawing/2014/main" id="{00000000-0008-0000-0500-00009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64" name="Shape 7">
          <a:extLst>
            <a:ext uri="{FF2B5EF4-FFF2-40B4-BE49-F238E27FC236}">
              <a16:creationId xmlns:a16="http://schemas.microsoft.com/office/drawing/2014/main" id="{00000000-0008-0000-0500-00009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65" name="Shape 7">
          <a:extLst>
            <a:ext uri="{FF2B5EF4-FFF2-40B4-BE49-F238E27FC236}">
              <a16:creationId xmlns:a16="http://schemas.microsoft.com/office/drawing/2014/main" id="{00000000-0008-0000-0500-00009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0</xdr:rowOff>
    </xdr:from>
    <xdr:ext cx="114300" cy="190500"/>
    <xdr:sp macro="" textlink="">
      <xdr:nvSpPr>
        <xdr:cNvPr id="2966" name="Shape 7">
          <a:extLst>
            <a:ext uri="{FF2B5EF4-FFF2-40B4-BE49-F238E27FC236}">
              <a16:creationId xmlns:a16="http://schemas.microsoft.com/office/drawing/2014/main" id="{00000000-0008-0000-0500-00009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67" name="Shape 7">
          <a:extLst>
            <a:ext uri="{FF2B5EF4-FFF2-40B4-BE49-F238E27FC236}">
              <a16:creationId xmlns:a16="http://schemas.microsoft.com/office/drawing/2014/main" id="{00000000-0008-0000-0500-00009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0</xdr:rowOff>
    </xdr:from>
    <xdr:ext cx="114300" cy="190500"/>
    <xdr:sp macro="" textlink="">
      <xdr:nvSpPr>
        <xdr:cNvPr id="2968" name="Shape 7">
          <a:extLst>
            <a:ext uri="{FF2B5EF4-FFF2-40B4-BE49-F238E27FC236}">
              <a16:creationId xmlns:a16="http://schemas.microsoft.com/office/drawing/2014/main" id="{00000000-0008-0000-0500-00009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54</xdr:row>
      <xdr:rowOff>0</xdr:rowOff>
    </xdr:from>
    <xdr:ext cx="114300" cy="190500"/>
    <xdr:sp macro="" textlink="">
      <xdr:nvSpPr>
        <xdr:cNvPr id="2969" name="Shape 7">
          <a:extLst>
            <a:ext uri="{FF2B5EF4-FFF2-40B4-BE49-F238E27FC236}">
              <a16:creationId xmlns:a16="http://schemas.microsoft.com/office/drawing/2014/main" id="{00000000-0008-0000-0500-00009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70" name="Shape 7">
          <a:extLst>
            <a:ext uri="{FF2B5EF4-FFF2-40B4-BE49-F238E27FC236}">
              <a16:creationId xmlns:a16="http://schemas.microsoft.com/office/drawing/2014/main" id="{00000000-0008-0000-0500-00009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71" name="Shape 7">
          <a:extLst>
            <a:ext uri="{FF2B5EF4-FFF2-40B4-BE49-F238E27FC236}">
              <a16:creationId xmlns:a16="http://schemas.microsoft.com/office/drawing/2014/main" id="{00000000-0008-0000-0500-00009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72" name="Shape 7">
          <a:extLst>
            <a:ext uri="{FF2B5EF4-FFF2-40B4-BE49-F238E27FC236}">
              <a16:creationId xmlns:a16="http://schemas.microsoft.com/office/drawing/2014/main" id="{00000000-0008-0000-0500-00009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73" name="Shape 7">
          <a:extLst>
            <a:ext uri="{FF2B5EF4-FFF2-40B4-BE49-F238E27FC236}">
              <a16:creationId xmlns:a16="http://schemas.microsoft.com/office/drawing/2014/main" id="{00000000-0008-0000-0500-00009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54</xdr:row>
      <xdr:rowOff>0</xdr:rowOff>
    </xdr:from>
    <xdr:ext cx="114300" cy="190500"/>
    <xdr:sp macro="" textlink="">
      <xdr:nvSpPr>
        <xdr:cNvPr id="2974" name="Shape 7">
          <a:extLst>
            <a:ext uri="{FF2B5EF4-FFF2-40B4-BE49-F238E27FC236}">
              <a16:creationId xmlns:a16="http://schemas.microsoft.com/office/drawing/2014/main" id="{00000000-0008-0000-0500-00009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54</xdr:row>
      <xdr:rowOff>152400</xdr:rowOff>
    </xdr:from>
    <xdr:ext cx="114300" cy="228600"/>
    <xdr:sp macro="" textlink="">
      <xdr:nvSpPr>
        <xdr:cNvPr id="2975" name="Shape 6">
          <a:extLst>
            <a:ext uri="{FF2B5EF4-FFF2-40B4-BE49-F238E27FC236}">
              <a16:creationId xmlns:a16="http://schemas.microsoft.com/office/drawing/2014/main" id="{00000000-0008-0000-0500-00009F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466725"/>
    <xdr:sp macro="" textlink="">
      <xdr:nvSpPr>
        <xdr:cNvPr id="2976" name="Shape 11">
          <a:extLst>
            <a:ext uri="{FF2B5EF4-FFF2-40B4-BE49-F238E27FC236}">
              <a16:creationId xmlns:a16="http://schemas.microsoft.com/office/drawing/2014/main" id="{00000000-0008-0000-0500-0000A0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485775</xdr:rowOff>
    </xdr:from>
    <xdr:ext cx="114300" cy="457200"/>
    <xdr:sp macro="" textlink="">
      <xdr:nvSpPr>
        <xdr:cNvPr id="2977" name="Shape 8">
          <a:extLst>
            <a:ext uri="{FF2B5EF4-FFF2-40B4-BE49-F238E27FC236}">
              <a16:creationId xmlns:a16="http://schemas.microsoft.com/office/drawing/2014/main" id="{00000000-0008-0000-0500-0000A1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485775</xdr:rowOff>
    </xdr:from>
    <xdr:ext cx="114300" cy="457200"/>
    <xdr:sp macro="" textlink="">
      <xdr:nvSpPr>
        <xdr:cNvPr id="2978" name="Shape 8">
          <a:extLst>
            <a:ext uri="{FF2B5EF4-FFF2-40B4-BE49-F238E27FC236}">
              <a16:creationId xmlns:a16="http://schemas.microsoft.com/office/drawing/2014/main" id="{00000000-0008-0000-0500-0000A2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228600"/>
    <xdr:sp macro="" textlink="">
      <xdr:nvSpPr>
        <xdr:cNvPr id="2979" name="Shape 6">
          <a:extLst>
            <a:ext uri="{FF2B5EF4-FFF2-40B4-BE49-F238E27FC236}">
              <a16:creationId xmlns:a16="http://schemas.microsoft.com/office/drawing/2014/main" id="{00000000-0008-0000-0500-0000A3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457200"/>
    <xdr:sp macro="" textlink="">
      <xdr:nvSpPr>
        <xdr:cNvPr id="2980" name="Shape 9">
          <a:extLst>
            <a:ext uri="{FF2B5EF4-FFF2-40B4-BE49-F238E27FC236}">
              <a16:creationId xmlns:a16="http://schemas.microsoft.com/office/drawing/2014/main" id="{00000000-0008-0000-0500-0000A4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54</xdr:row>
      <xdr:rowOff>152400</xdr:rowOff>
    </xdr:from>
    <xdr:ext cx="114300" cy="228600"/>
    <xdr:sp macro="" textlink="">
      <xdr:nvSpPr>
        <xdr:cNvPr id="2981" name="Shape 6">
          <a:extLst>
            <a:ext uri="{FF2B5EF4-FFF2-40B4-BE49-F238E27FC236}">
              <a16:creationId xmlns:a16="http://schemas.microsoft.com/office/drawing/2014/main" id="{00000000-0008-0000-0500-0000A5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82" name="Shape 7">
          <a:extLst>
            <a:ext uri="{FF2B5EF4-FFF2-40B4-BE49-F238E27FC236}">
              <a16:creationId xmlns:a16="http://schemas.microsoft.com/office/drawing/2014/main" id="{00000000-0008-0000-0500-0000A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83" name="Shape 7">
          <a:extLst>
            <a:ext uri="{FF2B5EF4-FFF2-40B4-BE49-F238E27FC236}">
              <a16:creationId xmlns:a16="http://schemas.microsoft.com/office/drawing/2014/main" id="{00000000-0008-0000-0500-0000A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84" name="Shape 7">
          <a:extLst>
            <a:ext uri="{FF2B5EF4-FFF2-40B4-BE49-F238E27FC236}">
              <a16:creationId xmlns:a16="http://schemas.microsoft.com/office/drawing/2014/main" id="{00000000-0008-0000-0500-0000A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85" name="Shape 7">
          <a:extLst>
            <a:ext uri="{FF2B5EF4-FFF2-40B4-BE49-F238E27FC236}">
              <a16:creationId xmlns:a16="http://schemas.microsoft.com/office/drawing/2014/main" id="{00000000-0008-0000-0500-0000A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2986" name="Shape 7">
          <a:extLst>
            <a:ext uri="{FF2B5EF4-FFF2-40B4-BE49-F238E27FC236}">
              <a16:creationId xmlns:a16="http://schemas.microsoft.com/office/drawing/2014/main" id="{00000000-0008-0000-0500-0000A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2987" name="Shape 7">
          <a:extLst>
            <a:ext uri="{FF2B5EF4-FFF2-40B4-BE49-F238E27FC236}">
              <a16:creationId xmlns:a16="http://schemas.microsoft.com/office/drawing/2014/main" id="{00000000-0008-0000-0500-0000A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2988" name="Shape 7">
          <a:extLst>
            <a:ext uri="{FF2B5EF4-FFF2-40B4-BE49-F238E27FC236}">
              <a16:creationId xmlns:a16="http://schemas.microsoft.com/office/drawing/2014/main" id="{00000000-0008-0000-0500-0000A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2989" name="Shape 7">
          <a:extLst>
            <a:ext uri="{FF2B5EF4-FFF2-40B4-BE49-F238E27FC236}">
              <a16:creationId xmlns:a16="http://schemas.microsoft.com/office/drawing/2014/main" id="{00000000-0008-0000-0500-0000A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2990" name="Shape 7">
          <a:extLst>
            <a:ext uri="{FF2B5EF4-FFF2-40B4-BE49-F238E27FC236}">
              <a16:creationId xmlns:a16="http://schemas.microsoft.com/office/drawing/2014/main" id="{00000000-0008-0000-0500-0000A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2991" name="Shape 7">
          <a:extLst>
            <a:ext uri="{FF2B5EF4-FFF2-40B4-BE49-F238E27FC236}">
              <a16:creationId xmlns:a16="http://schemas.microsoft.com/office/drawing/2014/main" id="{00000000-0008-0000-0500-0000A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2992" name="Shape 7">
          <a:extLst>
            <a:ext uri="{FF2B5EF4-FFF2-40B4-BE49-F238E27FC236}">
              <a16:creationId xmlns:a16="http://schemas.microsoft.com/office/drawing/2014/main" id="{00000000-0008-0000-0500-0000B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2993" name="Shape 7">
          <a:extLst>
            <a:ext uri="{FF2B5EF4-FFF2-40B4-BE49-F238E27FC236}">
              <a16:creationId xmlns:a16="http://schemas.microsoft.com/office/drawing/2014/main" id="{00000000-0008-0000-0500-0000B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56</xdr:row>
      <xdr:rowOff>485775</xdr:rowOff>
    </xdr:from>
    <xdr:ext cx="114300" cy="457200"/>
    <xdr:sp macro="" textlink="">
      <xdr:nvSpPr>
        <xdr:cNvPr id="2994" name="Shape 9">
          <a:extLst>
            <a:ext uri="{FF2B5EF4-FFF2-40B4-BE49-F238E27FC236}">
              <a16:creationId xmlns:a16="http://schemas.microsoft.com/office/drawing/2014/main" id="{00000000-0008-0000-0500-0000B2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95" name="Shape 7">
          <a:extLst>
            <a:ext uri="{FF2B5EF4-FFF2-40B4-BE49-F238E27FC236}">
              <a16:creationId xmlns:a16="http://schemas.microsoft.com/office/drawing/2014/main" id="{00000000-0008-0000-0500-0000B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96" name="Shape 7">
          <a:extLst>
            <a:ext uri="{FF2B5EF4-FFF2-40B4-BE49-F238E27FC236}">
              <a16:creationId xmlns:a16="http://schemas.microsoft.com/office/drawing/2014/main" id="{00000000-0008-0000-0500-0000B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97" name="Shape 7">
          <a:extLst>
            <a:ext uri="{FF2B5EF4-FFF2-40B4-BE49-F238E27FC236}">
              <a16:creationId xmlns:a16="http://schemas.microsoft.com/office/drawing/2014/main" id="{00000000-0008-0000-0500-0000B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2998" name="Shape 7">
          <a:extLst>
            <a:ext uri="{FF2B5EF4-FFF2-40B4-BE49-F238E27FC236}">
              <a16:creationId xmlns:a16="http://schemas.microsoft.com/office/drawing/2014/main" id="{00000000-0008-0000-0500-0000B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2999" name="Shape 7">
          <a:extLst>
            <a:ext uri="{FF2B5EF4-FFF2-40B4-BE49-F238E27FC236}">
              <a16:creationId xmlns:a16="http://schemas.microsoft.com/office/drawing/2014/main" id="{00000000-0008-0000-0500-0000B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00" name="Shape 7">
          <a:extLst>
            <a:ext uri="{FF2B5EF4-FFF2-40B4-BE49-F238E27FC236}">
              <a16:creationId xmlns:a16="http://schemas.microsoft.com/office/drawing/2014/main" id="{00000000-0008-0000-0500-0000B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01" name="Shape 7">
          <a:extLst>
            <a:ext uri="{FF2B5EF4-FFF2-40B4-BE49-F238E27FC236}">
              <a16:creationId xmlns:a16="http://schemas.microsoft.com/office/drawing/2014/main" id="{00000000-0008-0000-0500-0000B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2" name="Shape 7">
          <a:extLst>
            <a:ext uri="{FF2B5EF4-FFF2-40B4-BE49-F238E27FC236}">
              <a16:creationId xmlns:a16="http://schemas.microsoft.com/office/drawing/2014/main" id="{00000000-0008-0000-0500-0000B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3" name="Shape 7">
          <a:extLst>
            <a:ext uri="{FF2B5EF4-FFF2-40B4-BE49-F238E27FC236}">
              <a16:creationId xmlns:a16="http://schemas.microsoft.com/office/drawing/2014/main" id="{00000000-0008-0000-0500-0000B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4" name="Shape 7">
          <a:extLst>
            <a:ext uri="{FF2B5EF4-FFF2-40B4-BE49-F238E27FC236}">
              <a16:creationId xmlns:a16="http://schemas.microsoft.com/office/drawing/2014/main" id="{00000000-0008-0000-0500-0000B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5" name="Shape 7">
          <a:extLst>
            <a:ext uri="{FF2B5EF4-FFF2-40B4-BE49-F238E27FC236}">
              <a16:creationId xmlns:a16="http://schemas.microsoft.com/office/drawing/2014/main" id="{00000000-0008-0000-0500-0000B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6" name="Shape 7">
          <a:extLst>
            <a:ext uri="{FF2B5EF4-FFF2-40B4-BE49-F238E27FC236}">
              <a16:creationId xmlns:a16="http://schemas.microsoft.com/office/drawing/2014/main" id="{00000000-0008-0000-0500-0000B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7" name="Shape 7">
          <a:extLst>
            <a:ext uri="{FF2B5EF4-FFF2-40B4-BE49-F238E27FC236}">
              <a16:creationId xmlns:a16="http://schemas.microsoft.com/office/drawing/2014/main" id="{00000000-0008-0000-0500-0000B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8" name="Shape 7">
          <a:extLst>
            <a:ext uri="{FF2B5EF4-FFF2-40B4-BE49-F238E27FC236}">
              <a16:creationId xmlns:a16="http://schemas.microsoft.com/office/drawing/2014/main" id="{00000000-0008-0000-0500-0000C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09" name="Shape 7">
          <a:extLst>
            <a:ext uri="{FF2B5EF4-FFF2-40B4-BE49-F238E27FC236}">
              <a16:creationId xmlns:a16="http://schemas.microsoft.com/office/drawing/2014/main" id="{00000000-0008-0000-0500-0000C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466725"/>
    <xdr:sp macro="" textlink="">
      <xdr:nvSpPr>
        <xdr:cNvPr id="3010" name="Shape 11">
          <a:extLst>
            <a:ext uri="{FF2B5EF4-FFF2-40B4-BE49-F238E27FC236}">
              <a16:creationId xmlns:a16="http://schemas.microsoft.com/office/drawing/2014/main" id="{00000000-0008-0000-0500-0000C2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485775</xdr:rowOff>
    </xdr:from>
    <xdr:ext cx="114300" cy="457200"/>
    <xdr:sp macro="" textlink="">
      <xdr:nvSpPr>
        <xdr:cNvPr id="3011" name="Shape 8">
          <a:extLst>
            <a:ext uri="{FF2B5EF4-FFF2-40B4-BE49-F238E27FC236}">
              <a16:creationId xmlns:a16="http://schemas.microsoft.com/office/drawing/2014/main" id="{00000000-0008-0000-0500-0000C3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54</xdr:row>
      <xdr:rowOff>485775</xdr:rowOff>
    </xdr:from>
    <xdr:ext cx="114300" cy="457200"/>
    <xdr:sp macro="" textlink="">
      <xdr:nvSpPr>
        <xdr:cNvPr id="3012" name="Shape 8">
          <a:extLst>
            <a:ext uri="{FF2B5EF4-FFF2-40B4-BE49-F238E27FC236}">
              <a16:creationId xmlns:a16="http://schemas.microsoft.com/office/drawing/2014/main" id="{00000000-0008-0000-0500-0000C4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228600"/>
    <xdr:sp macro="" textlink="">
      <xdr:nvSpPr>
        <xdr:cNvPr id="3013" name="Shape 6">
          <a:extLst>
            <a:ext uri="{FF2B5EF4-FFF2-40B4-BE49-F238E27FC236}">
              <a16:creationId xmlns:a16="http://schemas.microsoft.com/office/drawing/2014/main" id="{00000000-0008-0000-0500-0000C5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54</xdr:row>
      <xdr:rowOff>485775</xdr:rowOff>
    </xdr:from>
    <xdr:ext cx="114300" cy="457200"/>
    <xdr:sp macro="" textlink="">
      <xdr:nvSpPr>
        <xdr:cNvPr id="3014" name="Shape 9">
          <a:extLst>
            <a:ext uri="{FF2B5EF4-FFF2-40B4-BE49-F238E27FC236}">
              <a16:creationId xmlns:a16="http://schemas.microsoft.com/office/drawing/2014/main" id="{00000000-0008-0000-0500-0000C6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54</xdr:row>
      <xdr:rowOff>485775</xdr:rowOff>
    </xdr:from>
    <xdr:ext cx="114300" cy="228600"/>
    <xdr:sp macro="" textlink="">
      <xdr:nvSpPr>
        <xdr:cNvPr id="3015" name="Shape 6">
          <a:extLst>
            <a:ext uri="{FF2B5EF4-FFF2-40B4-BE49-F238E27FC236}">
              <a16:creationId xmlns:a16="http://schemas.microsoft.com/office/drawing/2014/main" id="{00000000-0008-0000-0500-0000C7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16" name="Shape 7">
          <a:extLst>
            <a:ext uri="{FF2B5EF4-FFF2-40B4-BE49-F238E27FC236}">
              <a16:creationId xmlns:a16="http://schemas.microsoft.com/office/drawing/2014/main" id="{00000000-0008-0000-0500-0000C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17" name="Shape 7">
          <a:extLst>
            <a:ext uri="{FF2B5EF4-FFF2-40B4-BE49-F238E27FC236}">
              <a16:creationId xmlns:a16="http://schemas.microsoft.com/office/drawing/2014/main" id="{00000000-0008-0000-0500-0000C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18" name="Shape 7">
          <a:extLst>
            <a:ext uri="{FF2B5EF4-FFF2-40B4-BE49-F238E27FC236}">
              <a16:creationId xmlns:a16="http://schemas.microsoft.com/office/drawing/2014/main" id="{00000000-0008-0000-0500-0000C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19" name="Shape 7">
          <a:extLst>
            <a:ext uri="{FF2B5EF4-FFF2-40B4-BE49-F238E27FC236}">
              <a16:creationId xmlns:a16="http://schemas.microsoft.com/office/drawing/2014/main" id="{00000000-0008-0000-0500-0000C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20" name="Shape 7">
          <a:extLst>
            <a:ext uri="{FF2B5EF4-FFF2-40B4-BE49-F238E27FC236}">
              <a16:creationId xmlns:a16="http://schemas.microsoft.com/office/drawing/2014/main" id="{00000000-0008-0000-0500-0000C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21" name="Shape 7">
          <a:extLst>
            <a:ext uri="{FF2B5EF4-FFF2-40B4-BE49-F238E27FC236}">
              <a16:creationId xmlns:a16="http://schemas.microsoft.com/office/drawing/2014/main" id="{00000000-0008-0000-0500-0000C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22" name="Shape 7">
          <a:extLst>
            <a:ext uri="{FF2B5EF4-FFF2-40B4-BE49-F238E27FC236}">
              <a16:creationId xmlns:a16="http://schemas.microsoft.com/office/drawing/2014/main" id="{00000000-0008-0000-0500-0000C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23" name="Shape 7">
          <a:extLst>
            <a:ext uri="{FF2B5EF4-FFF2-40B4-BE49-F238E27FC236}">
              <a16:creationId xmlns:a16="http://schemas.microsoft.com/office/drawing/2014/main" id="{00000000-0008-0000-0500-0000C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3024" name="Shape 7">
          <a:extLst>
            <a:ext uri="{FF2B5EF4-FFF2-40B4-BE49-F238E27FC236}">
              <a16:creationId xmlns:a16="http://schemas.microsoft.com/office/drawing/2014/main" id="{00000000-0008-0000-0500-0000D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3025" name="Shape 7">
          <a:extLst>
            <a:ext uri="{FF2B5EF4-FFF2-40B4-BE49-F238E27FC236}">
              <a16:creationId xmlns:a16="http://schemas.microsoft.com/office/drawing/2014/main" id="{00000000-0008-0000-0500-0000D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3026" name="Shape 7">
          <a:extLst>
            <a:ext uri="{FF2B5EF4-FFF2-40B4-BE49-F238E27FC236}">
              <a16:creationId xmlns:a16="http://schemas.microsoft.com/office/drawing/2014/main" id="{00000000-0008-0000-0500-0000D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0</xdr:rowOff>
    </xdr:from>
    <xdr:ext cx="114300" cy="190500"/>
    <xdr:sp macro="" textlink="">
      <xdr:nvSpPr>
        <xdr:cNvPr id="3027" name="Shape 7">
          <a:extLst>
            <a:ext uri="{FF2B5EF4-FFF2-40B4-BE49-F238E27FC236}">
              <a16:creationId xmlns:a16="http://schemas.microsoft.com/office/drawing/2014/main" id="{00000000-0008-0000-0500-0000D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56</xdr:row>
      <xdr:rowOff>485775</xdr:rowOff>
    </xdr:from>
    <xdr:ext cx="114300" cy="457200"/>
    <xdr:sp macro="" textlink="">
      <xdr:nvSpPr>
        <xdr:cNvPr id="3028" name="Shape 9">
          <a:extLst>
            <a:ext uri="{FF2B5EF4-FFF2-40B4-BE49-F238E27FC236}">
              <a16:creationId xmlns:a16="http://schemas.microsoft.com/office/drawing/2014/main" id="{00000000-0008-0000-0500-0000D4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29" name="Shape 7">
          <a:extLst>
            <a:ext uri="{FF2B5EF4-FFF2-40B4-BE49-F238E27FC236}">
              <a16:creationId xmlns:a16="http://schemas.microsoft.com/office/drawing/2014/main" id="{00000000-0008-0000-0500-0000D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30" name="Shape 7">
          <a:extLst>
            <a:ext uri="{FF2B5EF4-FFF2-40B4-BE49-F238E27FC236}">
              <a16:creationId xmlns:a16="http://schemas.microsoft.com/office/drawing/2014/main" id="{00000000-0008-0000-0500-0000D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31" name="Shape 7">
          <a:extLst>
            <a:ext uri="{FF2B5EF4-FFF2-40B4-BE49-F238E27FC236}">
              <a16:creationId xmlns:a16="http://schemas.microsoft.com/office/drawing/2014/main" id="{00000000-0008-0000-0500-0000D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32" name="Shape 7">
          <a:extLst>
            <a:ext uri="{FF2B5EF4-FFF2-40B4-BE49-F238E27FC236}">
              <a16:creationId xmlns:a16="http://schemas.microsoft.com/office/drawing/2014/main" id="{00000000-0008-0000-0500-0000D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56</xdr:row>
      <xdr:rowOff>485775</xdr:rowOff>
    </xdr:from>
    <xdr:ext cx="114300" cy="457200"/>
    <xdr:sp macro="" textlink="">
      <xdr:nvSpPr>
        <xdr:cNvPr id="3033" name="Shape 8">
          <a:extLst>
            <a:ext uri="{FF2B5EF4-FFF2-40B4-BE49-F238E27FC236}">
              <a16:creationId xmlns:a16="http://schemas.microsoft.com/office/drawing/2014/main" id="{00000000-0008-0000-0500-0000D9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34" name="Shape 7">
          <a:extLst>
            <a:ext uri="{FF2B5EF4-FFF2-40B4-BE49-F238E27FC236}">
              <a16:creationId xmlns:a16="http://schemas.microsoft.com/office/drawing/2014/main" id="{00000000-0008-0000-0500-0000D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35" name="Shape 7">
          <a:extLst>
            <a:ext uri="{FF2B5EF4-FFF2-40B4-BE49-F238E27FC236}">
              <a16:creationId xmlns:a16="http://schemas.microsoft.com/office/drawing/2014/main" id="{00000000-0008-0000-0500-0000D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36" name="Shape 7">
          <a:extLst>
            <a:ext uri="{FF2B5EF4-FFF2-40B4-BE49-F238E27FC236}">
              <a16:creationId xmlns:a16="http://schemas.microsoft.com/office/drawing/2014/main" id="{00000000-0008-0000-0500-0000D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37" name="Shape 7">
          <a:extLst>
            <a:ext uri="{FF2B5EF4-FFF2-40B4-BE49-F238E27FC236}">
              <a16:creationId xmlns:a16="http://schemas.microsoft.com/office/drawing/2014/main" id="{00000000-0008-0000-0500-0000D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38" name="Shape 7">
          <a:extLst>
            <a:ext uri="{FF2B5EF4-FFF2-40B4-BE49-F238E27FC236}">
              <a16:creationId xmlns:a16="http://schemas.microsoft.com/office/drawing/2014/main" id="{00000000-0008-0000-0500-0000D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39" name="Shape 7">
          <a:extLst>
            <a:ext uri="{FF2B5EF4-FFF2-40B4-BE49-F238E27FC236}">
              <a16:creationId xmlns:a16="http://schemas.microsoft.com/office/drawing/2014/main" id="{00000000-0008-0000-0500-0000D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40" name="Shape 7">
          <a:extLst>
            <a:ext uri="{FF2B5EF4-FFF2-40B4-BE49-F238E27FC236}">
              <a16:creationId xmlns:a16="http://schemas.microsoft.com/office/drawing/2014/main" id="{00000000-0008-0000-0500-0000E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41" name="Shape 7">
          <a:extLst>
            <a:ext uri="{FF2B5EF4-FFF2-40B4-BE49-F238E27FC236}">
              <a16:creationId xmlns:a16="http://schemas.microsoft.com/office/drawing/2014/main" id="{00000000-0008-0000-0500-0000E1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42" name="Shape 7">
          <a:extLst>
            <a:ext uri="{FF2B5EF4-FFF2-40B4-BE49-F238E27FC236}">
              <a16:creationId xmlns:a16="http://schemas.microsoft.com/office/drawing/2014/main" id="{00000000-0008-0000-0500-0000E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43" name="Shape 7">
          <a:extLst>
            <a:ext uri="{FF2B5EF4-FFF2-40B4-BE49-F238E27FC236}">
              <a16:creationId xmlns:a16="http://schemas.microsoft.com/office/drawing/2014/main" id="{00000000-0008-0000-0500-0000E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58</xdr:row>
      <xdr:rowOff>152400</xdr:rowOff>
    </xdr:from>
    <xdr:ext cx="114300" cy="228600"/>
    <xdr:sp macro="" textlink="">
      <xdr:nvSpPr>
        <xdr:cNvPr id="3044" name="Shape 6">
          <a:extLst>
            <a:ext uri="{FF2B5EF4-FFF2-40B4-BE49-F238E27FC236}">
              <a16:creationId xmlns:a16="http://schemas.microsoft.com/office/drawing/2014/main" id="{00000000-0008-0000-0500-0000E4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45" name="Shape 7">
          <a:extLst>
            <a:ext uri="{FF2B5EF4-FFF2-40B4-BE49-F238E27FC236}">
              <a16:creationId xmlns:a16="http://schemas.microsoft.com/office/drawing/2014/main" id="{00000000-0008-0000-0500-0000E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46" name="Shape 7">
          <a:extLst>
            <a:ext uri="{FF2B5EF4-FFF2-40B4-BE49-F238E27FC236}">
              <a16:creationId xmlns:a16="http://schemas.microsoft.com/office/drawing/2014/main" id="{00000000-0008-0000-0500-0000E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47" name="Shape 7">
          <a:extLst>
            <a:ext uri="{FF2B5EF4-FFF2-40B4-BE49-F238E27FC236}">
              <a16:creationId xmlns:a16="http://schemas.microsoft.com/office/drawing/2014/main" id="{00000000-0008-0000-0500-0000E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48" name="Shape 7">
          <a:extLst>
            <a:ext uri="{FF2B5EF4-FFF2-40B4-BE49-F238E27FC236}">
              <a16:creationId xmlns:a16="http://schemas.microsoft.com/office/drawing/2014/main" id="{00000000-0008-0000-0500-0000E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49" name="Shape 7">
          <a:extLst>
            <a:ext uri="{FF2B5EF4-FFF2-40B4-BE49-F238E27FC236}">
              <a16:creationId xmlns:a16="http://schemas.microsoft.com/office/drawing/2014/main" id="{00000000-0008-0000-0500-0000E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50" name="Shape 7">
          <a:extLst>
            <a:ext uri="{FF2B5EF4-FFF2-40B4-BE49-F238E27FC236}">
              <a16:creationId xmlns:a16="http://schemas.microsoft.com/office/drawing/2014/main" id="{00000000-0008-0000-0500-0000E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51" name="Shape 7">
          <a:extLst>
            <a:ext uri="{FF2B5EF4-FFF2-40B4-BE49-F238E27FC236}">
              <a16:creationId xmlns:a16="http://schemas.microsoft.com/office/drawing/2014/main" id="{00000000-0008-0000-0500-0000E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52" name="Shape 7">
          <a:extLst>
            <a:ext uri="{FF2B5EF4-FFF2-40B4-BE49-F238E27FC236}">
              <a16:creationId xmlns:a16="http://schemas.microsoft.com/office/drawing/2014/main" id="{00000000-0008-0000-0500-0000E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55</xdr:row>
      <xdr:rowOff>0</xdr:rowOff>
    </xdr:from>
    <xdr:ext cx="114300" cy="190500"/>
    <xdr:sp macro="" textlink="">
      <xdr:nvSpPr>
        <xdr:cNvPr id="3053" name="Shape 7">
          <a:extLst>
            <a:ext uri="{FF2B5EF4-FFF2-40B4-BE49-F238E27FC236}">
              <a16:creationId xmlns:a16="http://schemas.microsoft.com/office/drawing/2014/main" id="{00000000-0008-0000-0500-0000E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55</xdr:row>
      <xdr:rowOff>0</xdr:rowOff>
    </xdr:from>
    <xdr:ext cx="114300" cy="190500"/>
    <xdr:sp macro="" textlink="">
      <xdr:nvSpPr>
        <xdr:cNvPr id="3054" name="Shape 7">
          <a:extLst>
            <a:ext uri="{FF2B5EF4-FFF2-40B4-BE49-F238E27FC236}">
              <a16:creationId xmlns:a16="http://schemas.microsoft.com/office/drawing/2014/main" id="{00000000-0008-0000-0500-0000EE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55</xdr:row>
      <xdr:rowOff>0</xdr:rowOff>
    </xdr:from>
    <xdr:ext cx="114300" cy="190500"/>
    <xdr:sp macro="" textlink="">
      <xdr:nvSpPr>
        <xdr:cNvPr id="3055" name="Shape 7">
          <a:extLst>
            <a:ext uri="{FF2B5EF4-FFF2-40B4-BE49-F238E27FC236}">
              <a16:creationId xmlns:a16="http://schemas.microsoft.com/office/drawing/2014/main" id="{00000000-0008-0000-0500-0000EF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55</xdr:row>
      <xdr:rowOff>0</xdr:rowOff>
    </xdr:from>
    <xdr:ext cx="114300" cy="190500"/>
    <xdr:sp macro="" textlink="">
      <xdr:nvSpPr>
        <xdr:cNvPr id="3056" name="Shape 7">
          <a:extLst>
            <a:ext uri="{FF2B5EF4-FFF2-40B4-BE49-F238E27FC236}">
              <a16:creationId xmlns:a16="http://schemas.microsoft.com/office/drawing/2014/main" id="{00000000-0008-0000-0500-0000F0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56</xdr:row>
      <xdr:rowOff>485775</xdr:rowOff>
    </xdr:from>
    <xdr:ext cx="114300" cy="457200"/>
    <xdr:sp macro="" textlink="">
      <xdr:nvSpPr>
        <xdr:cNvPr id="3057" name="Shape 9">
          <a:extLst>
            <a:ext uri="{FF2B5EF4-FFF2-40B4-BE49-F238E27FC236}">
              <a16:creationId xmlns:a16="http://schemas.microsoft.com/office/drawing/2014/main" id="{00000000-0008-0000-0500-0000F10B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58" name="Shape 7">
          <a:extLst>
            <a:ext uri="{FF2B5EF4-FFF2-40B4-BE49-F238E27FC236}">
              <a16:creationId xmlns:a16="http://schemas.microsoft.com/office/drawing/2014/main" id="{00000000-0008-0000-0500-0000F2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59" name="Shape 7">
          <a:extLst>
            <a:ext uri="{FF2B5EF4-FFF2-40B4-BE49-F238E27FC236}">
              <a16:creationId xmlns:a16="http://schemas.microsoft.com/office/drawing/2014/main" id="{00000000-0008-0000-0500-0000F3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60" name="Shape 7">
          <a:extLst>
            <a:ext uri="{FF2B5EF4-FFF2-40B4-BE49-F238E27FC236}">
              <a16:creationId xmlns:a16="http://schemas.microsoft.com/office/drawing/2014/main" id="{00000000-0008-0000-0500-0000F4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0</xdr:rowOff>
    </xdr:from>
    <xdr:ext cx="114300" cy="190500"/>
    <xdr:sp macro="" textlink="">
      <xdr:nvSpPr>
        <xdr:cNvPr id="3061" name="Shape 7">
          <a:extLst>
            <a:ext uri="{FF2B5EF4-FFF2-40B4-BE49-F238E27FC236}">
              <a16:creationId xmlns:a16="http://schemas.microsoft.com/office/drawing/2014/main" id="{00000000-0008-0000-0500-0000F5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62" name="Shape 7">
          <a:extLst>
            <a:ext uri="{FF2B5EF4-FFF2-40B4-BE49-F238E27FC236}">
              <a16:creationId xmlns:a16="http://schemas.microsoft.com/office/drawing/2014/main" id="{00000000-0008-0000-0500-0000F6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0</xdr:rowOff>
    </xdr:from>
    <xdr:ext cx="114300" cy="190500"/>
    <xdr:sp macro="" textlink="">
      <xdr:nvSpPr>
        <xdr:cNvPr id="3063" name="Shape 7">
          <a:extLst>
            <a:ext uri="{FF2B5EF4-FFF2-40B4-BE49-F238E27FC236}">
              <a16:creationId xmlns:a16="http://schemas.microsoft.com/office/drawing/2014/main" id="{00000000-0008-0000-0500-0000F7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58</xdr:row>
      <xdr:rowOff>0</xdr:rowOff>
    </xdr:from>
    <xdr:ext cx="114300" cy="190500"/>
    <xdr:sp macro="" textlink="">
      <xdr:nvSpPr>
        <xdr:cNvPr id="3064" name="Shape 7">
          <a:extLst>
            <a:ext uri="{FF2B5EF4-FFF2-40B4-BE49-F238E27FC236}">
              <a16:creationId xmlns:a16="http://schemas.microsoft.com/office/drawing/2014/main" id="{00000000-0008-0000-0500-0000F8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65" name="Shape 7">
          <a:extLst>
            <a:ext uri="{FF2B5EF4-FFF2-40B4-BE49-F238E27FC236}">
              <a16:creationId xmlns:a16="http://schemas.microsoft.com/office/drawing/2014/main" id="{00000000-0008-0000-0500-0000F9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66" name="Shape 7">
          <a:extLst>
            <a:ext uri="{FF2B5EF4-FFF2-40B4-BE49-F238E27FC236}">
              <a16:creationId xmlns:a16="http://schemas.microsoft.com/office/drawing/2014/main" id="{00000000-0008-0000-0500-0000FA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67" name="Shape 7">
          <a:extLst>
            <a:ext uri="{FF2B5EF4-FFF2-40B4-BE49-F238E27FC236}">
              <a16:creationId xmlns:a16="http://schemas.microsoft.com/office/drawing/2014/main" id="{00000000-0008-0000-0500-0000FB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68" name="Shape 7">
          <a:extLst>
            <a:ext uri="{FF2B5EF4-FFF2-40B4-BE49-F238E27FC236}">
              <a16:creationId xmlns:a16="http://schemas.microsoft.com/office/drawing/2014/main" id="{00000000-0008-0000-0500-0000FC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58</xdr:row>
      <xdr:rowOff>0</xdr:rowOff>
    </xdr:from>
    <xdr:ext cx="114300" cy="190500"/>
    <xdr:sp macro="" textlink="">
      <xdr:nvSpPr>
        <xdr:cNvPr id="3069" name="Shape 7">
          <a:extLst>
            <a:ext uri="{FF2B5EF4-FFF2-40B4-BE49-F238E27FC236}">
              <a16:creationId xmlns:a16="http://schemas.microsoft.com/office/drawing/2014/main" id="{00000000-0008-0000-0500-0000FD0B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58</xdr:row>
      <xdr:rowOff>152400</xdr:rowOff>
    </xdr:from>
    <xdr:ext cx="114300" cy="228600"/>
    <xdr:sp macro="" textlink="">
      <xdr:nvSpPr>
        <xdr:cNvPr id="3070" name="Shape 6">
          <a:extLst>
            <a:ext uri="{FF2B5EF4-FFF2-40B4-BE49-F238E27FC236}">
              <a16:creationId xmlns:a16="http://schemas.microsoft.com/office/drawing/2014/main" id="{00000000-0008-0000-0500-0000FE0B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66725"/>
    <xdr:sp macro="" textlink="">
      <xdr:nvSpPr>
        <xdr:cNvPr id="3071" name="Shape 11">
          <a:extLst>
            <a:ext uri="{FF2B5EF4-FFF2-40B4-BE49-F238E27FC236}">
              <a16:creationId xmlns:a16="http://schemas.microsoft.com/office/drawing/2014/main" id="{00000000-0008-0000-0500-0000FF0B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485775</xdr:rowOff>
    </xdr:from>
    <xdr:ext cx="114300" cy="457200"/>
    <xdr:sp macro="" textlink="">
      <xdr:nvSpPr>
        <xdr:cNvPr id="3072" name="Shape 8">
          <a:extLst>
            <a:ext uri="{FF2B5EF4-FFF2-40B4-BE49-F238E27FC236}">
              <a16:creationId xmlns:a16="http://schemas.microsoft.com/office/drawing/2014/main" id="{00000000-0008-0000-0500-000000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485775</xdr:rowOff>
    </xdr:from>
    <xdr:ext cx="114300" cy="457200"/>
    <xdr:sp macro="" textlink="">
      <xdr:nvSpPr>
        <xdr:cNvPr id="3073" name="Shape 8">
          <a:extLst>
            <a:ext uri="{FF2B5EF4-FFF2-40B4-BE49-F238E27FC236}">
              <a16:creationId xmlns:a16="http://schemas.microsoft.com/office/drawing/2014/main" id="{00000000-0008-0000-0500-00000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228600"/>
    <xdr:sp macro="" textlink="">
      <xdr:nvSpPr>
        <xdr:cNvPr id="3074" name="Shape 6">
          <a:extLst>
            <a:ext uri="{FF2B5EF4-FFF2-40B4-BE49-F238E27FC236}">
              <a16:creationId xmlns:a16="http://schemas.microsoft.com/office/drawing/2014/main" id="{00000000-0008-0000-0500-000002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57200"/>
    <xdr:sp macro="" textlink="">
      <xdr:nvSpPr>
        <xdr:cNvPr id="3075" name="Shape 9">
          <a:extLst>
            <a:ext uri="{FF2B5EF4-FFF2-40B4-BE49-F238E27FC236}">
              <a16:creationId xmlns:a16="http://schemas.microsoft.com/office/drawing/2014/main" id="{00000000-0008-0000-0500-000003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58</xdr:row>
      <xdr:rowOff>152400</xdr:rowOff>
    </xdr:from>
    <xdr:ext cx="114300" cy="228600"/>
    <xdr:sp macro="" textlink="">
      <xdr:nvSpPr>
        <xdr:cNvPr id="3076" name="Shape 6">
          <a:extLst>
            <a:ext uri="{FF2B5EF4-FFF2-40B4-BE49-F238E27FC236}">
              <a16:creationId xmlns:a16="http://schemas.microsoft.com/office/drawing/2014/main" id="{00000000-0008-0000-0500-000004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77" name="Shape 7">
          <a:extLst>
            <a:ext uri="{FF2B5EF4-FFF2-40B4-BE49-F238E27FC236}">
              <a16:creationId xmlns:a16="http://schemas.microsoft.com/office/drawing/2014/main" id="{00000000-0008-0000-0500-00000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78" name="Shape 7">
          <a:extLst>
            <a:ext uri="{FF2B5EF4-FFF2-40B4-BE49-F238E27FC236}">
              <a16:creationId xmlns:a16="http://schemas.microsoft.com/office/drawing/2014/main" id="{00000000-0008-0000-0500-00000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79" name="Shape 7">
          <a:extLst>
            <a:ext uri="{FF2B5EF4-FFF2-40B4-BE49-F238E27FC236}">
              <a16:creationId xmlns:a16="http://schemas.microsoft.com/office/drawing/2014/main" id="{00000000-0008-0000-0500-00000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80" name="Shape 7">
          <a:extLst>
            <a:ext uri="{FF2B5EF4-FFF2-40B4-BE49-F238E27FC236}">
              <a16:creationId xmlns:a16="http://schemas.microsoft.com/office/drawing/2014/main" id="{00000000-0008-0000-0500-00000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81" name="Shape 7">
          <a:extLst>
            <a:ext uri="{FF2B5EF4-FFF2-40B4-BE49-F238E27FC236}">
              <a16:creationId xmlns:a16="http://schemas.microsoft.com/office/drawing/2014/main" id="{00000000-0008-0000-0500-00000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82" name="Shape 7">
          <a:extLst>
            <a:ext uri="{FF2B5EF4-FFF2-40B4-BE49-F238E27FC236}">
              <a16:creationId xmlns:a16="http://schemas.microsoft.com/office/drawing/2014/main" id="{00000000-0008-0000-0500-00000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83" name="Shape 7">
          <a:extLst>
            <a:ext uri="{FF2B5EF4-FFF2-40B4-BE49-F238E27FC236}">
              <a16:creationId xmlns:a16="http://schemas.microsoft.com/office/drawing/2014/main" id="{00000000-0008-0000-0500-00000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84" name="Shape 7">
          <a:extLst>
            <a:ext uri="{FF2B5EF4-FFF2-40B4-BE49-F238E27FC236}">
              <a16:creationId xmlns:a16="http://schemas.microsoft.com/office/drawing/2014/main" id="{00000000-0008-0000-0500-00000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085" name="Shape 7">
          <a:extLst>
            <a:ext uri="{FF2B5EF4-FFF2-40B4-BE49-F238E27FC236}">
              <a16:creationId xmlns:a16="http://schemas.microsoft.com/office/drawing/2014/main" id="{00000000-0008-0000-0500-00000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086" name="Shape 7">
          <a:extLst>
            <a:ext uri="{FF2B5EF4-FFF2-40B4-BE49-F238E27FC236}">
              <a16:creationId xmlns:a16="http://schemas.microsoft.com/office/drawing/2014/main" id="{00000000-0008-0000-0500-00000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087" name="Shape 7">
          <a:extLst>
            <a:ext uri="{FF2B5EF4-FFF2-40B4-BE49-F238E27FC236}">
              <a16:creationId xmlns:a16="http://schemas.microsoft.com/office/drawing/2014/main" id="{00000000-0008-0000-0500-00000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088" name="Shape 7">
          <a:extLst>
            <a:ext uri="{FF2B5EF4-FFF2-40B4-BE49-F238E27FC236}">
              <a16:creationId xmlns:a16="http://schemas.microsoft.com/office/drawing/2014/main" id="{00000000-0008-0000-0500-00001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60</xdr:row>
      <xdr:rowOff>485775</xdr:rowOff>
    </xdr:from>
    <xdr:ext cx="114300" cy="457200"/>
    <xdr:sp macro="" textlink="">
      <xdr:nvSpPr>
        <xdr:cNvPr id="3089" name="Shape 9">
          <a:extLst>
            <a:ext uri="{FF2B5EF4-FFF2-40B4-BE49-F238E27FC236}">
              <a16:creationId xmlns:a16="http://schemas.microsoft.com/office/drawing/2014/main" id="{00000000-0008-0000-0500-00001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90" name="Shape 7">
          <a:extLst>
            <a:ext uri="{FF2B5EF4-FFF2-40B4-BE49-F238E27FC236}">
              <a16:creationId xmlns:a16="http://schemas.microsoft.com/office/drawing/2014/main" id="{00000000-0008-0000-0500-00001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91" name="Shape 7">
          <a:extLst>
            <a:ext uri="{FF2B5EF4-FFF2-40B4-BE49-F238E27FC236}">
              <a16:creationId xmlns:a16="http://schemas.microsoft.com/office/drawing/2014/main" id="{00000000-0008-0000-0500-00001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92" name="Shape 7">
          <a:extLst>
            <a:ext uri="{FF2B5EF4-FFF2-40B4-BE49-F238E27FC236}">
              <a16:creationId xmlns:a16="http://schemas.microsoft.com/office/drawing/2014/main" id="{00000000-0008-0000-0500-00001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093" name="Shape 7">
          <a:extLst>
            <a:ext uri="{FF2B5EF4-FFF2-40B4-BE49-F238E27FC236}">
              <a16:creationId xmlns:a16="http://schemas.microsoft.com/office/drawing/2014/main" id="{00000000-0008-0000-0500-00001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94" name="Shape 7">
          <a:extLst>
            <a:ext uri="{FF2B5EF4-FFF2-40B4-BE49-F238E27FC236}">
              <a16:creationId xmlns:a16="http://schemas.microsoft.com/office/drawing/2014/main" id="{00000000-0008-0000-0500-00001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95" name="Shape 7">
          <a:extLst>
            <a:ext uri="{FF2B5EF4-FFF2-40B4-BE49-F238E27FC236}">
              <a16:creationId xmlns:a16="http://schemas.microsoft.com/office/drawing/2014/main" id="{00000000-0008-0000-0500-00001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096" name="Shape 7">
          <a:extLst>
            <a:ext uri="{FF2B5EF4-FFF2-40B4-BE49-F238E27FC236}">
              <a16:creationId xmlns:a16="http://schemas.microsoft.com/office/drawing/2014/main" id="{00000000-0008-0000-0500-00001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097" name="Shape 7">
          <a:extLst>
            <a:ext uri="{FF2B5EF4-FFF2-40B4-BE49-F238E27FC236}">
              <a16:creationId xmlns:a16="http://schemas.microsoft.com/office/drawing/2014/main" id="{00000000-0008-0000-0500-00001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098" name="Shape 7">
          <a:extLst>
            <a:ext uri="{FF2B5EF4-FFF2-40B4-BE49-F238E27FC236}">
              <a16:creationId xmlns:a16="http://schemas.microsoft.com/office/drawing/2014/main" id="{00000000-0008-0000-0500-00001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099" name="Shape 7">
          <a:extLst>
            <a:ext uri="{FF2B5EF4-FFF2-40B4-BE49-F238E27FC236}">
              <a16:creationId xmlns:a16="http://schemas.microsoft.com/office/drawing/2014/main" id="{00000000-0008-0000-0500-00001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00" name="Shape 7">
          <a:extLst>
            <a:ext uri="{FF2B5EF4-FFF2-40B4-BE49-F238E27FC236}">
              <a16:creationId xmlns:a16="http://schemas.microsoft.com/office/drawing/2014/main" id="{00000000-0008-0000-0500-00001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01" name="Shape 7">
          <a:extLst>
            <a:ext uri="{FF2B5EF4-FFF2-40B4-BE49-F238E27FC236}">
              <a16:creationId xmlns:a16="http://schemas.microsoft.com/office/drawing/2014/main" id="{00000000-0008-0000-0500-00001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02" name="Shape 7">
          <a:extLst>
            <a:ext uri="{FF2B5EF4-FFF2-40B4-BE49-F238E27FC236}">
              <a16:creationId xmlns:a16="http://schemas.microsoft.com/office/drawing/2014/main" id="{00000000-0008-0000-0500-00001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03" name="Shape 7">
          <a:extLst>
            <a:ext uri="{FF2B5EF4-FFF2-40B4-BE49-F238E27FC236}">
              <a16:creationId xmlns:a16="http://schemas.microsoft.com/office/drawing/2014/main" id="{00000000-0008-0000-0500-00001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04" name="Shape 7">
          <a:extLst>
            <a:ext uri="{FF2B5EF4-FFF2-40B4-BE49-F238E27FC236}">
              <a16:creationId xmlns:a16="http://schemas.microsoft.com/office/drawing/2014/main" id="{00000000-0008-0000-0500-00002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66725"/>
    <xdr:sp macro="" textlink="">
      <xdr:nvSpPr>
        <xdr:cNvPr id="3105" name="Shape 11">
          <a:extLst>
            <a:ext uri="{FF2B5EF4-FFF2-40B4-BE49-F238E27FC236}">
              <a16:creationId xmlns:a16="http://schemas.microsoft.com/office/drawing/2014/main" id="{00000000-0008-0000-0500-0000210C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485775</xdr:rowOff>
    </xdr:from>
    <xdr:ext cx="114300" cy="457200"/>
    <xdr:sp macro="" textlink="">
      <xdr:nvSpPr>
        <xdr:cNvPr id="3106" name="Shape 8">
          <a:extLst>
            <a:ext uri="{FF2B5EF4-FFF2-40B4-BE49-F238E27FC236}">
              <a16:creationId xmlns:a16="http://schemas.microsoft.com/office/drawing/2014/main" id="{00000000-0008-0000-0500-000022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58</xdr:row>
      <xdr:rowOff>485775</xdr:rowOff>
    </xdr:from>
    <xdr:ext cx="114300" cy="457200"/>
    <xdr:sp macro="" textlink="">
      <xdr:nvSpPr>
        <xdr:cNvPr id="3107" name="Shape 8">
          <a:extLst>
            <a:ext uri="{FF2B5EF4-FFF2-40B4-BE49-F238E27FC236}">
              <a16:creationId xmlns:a16="http://schemas.microsoft.com/office/drawing/2014/main" id="{00000000-0008-0000-0500-000023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228600"/>
    <xdr:sp macro="" textlink="">
      <xdr:nvSpPr>
        <xdr:cNvPr id="3108" name="Shape 6">
          <a:extLst>
            <a:ext uri="{FF2B5EF4-FFF2-40B4-BE49-F238E27FC236}">
              <a16:creationId xmlns:a16="http://schemas.microsoft.com/office/drawing/2014/main" id="{00000000-0008-0000-0500-000024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58</xdr:row>
      <xdr:rowOff>485775</xdr:rowOff>
    </xdr:from>
    <xdr:ext cx="114300" cy="457200"/>
    <xdr:sp macro="" textlink="">
      <xdr:nvSpPr>
        <xdr:cNvPr id="3109" name="Shape 9">
          <a:extLst>
            <a:ext uri="{FF2B5EF4-FFF2-40B4-BE49-F238E27FC236}">
              <a16:creationId xmlns:a16="http://schemas.microsoft.com/office/drawing/2014/main" id="{00000000-0008-0000-0500-000025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58</xdr:row>
      <xdr:rowOff>485775</xdr:rowOff>
    </xdr:from>
    <xdr:ext cx="114300" cy="228600"/>
    <xdr:sp macro="" textlink="">
      <xdr:nvSpPr>
        <xdr:cNvPr id="3110" name="Shape 6">
          <a:extLst>
            <a:ext uri="{FF2B5EF4-FFF2-40B4-BE49-F238E27FC236}">
              <a16:creationId xmlns:a16="http://schemas.microsoft.com/office/drawing/2014/main" id="{00000000-0008-0000-0500-000026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11" name="Shape 7">
          <a:extLst>
            <a:ext uri="{FF2B5EF4-FFF2-40B4-BE49-F238E27FC236}">
              <a16:creationId xmlns:a16="http://schemas.microsoft.com/office/drawing/2014/main" id="{00000000-0008-0000-0500-00002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12" name="Shape 7">
          <a:extLst>
            <a:ext uri="{FF2B5EF4-FFF2-40B4-BE49-F238E27FC236}">
              <a16:creationId xmlns:a16="http://schemas.microsoft.com/office/drawing/2014/main" id="{00000000-0008-0000-0500-00002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13" name="Shape 7">
          <a:extLst>
            <a:ext uri="{FF2B5EF4-FFF2-40B4-BE49-F238E27FC236}">
              <a16:creationId xmlns:a16="http://schemas.microsoft.com/office/drawing/2014/main" id="{00000000-0008-0000-0500-00002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14" name="Shape 7">
          <a:extLst>
            <a:ext uri="{FF2B5EF4-FFF2-40B4-BE49-F238E27FC236}">
              <a16:creationId xmlns:a16="http://schemas.microsoft.com/office/drawing/2014/main" id="{00000000-0008-0000-0500-00002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15" name="Shape 7">
          <a:extLst>
            <a:ext uri="{FF2B5EF4-FFF2-40B4-BE49-F238E27FC236}">
              <a16:creationId xmlns:a16="http://schemas.microsoft.com/office/drawing/2014/main" id="{00000000-0008-0000-0500-00002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16" name="Shape 7">
          <a:extLst>
            <a:ext uri="{FF2B5EF4-FFF2-40B4-BE49-F238E27FC236}">
              <a16:creationId xmlns:a16="http://schemas.microsoft.com/office/drawing/2014/main" id="{00000000-0008-0000-0500-00002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17" name="Shape 7">
          <a:extLst>
            <a:ext uri="{FF2B5EF4-FFF2-40B4-BE49-F238E27FC236}">
              <a16:creationId xmlns:a16="http://schemas.microsoft.com/office/drawing/2014/main" id="{00000000-0008-0000-0500-00002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18" name="Shape 7">
          <a:extLst>
            <a:ext uri="{FF2B5EF4-FFF2-40B4-BE49-F238E27FC236}">
              <a16:creationId xmlns:a16="http://schemas.microsoft.com/office/drawing/2014/main" id="{00000000-0008-0000-0500-00002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119" name="Shape 7">
          <a:extLst>
            <a:ext uri="{FF2B5EF4-FFF2-40B4-BE49-F238E27FC236}">
              <a16:creationId xmlns:a16="http://schemas.microsoft.com/office/drawing/2014/main" id="{00000000-0008-0000-0500-00002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120" name="Shape 7">
          <a:extLst>
            <a:ext uri="{FF2B5EF4-FFF2-40B4-BE49-F238E27FC236}">
              <a16:creationId xmlns:a16="http://schemas.microsoft.com/office/drawing/2014/main" id="{00000000-0008-0000-0500-00003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121" name="Shape 7">
          <a:extLst>
            <a:ext uri="{FF2B5EF4-FFF2-40B4-BE49-F238E27FC236}">
              <a16:creationId xmlns:a16="http://schemas.microsoft.com/office/drawing/2014/main" id="{00000000-0008-0000-0500-00003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0</xdr:rowOff>
    </xdr:from>
    <xdr:ext cx="114300" cy="190500"/>
    <xdr:sp macro="" textlink="">
      <xdr:nvSpPr>
        <xdr:cNvPr id="3122" name="Shape 7">
          <a:extLst>
            <a:ext uri="{FF2B5EF4-FFF2-40B4-BE49-F238E27FC236}">
              <a16:creationId xmlns:a16="http://schemas.microsoft.com/office/drawing/2014/main" id="{00000000-0008-0000-0500-00003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60</xdr:row>
      <xdr:rowOff>485775</xdr:rowOff>
    </xdr:from>
    <xdr:ext cx="114300" cy="457200"/>
    <xdr:sp macro="" textlink="">
      <xdr:nvSpPr>
        <xdr:cNvPr id="3123" name="Shape 9">
          <a:extLst>
            <a:ext uri="{FF2B5EF4-FFF2-40B4-BE49-F238E27FC236}">
              <a16:creationId xmlns:a16="http://schemas.microsoft.com/office/drawing/2014/main" id="{00000000-0008-0000-0500-000033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24" name="Shape 7">
          <a:extLst>
            <a:ext uri="{FF2B5EF4-FFF2-40B4-BE49-F238E27FC236}">
              <a16:creationId xmlns:a16="http://schemas.microsoft.com/office/drawing/2014/main" id="{00000000-0008-0000-0500-00003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25" name="Shape 7">
          <a:extLst>
            <a:ext uri="{FF2B5EF4-FFF2-40B4-BE49-F238E27FC236}">
              <a16:creationId xmlns:a16="http://schemas.microsoft.com/office/drawing/2014/main" id="{00000000-0008-0000-0500-00003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26" name="Shape 7">
          <a:extLst>
            <a:ext uri="{FF2B5EF4-FFF2-40B4-BE49-F238E27FC236}">
              <a16:creationId xmlns:a16="http://schemas.microsoft.com/office/drawing/2014/main" id="{00000000-0008-0000-0500-00003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27" name="Shape 7">
          <a:extLst>
            <a:ext uri="{FF2B5EF4-FFF2-40B4-BE49-F238E27FC236}">
              <a16:creationId xmlns:a16="http://schemas.microsoft.com/office/drawing/2014/main" id="{00000000-0008-0000-0500-00003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60</xdr:row>
      <xdr:rowOff>485775</xdr:rowOff>
    </xdr:from>
    <xdr:ext cx="114300" cy="457200"/>
    <xdr:sp macro="" textlink="">
      <xdr:nvSpPr>
        <xdr:cNvPr id="3128" name="Shape 8">
          <a:extLst>
            <a:ext uri="{FF2B5EF4-FFF2-40B4-BE49-F238E27FC236}">
              <a16:creationId xmlns:a16="http://schemas.microsoft.com/office/drawing/2014/main" id="{00000000-0008-0000-0500-000038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29" name="Shape 7">
          <a:extLst>
            <a:ext uri="{FF2B5EF4-FFF2-40B4-BE49-F238E27FC236}">
              <a16:creationId xmlns:a16="http://schemas.microsoft.com/office/drawing/2014/main" id="{00000000-0008-0000-0500-00003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30" name="Shape 7">
          <a:extLst>
            <a:ext uri="{FF2B5EF4-FFF2-40B4-BE49-F238E27FC236}">
              <a16:creationId xmlns:a16="http://schemas.microsoft.com/office/drawing/2014/main" id="{00000000-0008-0000-0500-00003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31" name="Shape 7">
          <a:extLst>
            <a:ext uri="{FF2B5EF4-FFF2-40B4-BE49-F238E27FC236}">
              <a16:creationId xmlns:a16="http://schemas.microsoft.com/office/drawing/2014/main" id="{00000000-0008-0000-0500-00003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2" name="Shape 7">
          <a:extLst>
            <a:ext uri="{FF2B5EF4-FFF2-40B4-BE49-F238E27FC236}">
              <a16:creationId xmlns:a16="http://schemas.microsoft.com/office/drawing/2014/main" id="{00000000-0008-0000-0500-00003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3" name="Shape 7">
          <a:extLst>
            <a:ext uri="{FF2B5EF4-FFF2-40B4-BE49-F238E27FC236}">
              <a16:creationId xmlns:a16="http://schemas.microsoft.com/office/drawing/2014/main" id="{00000000-0008-0000-0500-00003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4" name="Shape 7">
          <a:extLst>
            <a:ext uri="{FF2B5EF4-FFF2-40B4-BE49-F238E27FC236}">
              <a16:creationId xmlns:a16="http://schemas.microsoft.com/office/drawing/2014/main" id="{00000000-0008-0000-0500-00003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5" name="Shape 7">
          <a:extLst>
            <a:ext uri="{FF2B5EF4-FFF2-40B4-BE49-F238E27FC236}">
              <a16:creationId xmlns:a16="http://schemas.microsoft.com/office/drawing/2014/main" id="{00000000-0008-0000-0500-00003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6" name="Shape 7">
          <a:extLst>
            <a:ext uri="{FF2B5EF4-FFF2-40B4-BE49-F238E27FC236}">
              <a16:creationId xmlns:a16="http://schemas.microsoft.com/office/drawing/2014/main" id="{00000000-0008-0000-0500-00004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7" name="Shape 7">
          <a:extLst>
            <a:ext uri="{FF2B5EF4-FFF2-40B4-BE49-F238E27FC236}">
              <a16:creationId xmlns:a16="http://schemas.microsoft.com/office/drawing/2014/main" id="{00000000-0008-0000-0500-00004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38" name="Shape 7">
          <a:extLst>
            <a:ext uri="{FF2B5EF4-FFF2-40B4-BE49-F238E27FC236}">
              <a16:creationId xmlns:a16="http://schemas.microsoft.com/office/drawing/2014/main" id="{00000000-0008-0000-0500-00004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62</xdr:row>
      <xdr:rowOff>152400</xdr:rowOff>
    </xdr:from>
    <xdr:ext cx="114300" cy="228600"/>
    <xdr:sp macro="" textlink="">
      <xdr:nvSpPr>
        <xdr:cNvPr id="3139" name="Shape 6">
          <a:extLst>
            <a:ext uri="{FF2B5EF4-FFF2-40B4-BE49-F238E27FC236}">
              <a16:creationId xmlns:a16="http://schemas.microsoft.com/office/drawing/2014/main" id="{00000000-0008-0000-0500-000043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40" name="Shape 7">
          <a:extLst>
            <a:ext uri="{FF2B5EF4-FFF2-40B4-BE49-F238E27FC236}">
              <a16:creationId xmlns:a16="http://schemas.microsoft.com/office/drawing/2014/main" id="{00000000-0008-0000-0500-00004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41" name="Shape 7">
          <a:extLst>
            <a:ext uri="{FF2B5EF4-FFF2-40B4-BE49-F238E27FC236}">
              <a16:creationId xmlns:a16="http://schemas.microsoft.com/office/drawing/2014/main" id="{00000000-0008-0000-0500-00004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42" name="Shape 7">
          <a:extLst>
            <a:ext uri="{FF2B5EF4-FFF2-40B4-BE49-F238E27FC236}">
              <a16:creationId xmlns:a16="http://schemas.microsoft.com/office/drawing/2014/main" id="{00000000-0008-0000-0500-00004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43" name="Shape 7">
          <a:extLst>
            <a:ext uri="{FF2B5EF4-FFF2-40B4-BE49-F238E27FC236}">
              <a16:creationId xmlns:a16="http://schemas.microsoft.com/office/drawing/2014/main" id="{00000000-0008-0000-0500-00004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44" name="Shape 7">
          <a:extLst>
            <a:ext uri="{FF2B5EF4-FFF2-40B4-BE49-F238E27FC236}">
              <a16:creationId xmlns:a16="http://schemas.microsoft.com/office/drawing/2014/main" id="{00000000-0008-0000-0500-00004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45" name="Shape 7">
          <a:extLst>
            <a:ext uri="{FF2B5EF4-FFF2-40B4-BE49-F238E27FC236}">
              <a16:creationId xmlns:a16="http://schemas.microsoft.com/office/drawing/2014/main" id="{00000000-0008-0000-0500-00004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46" name="Shape 7">
          <a:extLst>
            <a:ext uri="{FF2B5EF4-FFF2-40B4-BE49-F238E27FC236}">
              <a16:creationId xmlns:a16="http://schemas.microsoft.com/office/drawing/2014/main" id="{00000000-0008-0000-0500-00004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47" name="Shape 7">
          <a:extLst>
            <a:ext uri="{FF2B5EF4-FFF2-40B4-BE49-F238E27FC236}">
              <a16:creationId xmlns:a16="http://schemas.microsoft.com/office/drawing/2014/main" id="{00000000-0008-0000-0500-00004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59</xdr:row>
      <xdr:rowOff>0</xdr:rowOff>
    </xdr:from>
    <xdr:ext cx="114300" cy="190500"/>
    <xdr:sp macro="" textlink="">
      <xdr:nvSpPr>
        <xdr:cNvPr id="3148" name="Shape 7">
          <a:extLst>
            <a:ext uri="{FF2B5EF4-FFF2-40B4-BE49-F238E27FC236}">
              <a16:creationId xmlns:a16="http://schemas.microsoft.com/office/drawing/2014/main" id="{00000000-0008-0000-0500-00004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59</xdr:row>
      <xdr:rowOff>0</xdr:rowOff>
    </xdr:from>
    <xdr:ext cx="114300" cy="190500"/>
    <xdr:sp macro="" textlink="">
      <xdr:nvSpPr>
        <xdr:cNvPr id="3149" name="Shape 7">
          <a:extLst>
            <a:ext uri="{FF2B5EF4-FFF2-40B4-BE49-F238E27FC236}">
              <a16:creationId xmlns:a16="http://schemas.microsoft.com/office/drawing/2014/main" id="{00000000-0008-0000-0500-00004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59</xdr:row>
      <xdr:rowOff>0</xdr:rowOff>
    </xdr:from>
    <xdr:ext cx="114300" cy="190500"/>
    <xdr:sp macro="" textlink="">
      <xdr:nvSpPr>
        <xdr:cNvPr id="3150" name="Shape 7">
          <a:extLst>
            <a:ext uri="{FF2B5EF4-FFF2-40B4-BE49-F238E27FC236}">
              <a16:creationId xmlns:a16="http://schemas.microsoft.com/office/drawing/2014/main" id="{00000000-0008-0000-0500-00004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59</xdr:row>
      <xdr:rowOff>0</xdr:rowOff>
    </xdr:from>
    <xdr:ext cx="114300" cy="190500"/>
    <xdr:sp macro="" textlink="">
      <xdr:nvSpPr>
        <xdr:cNvPr id="3151" name="Shape 7">
          <a:extLst>
            <a:ext uri="{FF2B5EF4-FFF2-40B4-BE49-F238E27FC236}">
              <a16:creationId xmlns:a16="http://schemas.microsoft.com/office/drawing/2014/main" id="{00000000-0008-0000-0500-00004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60</xdr:row>
      <xdr:rowOff>485775</xdr:rowOff>
    </xdr:from>
    <xdr:ext cx="114300" cy="457200"/>
    <xdr:sp macro="" textlink="">
      <xdr:nvSpPr>
        <xdr:cNvPr id="3152" name="Shape 9">
          <a:extLst>
            <a:ext uri="{FF2B5EF4-FFF2-40B4-BE49-F238E27FC236}">
              <a16:creationId xmlns:a16="http://schemas.microsoft.com/office/drawing/2014/main" id="{00000000-0008-0000-0500-000050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53" name="Shape 7">
          <a:extLst>
            <a:ext uri="{FF2B5EF4-FFF2-40B4-BE49-F238E27FC236}">
              <a16:creationId xmlns:a16="http://schemas.microsoft.com/office/drawing/2014/main" id="{00000000-0008-0000-0500-00005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54" name="Shape 7">
          <a:extLst>
            <a:ext uri="{FF2B5EF4-FFF2-40B4-BE49-F238E27FC236}">
              <a16:creationId xmlns:a16="http://schemas.microsoft.com/office/drawing/2014/main" id="{00000000-0008-0000-0500-00005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55" name="Shape 7">
          <a:extLst>
            <a:ext uri="{FF2B5EF4-FFF2-40B4-BE49-F238E27FC236}">
              <a16:creationId xmlns:a16="http://schemas.microsoft.com/office/drawing/2014/main" id="{00000000-0008-0000-0500-00005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0</xdr:rowOff>
    </xdr:from>
    <xdr:ext cx="114300" cy="190500"/>
    <xdr:sp macro="" textlink="">
      <xdr:nvSpPr>
        <xdr:cNvPr id="3156" name="Shape 7">
          <a:extLst>
            <a:ext uri="{FF2B5EF4-FFF2-40B4-BE49-F238E27FC236}">
              <a16:creationId xmlns:a16="http://schemas.microsoft.com/office/drawing/2014/main" id="{00000000-0008-0000-0500-00005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57" name="Shape 7">
          <a:extLst>
            <a:ext uri="{FF2B5EF4-FFF2-40B4-BE49-F238E27FC236}">
              <a16:creationId xmlns:a16="http://schemas.microsoft.com/office/drawing/2014/main" id="{00000000-0008-0000-0500-00005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0</xdr:rowOff>
    </xdr:from>
    <xdr:ext cx="114300" cy="190500"/>
    <xdr:sp macro="" textlink="">
      <xdr:nvSpPr>
        <xdr:cNvPr id="3158" name="Shape 7">
          <a:extLst>
            <a:ext uri="{FF2B5EF4-FFF2-40B4-BE49-F238E27FC236}">
              <a16:creationId xmlns:a16="http://schemas.microsoft.com/office/drawing/2014/main" id="{00000000-0008-0000-0500-00005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62</xdr:row>
      <xdr:rowOff>0</xdr:rowOff>
    </xdr:from>
    <xdr:ext cx="114300" cy="190500"/>
    <xdr:sp macro="" textlink="">
      <xdr:nvSpPr>
        <xdr:cNvPr id="3159" name="Shape 7">
          <a:extLst>
            <a:ext uri="{FF2B5EF4-FFF2-40B4-BE49-F238E27FC236}">
              <a16:creationId xmlns:a16="http://schemas.microsoft.com/office/drawing/2014/main" id="{00000000-0008-0000-0500-00005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60" name="Shape 7">
          <a:extLst>
            <a:ext uri="{FF2B5EF4-FFF2-40B4-BE49-F238E27FC236}">
              <a16:creationId xmlns:a16="http://schemas.microsoft.com/office/drawing/2014/main" id="{00000000-0008-0000-0500-00005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61" name="Shape 7">
          <a:extLst>
            <a:ext uri="{FF2B5EF4-FFF2-40B4-BE49-F238E27FC236}">
              <a16:creationId xmlns:a16="http://schemas.microsoft.com/office/drawing/2014/main" id="{00000000-0008-0000-0500-00005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62" name="Shape 7">
          <a:extLst>
            <a:ext uri="{FF2B5EF4-FFF2-40B4-BE49-F238E27FC236}">
              <a16:creationId xmlns:a16="http://schemas.microsoft.com/office/drawing/2014/main" id="{00000000-0008-0000-0500-00005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63" name="Shape 7">
          <a:extLst>
            <a:ext uri="{FF2B5EF4-FFF2-40B4-BE49-F238E27FC236}">
              <a16:creationId xmlns:a16="http://schemas.microsoft.com/office/drawing/2014/main" id="{00000000-0008-0000-0500-00005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62</xdr:row>
      <xdr:rowOff>0</xdr:rowOff>
    </xdr:from>
    <xdr:ext cx="114300" cy="190500"/>
    <xdr:sp macro="" textlink="">
      <xdr:nvSpPr>
        <xdr:cNvPr id="3164" name="Shape 7">
          <a:extLst>
            <a:ext uri="{FF2B5EF4-FFF2-40B4-BE49-F238E27FC236}">
              <a16:creationId xmlns:a16="http://schemas.microsoft.com/office/drawing/2014/main" id="{00000000-0008-0000-0500-00005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62</xdr:row>
      <xdr:rowOff>152400</xdr:rowOff>
    </xdr:from>
    <xdr:ext cx="114300" cy="228600"/>
    <xdr:sp macro="" textlink="">
      <xdr:nvSpPr>
        <xdr:cNvPr id="3165" name="Shape 6">
          <a:extLst>
            <a:ext uri="{FF2B5EF4-FFF2-40B4-BE49-F238E27FC236}">
              <a16:creationId xmlns:a16="http://schemas.microsoft.com/office/drawing/2014/main" id="{00000000-0008-0000-0500-00005D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66725"/>
    <xdr:sp macro="" textlink="">
      <xdr:nvSpPr>
        <xdr:cNvPr id="3166" name="Shape 11">
          <a:extLst>
            <a:ext uri="{FF2B5EF4-FFF2-40B4-BE49-F238E27FC236}">
              <a16:creationId xmlns:a16="http://schemas.microsoft.com/office/drawing/2014/main" id="{00000000-0008-0000-0500-00005E0C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485775</xdr:rowOff>
    </xdr:from>
    <xdr:ext cx="114300" cy="457200"/>
    <xdr:sp macro="" textlink="">
      <xdr:nvSpPr>
        <xdr:cNvPr id="3167" name="Shape 8">
          <a:extLst>
            <a:ext uri="{FF2B5EF4-FFF2-40B4-BE49-F238E27FC236}">
              <a16:creationId xmlns:a16="http://schemas.microsoft.com/office/drawing/2014/main" id="{00000000-0008-0000-0500-00005F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485775</xdr:rowOff>
    </xdr:from>
    <xdr:ext cx="114300" cy="457200"/>
    <xdr:sp macro="" textlink="">
      <xdr:nvSpPr>
        <xdr:cNvPr id="3168" name="Shape 8">
          <a:extLst>
            <a:ext uri="{FF2B5EF4-FFF2-40B4-BE49-F238E27FC236}">
              <a16:creationId xmlns:a16="http://schemas.microsoft.com/office/drawing/2014/main" id="{00000000-0008-0000-0500-000060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228600"/>
    <xdr:sp macro="" textlink="">
      <xdr:nvSpPr>
        <xdr:cNvPr id="3169" name="Shape 6">
          <a:extLst>
            <a:ext uri="{FF2B5EF4-FFF2-40B4-BE49-F238E27FC236}">
              <a16:creationId xmlns:a16="http://schemas.microsoft.com/office/drawing/2014/main" id="{00000000-0008-0000-0500-000061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57200"/>
    <xdr:sp macro="" textlink="">
      <xdr:nvSpPr>
        <xdr:cNvPr id="3170" name="Shape 9">
          <a:extLst>
            <a:ext uri="{FF2B5EF4-FFF2-40B4-BE49-F238E27FC236}">
              <a16:creationId xmlns:a16="http://schemas.microsoft.com/office/drawing/2014/main" id="{00000000-0008-0000-0500-000062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62</xdr:row>
      <xdr:rowOff>152400</xdr:rowOff>
    </xdr:from>
    <xdr:ext cx="114300" cy="228600"/>
    <xdr:sp macro="" textlink="">
      <xdr:nvSpPr>
        <xdr:cNvPr id="3171" name="Shape 6">
          <a:extLst>
            <a:ext uri="{FF2B5EF4-FFF2-40B4-BE49-F238E27FC236}">
              <a16:creationId xmlns:a16="http://schemas.microsoft.com/office/drawing/2014/main" id="{00000000-0008-0000-0500-000063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72" name="Shape 7">
          <a:extLst>
            <a:ext uri="{FF2B5EF4-FFF2-40B4-BE49-F238E27FC236}">
              <a16:creationId xmlns:a16="http://schemas.microsoft.com/office/drawing/2014/main" id="{00000000-0008-0000-0500-00006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73" name="Shape 7">
          <a:extLst>
            <a:ext uri="{FF2B5EF4-FFF2-40B4-BE49-F238E27FC236}">
              <a16:creationId xmlns:a16="http://schemas.microsoft.com/office/drawing/2014/main" id="{00000000-0008-0000-0500-00006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74" name="Shape 7">
          <a:extLst>
            <a:ext uri="{FF2B5EF4-FFF2-40B4-BE49-F238E27FC236}">
              <a16:creationId xmlns:a16="http://schemas.microsoft.com/office/drawing/2014/main" id="{00000000-0008-0000-0500-00006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75" name="Shape 7">
          <a:extLst>
            <a:ext uri="{FF2B5EF4-FFF2-40B4-BE49-F238E27FC236}">
              <a16:creationId xmlns:a16="http://schemas.microsoft.com/office/drawing/2014/main" id="{00000000-0008-0000-0500-00006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76" name="Shape 7">
          <a:extLst>
            <a:ext uri="{FF2B5EF4-FFF2-40B4-BE49-F238E27FC236}">
              <a16:creationId xmlns:a16="http://schemas.microsoft.com/office/drawing/2014/main" id="{00000000-0008-0000-0500-00006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77" name="Shape 7">
          <a:extLst>
            <a:ext uri="{FF2B5EF4-FFF2-40B4-BE49-F238E27FC236}">
              <a16:creationId xmlns:a16="http://schemas.microsoft.com/office/drawing/2014/main" id="{00000000-0008-0000-0500-00006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78" name="Shape 7">
          <a:extLst>
            <a:ext uri="{FF2B5EF4-FFF2-40B4-BE49-F238E27FC236}">
              <a16:creationId xmlns:a16="http://schemas.microsoft.com/office/drawing/2014/main" id="{00000000-0008-0000-0500-00006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79" name="Shape 7">
          <a:extLst>
            <a:ext uri="{FF2B5EF4-FFF2-40B4-BE49-F238E27FC236}">
              <a16:creationId xmlns:a16="http://schemas.microsoft.com/office/drawing/2014/main" id="{00000000-0008-0000-0500-00006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180" name="Shape 7">
          <a:extLst>
            <a:ext uri="{FF2B5EF4-FFF2-40B4-BE49-F238E27FC236}">
              <a16:creationId xmlns:a16="http://schemas.microsoft.com/office/drawing/2014/main" id="{00000000-0008-0000-0500-00006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181" name="Shape 7">
          <a:extLst>
            <a:ext uri="{FF2B5EF4-FFF2-40B4-BE49-F238E27FC236}">
              <a16:creationId xmlns:a16="http://schemas.microsoft.com/office/drawing/2014/main" id="{00000000-0008-0000-0500-00006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182" name="Shape 7">
          <a:extLst>
            <a:ext uri="{FF2B5EF4-FFF2-40B4-BE49-F238E27FC236}">
              <a16:creationId xmlns:a16="http://schemas.microsoft.com/office/drawing/2014/main" id="{00000000-0008-0000-0500-00006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183" name="Shape 7">
          <a:extLst>
            <a:ext uri="{FF2B5EF4-FFF2-40B4-BE49-F238E27FC236}">
              <a16:creationId xmlns:a16="http://schemas.microsoft.com/office/drawing/2014/main" id="{00000000-0008-0000-0500-00006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64</xdr:row>
      <xdr:rowOff>485775</xdr:rowOff>
    </xdr:from>
    <xdr:ext cx="114300" cy="457200"/>
    <xdr:sp macro="" textlink="">
      <xdr:nvSpPr>
        <xdr:cNvPr id="3184" name="Shape 9">
          <a:extLst>
            <a:ext uri="{FF2B5EF4-FFF2-40B4-BE49-F238E27FC236}">
              <a16:creationId xmlns:a16="http://schemas.microsoft.com/office/drawing/2014/main" id="{00000000-0008-0000-0500-000070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85" name="Shape 7">
          <a:extLst>
            <a:ext uri="{FF2B5EF4-FFF2-40B4-BE49-F238E27FC236}">
              <a16:creationId xmlns:a16="http://schemas.microsoft.com/office/drawing/2014/main" id="{00000000-0008-0000-0500-00007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86" name="Shape 7">
          <a:extLst>
            <a:ext uri="{FF2B5EF4-FFF2-40B4-BE49-F238E27FC236}">
              <a16:creationId xmlns:a16="http://schemas.microsoft.com/office/drawing/2014/main" id="{00000000-0008-0000-0500-00007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87" name="Shape 7">
          <a:extLst>
            <a:ext uri="{FF2B5EF4-FFF2-40B4-BE49-F238E27FC236}">
              <a16:creationId xmlns:a16="http://schemas.microsoft.com/office/drawing/2014/main" id="{00000000-0008-0000-0500-00007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188" name="Shape 7">
          <a:extLst>
            <a:ext uri="{FF2B5EF4-FFF2-40B4-BE49-F238E27FC236}">
              <a16:creationId xmlns:a16="http://schemas.microsoft.com/office/drawing/2014/main" id="{00000000-0008-0000-0500-00007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89" name="Shape 7">
          <a:extLst>
            <a:ext uri="{FF2B5EF4-FFF2-40B4-BE49-F238E27FC236}">
              <a16:creationId xmlns:a16="http://schemas.microsoft.com/office/drawing/2014/main" id="{00000000-0008-0000-0500-00007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90" name="Shape 7">
          <a:extLst>
            <a:ext uri="{FF2B5EF4-FFF2-40B4-BE49-F238E27FC236}">
              <a16:creationId xmlns:a16="http://schemas.microsoft.com/office/drawing/2014/main" id="{00000000-0008-0000-0500-00007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191" name="Shape 7">
          <a:extLst>
            <a:ext uri="{FF2B5EF4-FFF2-40B4-BE49-F238E27FC236}">
              <a16:creationId xmlns:a16="http://schemas.microsoft.com/office/drawing/2014/main" id="{00000000-0008-0000-0500-00007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2" name="Shape 7">
          <a:extLst>
            <a:ext uri="{FF2B5EF4-FFF2-40B4-BE49-F238E27FC236}">
              <a16:creationId xmlns:a16="http://schemas.microsoft.com/office/drawing/2014/main" id="{00000000-0008-0000-0500-00007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3" name="Shape 7">
          <a:extLst>
            <a:ext uri="{FF2B5EF4-FFF2-40B4-BE49-F238E27FC236}">
              <a16:creationId xmlns:a16="http://schemas.microsoft.com/office/drawing/2014/main" id="{00000000-0008-0000-0500-00007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4" name="Shape 7">
          <a:extLst>
            <a:ext uri="{FF2B5EF4-FFF2-40B4-BE49-F238E27FC236}">
              <a16:creationId xmlns:a16="http://schemas.microsoft.com/office/drawing/2014/main" id="{00000000-0008-0000-0500-00007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5" name="Shape 7">
          <a:extLst>
            <a:ext uri="{FF2B5EF4-FFF2-40B4-BE49-F238E27FC236}">
              <a16:creationId xmlns:a16="http://schemas.microsoft.com/office/drawing/2014/main" id="{00000000-0008-0000-0500-00007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6" name="Shape 7">
          <a:extLst>
            <a:ext uri="{FF2B5EF4-FFF2-40B4-BE49-F238E27FC236}">
              <a16:creationId xmlns:a16="http://schemas.microsoft.com/office/drawing/2014/main" id="{00000000-0008-0000-0500-00007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7" name="Shape 7">
          <a:extLst>
            <a:ext uri="{FF2B5EF4-FFF2-40B4-BE49-F238E27FC236}">
              <a16:creationId xmlns:a16="http://schemas.microsoft.com/office/drawing/2014/main" id="{00000000-0008-0000-0500-00007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8" name="Shape 7">
          <a:extLst>
            <a:ext uri="{FF2B5EF4-FFF2-40B4-BE49-F238E27FC236}">
              <a16:creationId xmlns:a16="http://schemas.microsoft.com/office/drawing/2014/main" id="{00000000-0008-0000-0500-00007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199" name="Shape 7">
          <a:extLst>
            <a:ext uri="{FF2B5EF4-FFF2-40B4-BE49-F238E27FC236}">
              <a16:creationId xmlns:a16="http://schemas.microsoft.com/office/drawing/2014/main" id="{00000000-0008-0000-0500-00007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66725"/>
    <xdr:sp macro="" textlink="">
      <xdr:nvSpPr>
        <xdr:cNvPr id="3200" name="Shape 11">
          <a:extLst>
            <a:ext uri="{FF2B5EF4-FFF2-40B4-BE49-F238E27FC236}">
              <a16:creationId xmlns:a16="http://schemas.microsoft.com/office/drawing/2014/main" id="{00000000-0008-0000-0500-0000800C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485775</xdr:rowOff>
    </xdr:from>
    <xdr:ext cx="114300" cy="457200"/>
    <xdr:sp macro="" textlink="">
      <xdr:nvSpPr>
        <xdr:cNvPr id="3201" name="Shape 8">
          <a:extLst>
            <a:ext uri="{FF2B5EF4-FFF2-40B4-BE49-F238E27FC236}">
              <a16:creationId xmlns:a16="http://schemas.microsoft.com/office/drawing/2014/main" id="{00000000-0008-0000-0500-00008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62</xdr:row>
      <xdr:rowOff>485775</xdr:rowOff>
    </xdr:from>
    <xdr:ext cx="114300" cy="457200"/>
    <xdr:sp macro="" textlink="">
      <xdr:nvSpPr>
        <xdr:cNvPr id="3202" name="Shape 8">
          <a:extLst>
            <a:ext uri="{FF2B5EF4-FFF2-40B4-BE49-F238E27FC236}">
              <a16:creationId xmlns:a16="http://schemas.microsoft.com/office/drawing/2014/main" id="{00000000-0008-0000-0500-000082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228600"/>
    <xdr:sp macro="" textlink="">
      <xdr:nvSpPr>
        <xdr:cNvPr id="3203" name="Shape 6">
          <a:extLst>
            <a:ext uri="{FF2B5EF4-FFF2-40B4-BE49-F238E27FC236}">
              <a16:creationId xmlns:a16="http://schemas.microsoft.com/office/drawing/2014/main" id="{00000000-0008-0000-0500-000083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62</xdr:row>
      <xdr:rowOff>485775</xdr:rowOff>
    </xdr:from>
    <xdr:ext cx="114300" cy="457200"/>
    <xdr:sp macro="" textlink="">
      <xdr:nvSpPr>
        <xdr:cNvPr id="3204" name="Shape 9">
          <a:extLst>
            <a:ext uri="{FF2B5EF4-FFF2-40B4-BE49-F238E27FC236}">
              <a16:creationId xmlns:a16="http://schemas.microsoft.com/office/drawing/2014/main" id="{00000000-0008-0000-0500-000084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62</xdr:row>
      <xdr:rowOff>485775</xdr:rowOff>
    </xdr:from>
    <xdr:ext cx="114300" cy="228600"/>
    <xdr:sp macro="" textlink="">
      <xdr:nvSpPr>
        <xdr:cNvPr id="3205" name="Shape 6">
          <a:extLst>
            <a:ext uri="{FF2B5EF4-FFF2-40B4-BE49-F238E27FC236}">
              <a16:creationId xmlns:a16="http://schemas.microsoft.com/office/drawing/2014/main" id="{00000000-0008-0000-0500-000085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06" name="Shape 7">
          <a:extLst>
            <a:ext uri="{FF2B5EF4-FFF2-40B4-BE49-F238E27FC236}">
              <a16:creationId xmlns:a16="http://schemas.microsoft.com/office/drawing/2014/main" id="{00000000-0008-0000-0500-00008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07" name="Shape 7">
          <a:extLst>
            <a:ext uri="{FF2B5EF4-FFF2-40B4-BE49-F238E27FC236}">
              <a16:creationId xmlns:a16="http://schemas.microsoft.com/office/drawing/2014/main" id="{00000000-0008-0000-0500-00008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08" name="Shape 7">
          <a:extLst>
            <a:ext uri="{FF2B5EF4-FFF2-40B4-BE49-F238E27FC236}">
              <a16:creationId xmlns:a16="http://schemas.microsoft.com/office/drawing/2014/main" id="{00000000-0008-0000-0500-00008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09" name="Shape 7">
          <a:extLst>
            <a:ext uri="{FF2B5EF4-FFF2-40B4-BE49-F238E27FC236}">
              <a16:creationId xmlns:a16="http://schemas.microsoft.com/office/drawing/2014/main" id="{00000000-0008-0000-0500-00008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10" name="Shape 7">
          <a:extLst>
            <a:ext uri="{FF2B5EF4-FFF2-40B4-BE49-F238E27FC236}">
              <a16:creationId xmlns:a16="http://schemas.microsoft.com/office/drawing/2014/main" id="{00000000-0008-0000-0500-00008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11" name="Shape 7">
          <a:extLst>
            <a:ext uri="{FF2B5EF4-FFF2-40B4-BE49-F238E27FC236}">
              <a16:creationId xmlns:a16="http://schemas.microsoft.com/office/drawing/2014/main" id="{00000000-0008-0000-0500-00008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12" name="Shape 7">
          <a:extLst>
            <a:ext uri="{FF2B5EF4-FFF2-40B4-BE49-F238E27FC236}">
              <a16:creationId xmlns:a16="http://schemas.microsoft.com/office/drawing/2014/main" id="{00000000-0008-0000-0500-00008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13" name="Shape 7">
          <a:extLst>
            <a:ext uri="{FF2B5EF4-FFF2-40B4-BE49-F238E27FC236}">
              <a16:creationId xmlns:a16="http://schemas.microsoft.com/office/drawing/2014/main" id="{00000000-0008-0000-0500-00008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214" name="Shape 7">
          <a:extLst>
            <a:ext uri="{FF2B5EF4-FFF2-40B4-BE49-F238E27FC236}">
              <a16:creationId xmlns:a16="http://schemas.microsoft.com/office/drawing/2014/main" id="{00000000-0008-0000-0500-00008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215" name="Shape 7">
          <a:extLst>
            <a:ext uri="{FF2B5EF4-FFF2-40B4-BE49-F238E27FC236}">
              <a16:creationId xmlns:a16="http://schemas.microsoft.com/office/drawing/2014/main" id="{00000000-0008-0000-0500-00008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216" name="Shape 7">
          <a:extLst>
            <a:ext uri="{FF2B5EF4-FFF2-40B4-BE49-F238E27FC236}">
              <a16:creationId xmlns:a16="http://schemas.microsoft.com/office/drawing/2014/main" id="{00000000-0008-0000-0500-00009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0</xdr:rowOff>
    </xdr:from>
    <xdr:ext cx="114300" cy="190500"/>
    <xdr:sp macro="" textlink="">
      <xdr:nvSpPr>
        <xdr:cNvPr id="3217" name="Shape 7">
          <a:extLst>
            <a:ext uri="{FF2B5EF4-FFF2-40B4-BE49-F238E27FC236}">
              <a16:creationId xmlns:a16="http://schemas.microsoft.com/office/drawing/2014/main" id="{00000000-0008-0000-0500-00009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64</xdr:row>
      <xdr:rowOff>485775</xdr:rowOff>
    </xdr:from>
    <xdr:ext cx="114300" cy="457200"/>
    <xdr:sp macro="" textlink="">
      <xdr:nvSpPr>
        <xdr:cNvPr id="3218" name="Shape 9">
          <a:extLst>
            <a:ext uri="{FF2B5EF4-FFF2-40B4-BE49-F238E27FC236}">
              <a16:creationId xmlns:a16="http://schemas.microsoft.com/office/drawing/2014/main" id="{00000000-0008-0000-0500-000092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19" name="Shape 7">
          <a:extLst>
            <a:ext uri="{FF2B5EF4-FFF2-40B4-BE49-F238E27FC236}">
              <a16:creationId xmlns:a16="http://schemas.microsoft.com/office/drawing/2014/main" id="{00000000-0008-0000-0500-00009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20" name="Shape 7">
          <a:extLst>
            <a:ext uri="{FF2B5EF4-FFF2-40B4-BE49-F238E27FC236}">
              <a16:creationId xmlns:a16="http://schemas.microsoft.com/office/drawing/2014/main" id="{00000000-0008-0000-0500-00009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21" name="Shape 7">
          <a:extLst>
            <a:ext uri="{FF2B5EF4-FFF2-40B4-BE49-F238E27FC236}">
              <a16:creationId xmlns:a16="http://schemas.microsoft.com/office/drawing/2014/main" id="{00000000-0008-0000-0500-00009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22" name="Shape 7">
          <a:extLst>
            <a:ext uri="{FF2B5EF4-FFF2-40B4-BE49-F238E27FC236}">
              <a16:creationId xmlns:a16="http://schemas.microsoft.com/office/drawing/2014/main" id="{00000000-0008-0000-0500-00009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64</xdr:row>
      <xdr:rowOff>485775</xdr:rowOff>
    </xdr:from>
    <xdr:ext cx="114300" cy="457200"/>
    <xdr:sp macro="" textlink="">
      <xdr:nvSpPr>
        <xdr:cNvPr id="3223" name="Shape 8">
          <a:extLst>
            <a:ext uri="{FF2B5EF4-FFF2-40B4-BE49-F238E27FC236}">
              <a16:creationId xmlns:a16="http://schemas.microsoft.com/office/drawing/2014/main" id="{00000000-0008-0000-0500-000097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24" name="Shape 7">
          <a:extLst>
            <a:ext uri="{FF2B5EF4-FFF2-40B4-BE49-F238E27FC236}">
              <a16:creationId xmlns:a16="http://schemas.microsoft.com/office/drawing/2014/main" id="{00000000-0008-0000-0500-00009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25" name="Shape 7">
          <a:extLst>
            <a:ext uri="{FF2B5EF4-FFF2-40B4-BE49-F238E27FC236}">
              <a16:creationId xmlns:a16="http://schemas.microsoft.com/office/drawing/2014/main" id="{00000000-0008-0000-0500-00009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26" name="Shape 7">
          <a:extLst>
            <a:ext uri="{FF2B5EF4-FFF2-40B4-BE49-F238E27FC236}">
              <a16:creationId xmlns:a16="http://schemas.microsoft.com/office/drawing/2014/main" id="{00000000-0008-0000-0500-00009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27" name="Shape 7">
          <a:extLst>
            <a:ext uri="{FF2B5EF4-FFF2-40B4-BE49-F238E27FC236}">
              <a16:creationId xmlns:a16="http://schemas.microsoft.com/office/drawing/2014/main" id="{00000000-0008-0000-0500-00009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28" name="Shape 7">
          <a:extLst>
            <a:ext uri="{FF2B5EF4-FFF2-40B4-BE49-F238E27FC236}">
              <a16:creationId xmlns:a16="http://schemas.microsoft.com/office/drawing/2014/main" id="{00000000-0008-0000-0500-00009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29" name="Shape 7">
          <a:extLst>
            <a:ext uri="{FF2B5EF4-FFF2-40B4-BE49-F238E27FC236}">
              <a16:creationId xmlns:a16="http://schemas.microsoft.com/office/drawing/2014/main" id="{00000000-0008-0000-0500-00009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30" name="Shape 7">
          <a:extLst>
            <a:ext uri="{FF2B5EF4-FFF2-40B4-BE49-F238E27FC236}">
              <a16:creationId xmlns:a16="http://schemas.microsoft.com/office/drawing/2014/main" id="{00000000-0008-0000-0500-00009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31" name="Shape 7">
          <a:extLst>
            <a:ext uri="{FF2B5EF4-FFF2-40B4-BE49-F238E27FC236}">
              <a16:creationId xmlns:a16="http://schemas.microsoft.com/office/drawing/2014/main" id="{00000000-0008-0000-0500-00009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32" name="Shape 7">
          <a:extLst>
            <a:ext uri="{FF2B5EF4-FFF2-40B4-BE49-F238E27FC236}">
              <a16:creationId xmlns:a16="http://schemas.microsoft.com/office/drawing/2014/main" id="{00000000-0008-0000-0500-0000A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33" name="Shape 7">
          <a:extLst>
            <a:ext uri="{FF2B5EF4-FFF2-40B4-BE49-F238E27FC236}">
              <a16:creationId xmlns:a16="http://schemas.microsoft.com/office/drawing/2014/main" id="{00000000-0008-0000-0500-0000A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66</xdr:row>
      <xdr:rowOff>152400</xdr:rowOff>
    </xdr:from>
    <xdr:ext cx="114300" cy="228600"/>
    <xdr:sp macro="" textlink="">
      <xdr:nvSpPr>
        <xdr:cNvPr id="3234" name="Shape 6">
          <a:extLst>
            <a:ext uri="{FF2B5EF4-FFF2-40B4-BE49-F238E27FC236}">
              <a16:creationId xmlns:a16="http://schemas.microsoft.com/office/drawing/2014/main" id="{00000000-0008-0000-0500-0000A2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35" name="Shape 7">
          <a:extLst>
            <a:ext uri="{FF2B5EF4-FFF2-40B4-BE49-F238E27FC236}">
              <a16:creationId xmlns:a16="http://schemas.microsoft.com/office/drawing/2014/main" id="{00000000-0008-0000-0500-0000A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36" name="Shape 7">
          <a:extLst>
            <a:ext uri="{FF2B5EF4-FFF2-40B4-BE49-F238E27FC236}">
              <a16:creationId xmlns:a16="http://schemas.microsoft.com/office/drawing/2014/main" id="{00000000-0008-0000-0500-0000A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37" name="Shape 7">
          <a:extLst>
            <a:ext uri="{FF2B5EF4-FFF2-40B4-BE49-F238E27FC236}">
              <a16:creationId xmlns:a16="http://schemas.microsoft.com/office/drawing/2014/main" id="{00000000-0008-0000-0500-0000A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38" name="Shape 7">
          <a:extLst>
            <a:ext uri="{FF2B5EF4-FFF2-40B4-BE49-F238E27FC236}">
              <a16:creationId xmlns:a16="http://schemas.microsoft.com/office/drawing/2014/main" id="{00000000-0008-0000-0500-0000A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39" name="Shape 7">
          <a:extLst>
            <a:ext uri="{FF2B5EF4-FFF2-40B4-BE49-F238E27FC236}">
              <a16:creationId xmlns:a16="http://schemas.microsoft.com/office/drawing/2014/main" id="{00000000-0008-0000-0500-0000A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40" name="Shape 7">
          <a:extLst>
            <a:ext uri="{FF2B5EF4-FFF2-40B4-BE49-F238E27FC236}">
              <a16:creationId xmlns:a16="http://schemas.microsoft.com/office/drawing/2014/main" id="{00000000-0008-0000-0500-0000A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41" name="Shape 7">
          <a:extLst>
            <a:ext uri="{FF2B5EF4-FFF2-40B4-BE49-F238E27FC236}">
              <a16:creationId xmlns:a16="http://schemas.microsoft.com/office/drawing/2014/main" id="{00000000-0008-0000-0500-0000A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42" name="Shape 7">
          <a:extLst>
            <a:ext uri="{FF2B5EF4-FFF2-40B4-BE49-F238E27FC236}">
              <a16:creationId xmlns:a16="http://schemas.microsoft.com/office/drawing/2014/main" id="{00000000-0008-0000-0500-0000A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63</xdr:row>
      <xdr:rowOff>0</xdr:rowOff>
    </xdr:from>
    <xdr:ext cx="114300" cy="190500"/>
    <xdr:sp macro="" textlink="">
      <xdr:nvSpPr>
        <xdr:cNvPr id="3243" name="Shape 7">
          <a:extLst>
            <a:ext uri="{FF2B5EF4-FFF2-40B4-BE49-F238E27FC236}">
              <a16:creationId xmlns:a16="http://schemas.microsoft.com/office/drawing/2014/main" id="{00000000-0008-0000-0500-0000A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63</xdr:row>
      <xdr:rowOff>0</xdr:rowOff>
    </xdr:from>
    <xdr:ext cx="114300" cy="190500"/>
    <xdr:sp macro="" textlink="">
      <xdr:nvSpPr>
        <xdr:cNvPr id="3244" name="Shape 7">
          <a:extLst>
            <a:ext uri="{FF2B5EF4-FFF2-40B4-BE49-F238E27FC236}">
              <a16:creationId xmlns:a16="http://schemas.microsoft.com/office/drawing/2014/main" id="{00000000-0008-0000-0500-0000A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63</xdr:row>
      <xdr:rowOff>0</xdr:rowOff>
    </xdr:from>
    <xdr:ext cx="114300" cy="190500"/>
    <xdr:sp macro="" textlink="">
      <xdr:nvSpPr>
        <xdr:cNvPr id="3245" name="Shape 7">
          <a:extLst>
            <a:ext uri="{FF2B5EF4-FFF2-40B4-BE49-F238E27FC236}">
              <a16:creationId xmlns:a16="http://schemas.microsoft.com/office/drawing/2014/main" id="{00000000-0008-0000-0500-0000A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63</xdr:row>
      <xdr:rowOff>0</xdr:rowOff>
    </xdr:from>
    <xdr:ext cx="114300" cy="190500"/>
    <xdr:sp macro="" textlink="">
      <xdr:nvSpPr>
        <xdr:cNvPr id="3246" name="Shape 7">
          <a:extLst>
            <a:ext uri="{FF2B5EF4-FFF2-40B4-BE49-F238E27FC236}">
              <a16:creationId xmlns:a16="http://schemas.microsoft.com/office/drawing/2014/main" id="{00000000-0008-0000-0500-0000A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64</xdr:row>
      <xdr:rowOff>485775</xdr:rowOff>
    </xdr:from>
    <xdr:ext cx="114300" cy="457200"/>
    <xdr:sp macro="" textlink="">
      <xdr:nvSpPr>
        <xdr:cNvPr id="3247" name="Shape 9">
          <a:extLst>
            <a:ext uri="{FF2B5EF4-FFF2-40B4-BE49-F238E27FC236}">
              <a16:creationId xmlns:a16="http://schemas.microsoft.com/office/drawing/2014/main" id="{00000000-0008-0000-0500-0000AF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48" name="Shape 7">
          <a:extLst>
            <a:ext uri="{FF2B5EF4-FFF2-40B4-BE49-F238E27FC236}">
              <a16:creationId xmlns:a16="http://schemas.microsoft.com/office/drawing/2014/main" id="{00000000-0008-0000-0500-0000B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49" name="Shape 7">
          <a:extLst>
            <a:ext uri="{FF2B5EF4-FFF2-40B4-BE49-F238E27FC236}">
              <a16:creationId xmlns:a16="http://schemas.microsoft.com/office/drawing/2014/main" id="{00000000-0008-0000-0500-0000B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50" name="Shape 7">
          <a:extLst>
            <a:ext uri="{FF2B5EF4-FFF2-40B4-BE49-F238E27FC236}">
              <a16:creationId xmlns:a16="http://schemas.microsoft.com/office/drawing/2014/main" id="{00000000-0008-0000-0500-0000B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0</xdr:rowOff>
    </xdr:from>
    <xdr:ext cx="114300" cy="190500"/>
    <xdr:sp macro="" textlink="">
      <xdr:nvSpPr>
        <xdr:cNvPr id="3251" name="Shape 7">
          <a:extLst>
            <a:ext uri="{FF2B5EF4-FFF2-40B4-BE49-F238E27FC236}">
              <a16:creationId xmlns:a16="http://schemas.microsoft.com/office/drawing/2014/main" id="{00000000-0008-0000-0500-0000B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52" name="Shape 7">
          <a:extLst>
            <a:ext uri="{FF2B5EF4-FFF2-40B4-BE49-F238E27FC236}">
              <a16:creationId xmlns:a16="http://schemas.microsoft.com/office/drawing/2014/main" id="{00000000-0008-0000-0500-0000B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0</xdr:rowOff>
    </xdr:from>
    <xdr:ext cx="114300" cy="190500"/>
    <xdr:sp macro="" textlink="">
      <xdr:nvSpPr>
        <xdr:cNvPr id="3253" name="Shape 7">
          <a:extLst>
            <a:ext uri="{FF2B5EF4-FFF2-40B4-BE49-F238E27FC236}">
              <a16:creationId xmlns:a16="http://schemas.microsoft.com/office/drawing/2014/main" id="{00000000-0008-0000-0500-0000B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66</xdr:row>
      <xdr:rowOff>0</xdr:rowOff>
    </xdr:from>
    <xdr:ext cx="114300" cy="190500"/>
    <xdr:sp macro="" textlink="">
      <xdr:nvSpPr>
        <xdr:cNvPr id="3254" name="Shape 7">
          <a:extLst>
            <a:ext uri="{FF2B5EF4-FFF2-40B4-BE49-F238E27FC236}">
              <a16:creationId xmlns:a16="http://schemas.microsoft.com/office/drawing/2014/main" id="{00000000-0008-0000-0500-0000B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55" name="Shape 7">
          <a:extLst>
            <a:ext uri="{FF2B5EF4-FFF2-40B4-BE49-F238E27FC236}">
              <a16:creationId xmlns:a16="http://schemas.microsoft.com/office/drawing/2014/main" id="{00000000-0008-0000-0500-0000B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56" name="Shape 7">
          <a:extLst>
            <a:ext uri="{FF2B5EF4-FFF2-40B4-BE49-F238E27FC236}">
              <a16:creationId xmlns:a16="http://schemas.microsoft.com/office/drawing/2014/main" id="{00000000-0008-0000-0500-0000B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57" name="Shape 7">
          <a:extLst>
            <a:ext uri="{FF2B5EF4-FFF2-40B4-BE49-F238E27FC236}">
              <a16:creationId xmlns:a16="http://schemas.microsoft.com/office/drawing/2014/main" id="{00000000-0008-0000-0500-0000B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58" name="Shape 7">
          <a:extLst>
            <a:ext uri="{FF2B5EF4-FFF2-40B4-BE49-F238E27FC236}">
              <a16:creationId xmlns:a16="http://schemas.microsoft.com/office/drawing/2014/main" id="{00000000-0008-0000-0500-0000B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66</xdr:row>
      <xdr:rowOff>0</xdr:rowOff>
    </xdr:from>
    <xdr:ext cx="114300" cy="190500"/>
    <xdr:sp macro="" textlink="">
      <xdr:nvSpPr>
        <xdr:cNvPr id="3259" name="Shape 7">
          <a:extLst>
            <a:ext uri="{FF2B5EF4-FFF2-40B4-BE49-F238E27FC236}">
              <a16:creationId xmlns:a16="http://schemas.microsoft.com/office/drawing/2014/main" id="{00000000-0008-0000-0500-0000B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66</xdr:row>
      <xdr:rowOff>152400</xdr:rowOff>
    </xdr:from>
    <xdr:ext cx="114300" cy="228600"/>
    <xdr:sp macro="" textlink="">
      <xdr:nvSpPr>
        <xdr:cNvPr id="3260" name="Shape 6">
          <a:extLst>
            <a:ext uri="{FF2B5EF4-FFF2-40B4-BE49-F238E27FC236}">
              <a16:creationId xmlns:a16="http://schemas.microsoft.com/office/drawing/2014/main" id="{00000000-0008-0000-0500-0000BC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466725"/>
    <xdr:sp macro="" textlink="">
      <xdr:nvSpPr>
        <xdr:cNvPr id="3261" name="Shape 11">
          <a:extLst>
            <a:ext uri="{FF2B5EF4-FFF2-40B4-BE49-F238E27FC236}">
              <a16:creationId xmlns:a16="http://schemas.microsoft.com/office/drawing/2014/main" id="{00000000-0008-0000-0500-0000BD0C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485775</xdr:rowOff>
    </xdr:from>
    <xdr:ext cx="114300" cy="457200"/>
    <xdr:sp macro="" textlink="">
      <xdr:nvSpPr>
        <xdr:cNvPr id="3262" name="Shape 8">
          <a:extLst>
            <a:ext uri="{FF2B5EF4-FFF2-40B4-BE49-F238E27FC236}">
              <a16:creationId xmlns:a16="http://schemas.microsoft.com/office/drawing/2014/main" id="{00000000-0008-0000-0500-0000BE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485775</xdr:rowOff>
    </xdr:from>
    <xdr:ext cx="114300" cy="457200"/>
    <xdr:sp macro="" textlink="">
      <xdr:nvSpPr>
        <xdr:cNvPr id="3263" name="Shape 8">
          <a:extLst>
            <a:ext uri="{FF2B5EF4-FFF2-40B4-BE49-F238E27FC236}">
              <a16:creationId xmlns:a16="http://schemas.microsoft.com/office/drawing/2014/main" id="{00000000-0008-0000-0500-0000BF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228600"/>
    <xdr:sp macro="" textlink="">
      <xdr:nvSpPr>
        <xdr:cNvPr id="3264" name="Shape 6">
          <a:extLst>
            <a:ext uri="{FF2B5EF4-FFF2-40B4-BE49-F238E27FC236}">
              <a16:creationId xmlns:a16="http://schemas.microsoft.com/office/drawing/2014/main" id="{00000000-0008-0000-0500-0000C0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457200"/>
    <xdr:sp macro="" textlink="">
      <xdr:nvSpPr>
        <xdr:cNvPr id="3265" name="Shape 9">
          <a:extLst>
            <a:ext uri="{FF2B5EF4-FFF2-40B4-BE49-F238E27FC236}">
              <a16:creationId xmlns:a16="http://schemas.microsoft.com/office/drawing/2014/main" id="{00000000-0008-0000-0500-0000C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66</xdr:row>
      <xdr:rowOff>152400</xdr:rowOff>
    </xdr:from>
    <xdr:ext cx="114300" cy="228600"/>
    <xdr:sp macro="" textlink="">
      <xdr:nvSpPr>
        <xdr:cNvPr id="3266" name="Shape 6">
          <a:extLst>
            <a:ext uri="{FF2B5EF4-FFF2-40B4-BE49-F238E27FC236}">
              <a16:creationId xmlns:a16="http://schemas.microsoft.com/office/drawing/2014/main" id="{00000000-0008-0000-0500-0000C2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67" name="Shape 7">
          <a:extLst>
            <a:ext uri="{FF2B5EF4-FFF2-40B4-BE49-F238E27FC236}">
              <a16:creationId xmlns:a16="http://schemas.microsoft.com/office/drawing/2014/main" id="{00000000-0008-0000-0500-0000C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68" name="Shape 7">
          <a:extLst>
            <a:ext uri="{FF2B5EF4-FFF2-40B4-BE49-F238E27FC236}">
              <a16:creationId xmlns:a16="http://schemas.microsoft.com/office/drawing/2014/main" id="{00000000-0008-0000-0500-0000C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69" name="Shape 7">
          <a:extLst>
            <a:ext uri="{FF2B5EF4-FFF2-40B4-BE49-F238E27FC236}">
              <a16:creationId xmlns:a16="http://schemas.microsoft.com/office/drawing/2014/main" id="{00000000-0008-0000-0500-0000C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70" name="Shape 7">
          <a:extLst>
            <a:ext uri="{FF2B5EF4-FFF2-40B4-BE49-F238E27FC236}">
              <a16:creationId xmlns:a16="http://schemas.microsoft.com/office/drawing/2014/main" id="{00000000-0008-0000-0500-0000C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71" name="Shape 7">
          <a:extLst>
            <a:ext uri="{FF2B5EF4-FFF2-40B4-BE49-F238E27FC236}">
              <a16:creationId xmlns:a16="http://schemas.microsoft.com/office/drawing/2014/main" id="{00000000-0008-0000-0500-0000C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72" name="Shape 7">
          <a:extLst>
            <a:ext uri="{FF2B5EF4-FFF2-40B4-BE49-F238E27FC236}">
              <a16:creationId xmlns:a16="http://schemas.microsoft.com/office/drawing/2014/main" id="{00000000-0008-0000-0500-0000C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73" name="Shape 7">
          <a:extLst>
            <a:ext uri="{FF2B5EF4-FFF2-40B4-BE49-F238E27FC236}">
              <a16:creationId xmlns:a16="http://schemas.microsoft.com/office/drawing/2014/main" id="{00000000-0008-0000-0500-0000C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74" name="Shape 7">
          <a:extLst>
            <a:ext uri="{FF2B5EF4-FFF2-40B4-BE49-F238E27FC236}">
              <a16:creationId xmlns:a16="http://schemas.microsoft.com/office/drawing/2014/main" id="{00000000-0008-0000-0500-0000C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275" name="Shape 7">
          <a:extLst>
            <a:ext uri="{FF2B5EF4-FFF2-40B4-BE49-F238E27FC236}">
              <a16:creationId xmlns:a16="http://schemas.microsoft.com/office/drawing/2014/main" id="{00000000-0008-0000-0500-0000C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276" name="Shape 7">
          <a:extLst>
            <a:ext uri="{FF2B5EF4-FFF2-40B4-BE49-F238E27FC236}">
              <a16:creationId xmlns:a16="http://schemas.microsoft.com/office/drawing/2014/main" id="{00000000-0008-0000-0500-0000C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277" name="Shape 7">
          <a:extLst>
            <a:ext uri="{FF2B5EF4-FFF2-40B4-BE49-F238E27FC236}">
              <a16:creationId xmlns:a16="http://schemas.microsoft.com/office/drawing/2014/main" id="{00000000-0008-0000-0500-0000C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278" name="Shape 7">
          <a:extLst>
            <a:ext uri="{FF2B5EF4-FFF2-40B4-BE49-F238E27FC236}">
              <a16:creationId xmlns:a16="http://schemas.microsoft.com/office/drawing/2014/main" id="{00000000-0008-0000-0500-0000C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68</xdr:row>
      <xdr:rowOff>485775</xdr:rowOff>
    </xdr:from>
    <xdr:ext cx="114300" cy="457200"/>
    <xdr:sp macro="" textlink="">
      <xdr:nvSpPr>
        <xdr:cNvPr id="3279" name="Shape 9">
          <a:extLst>
            <a:ext uri="{FF2B5EF4-FFF2-40B4-BE49-F238E27FC236}">
              <a16:creationId xmlns:a16="http://schemas.microsoft.com/office/drawing/2014/main" id="{00000000-0008-0000-0500-0000CF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80" name="Shape 7">
          <a:extLst>
            <a:ext uri="{FF2B5EF4-FFF2-40B4-BE49-F238E27FC236}">
              <a16:creationId xmlns:a16="http://schemas.microsoft.com/office/drawing/2014/main" id="{00000000-0008-0000-0500-0000D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81" name="Shape 7">
          <a:extLst>
            <a:ext uri="{FF2B5EF4-FFF2-40B4-BE49-F238E27FC236}">
              <a16:creationId xmlns:a16="http://schemas.microsoft.com/office/drawing/2014/main" id="{00000000-0008-0000-0500-0000D1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82" name="Shape 7">
          <a:extLst>
            <a:ext uri="{FF2B5EF4-FFF2-40B4-BE49-F238E27FC236}">
              <a16:creationId xmlns:a16="http://schemas.microsoft.com/office/drawing/2014/main" id="{00000000-0008-0000-0500-0000D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283" name="Shape 7">
          <a:extLst>
            <a:ext uri="{FF2B5EF4-FFF2-40B4-BE49-F238E27FC236}">
              <a16:creationId xmlns:a16="http://schemas.microsoft.com/office/drawing/2014/main" id="{00000000-0008-0000-0500-0000D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84" name="Shape 7">
          <a:extLst>
            <a:ext uri="{FF2B5EF4-FFF2-40B4-BE49-F238E27FC236}">
              <a16:creationId xmlns:a16="http://schemas.microsoft.com/office/drawing/2014/main" id="{00000000-0008-0000-0500-0000D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85" name="Shape 7">
          <a:extLst>
            <a:ext uri="{FF2B5EF4-FFF2-40B4-BE49-F238E27FC236}">
              <a16:creationId xmlns:a16="http://schemas.microsoft.com/office/drawing/2014/main" id="{00000000-0008-0000-0500-0000D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286" name="Shape 7">
          <a:extLst>
            <a:ext uri="{FF2B5EF4-FFF2-40B4-BE49-F238E27FC236}">
              <a16:creationId xmlns:a16="http://schemas.microsoft.com/office/drawing/2014/main" id="{00000000-0008-0000-0500-0000D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87" name="Shape 7">
          <a:extLst>
            <a:ext uri="{FF2B5EF4-FFF2-40B4-BE49-F238E27FC236}">
              <a16:creationId xmlns:a16="http://schemas.microsoft.com/office/drawing/2014/main" id="{00000000-0008-0000-0500-0000D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88" name="Shape 7">
          <a:extLst>
            <a:ext uri="{FF2B5EF4-FFF2-40B4-BE49-F238E27FC236}">
              <a16:creationId xmlns:a16="http://schemas.microsoft.com/office/drawing/2014/main" id="{00000000-0008-0000-0500-0000D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89" name="Shape 7">
          <a:extLst>
            <a:ext uri="{FF2B5EF4-FFF2-40B4-BE49-F238E27FC236}">
              <a16:creationId xmlns:a16="http://schemas.microsoft.com/office/drawing/2014/main" id="{00000000-0008-0000-0500-0000D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90" name="Shape 7">
          <a:extLst>
            <a:ext uri="{FF2B5EF4-FFF2-40B4-BE49-F238E27FC236}">
              <a16:creationId xmlns:a16="http://schemas.microsoft.com/office/drawing/2014/main" id="{00000000-0008-0000-0500-0000D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91" name="Shape 7">
          <a:extLst>
            <a:ext uri="{FF2B5EF4-FFF2-40B4-BE49-F238E27FC236}">
              <a16:creationId xmlns:a16="http://schemas.microsoft.com/office/drawing/2014/main" id="{00000000-0008-0000-0500-0000D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92" name="Shape 7">
          <a:extLst>
            <a:ext uri="{FF2B5EF4-FFF2-40B4-BE49-F238E27FC236}">
              <a16:creationId xmlns:a16="http://schemas.microsoft.com/office/drawing/2014/main" id="{00000000-0008-0000-0500-0000D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93" name="Shape 7">
          <a:extLst>
            <a:ext uri="{FF2B5EF4-FFF2-40B4-BE49-F238E27FC236}">
              <a16:creationId xmlns:a16="http://schemas.microsoft.com/office/drawing/2014/main" id="{00000000-0008-0000-0500-0000D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294" name="Shape 7">
          <a:extLst>
            <a:ext uri="{FF2B5EF4-FFF2-40B4-BE49-F238E27FC236}">
              <a16:creationId xmlns:a16="http://schemas.microsoft.com/office/drawing/2014/main" id="{00000000-0008-0000-0500-0000D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466725"/>
    <xdr:sp macro="" textlink="">
      <xdr:nvSpPr>
        <xdr:cNvPr id="3295" name="Shape 11">
          <a:extLst>
            <a:ext uri="{FF2B5EF4-FFF2-40B4-BE49-F238E27FC236}">
              <a16:creationId xmlns:a16="http://schemas.microsoft.com/office/drawing/2014/main" id="{00000000-0008-0000-0500-0000DF0C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485775</xdr:rowOff>
    </xdr:from>
    <xdr:ext cx="114300" cy="457200"/>
    <xdr:sp macro="" textlink="">
      <xdr:nvSpPr>
        <xdr:cNvPr id="3296" name="Shape 8">
          <a:extLst>
            <a:ext uri="{FF2B5EF4-FFF2-40B4-BE49-F238E27FC236}">
              <a16:creationId xmlns:a16="http://schemas.microsoft.com/office/drawing/2014/main" id="{00000000-0008-0000-0500-0000E0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66</xdr:row>
      <xdr:rowOff>485775</xdr:rowOff>
    </xdr:from>
    <xdr:ext cx="114300" cy="457200"/>
    <xdr:sp macro="" textlink="">
      <xdr:nvSpPr>
        <xdr:cNvPr id="3297" name="Shape 8">
          <a:extLst>
            <a:ext uri="{FF2B5EF4-FFF2-40B4-BE49-F238E27FC236}">
              <a16:creationId xmlns:a16="http://schemas.microsoft.com/office/drawing/2014/main" id="{00000000-0008-0000-0500-0000E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228600"/>
    <xdr:sp macro="" textlink="">
      <xdr:nvSpPr>
        <xdr:cNvPr id="3298" name="Shape 6">
          <a:extLst>
            <a:ext uri="{FF2B5EF4-FFF2-40B4-BE49-F238E27FC236}">
              <a16:creationId xmlns:a16="http://schemas.microsoft.com/office/drawing/2014/main" id="{00000000-0008-0000-0500-0000E2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66</xdr:row>
      <xdr:rowOff>485775</xdr:rowOff>
    </xdr:from>
    <xdr:ext cx="114300" cy="457200"/>
    <xdr:sp macro="" textlink="">
      <xdr:nvSpPr>
        <xdr:cNvPr id="3299" name="Shape 9">
          <a:extLst>
            <a:ext uri="{FF2B5EF4-FFF2-40B4-BE49-F238E27FC236}">
              <a16:creationId xmlns:a16="http://schemas.microsoft.com/office/drawing/2014/main" id="{00000000-0008-0000-0500-0000E3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66</xdr:row>
      <xdr:rowOff>485775</xdr:rowOff>
    </xdr:from>
    <xdr:ext cx="114300" cy="228600"/>
    <xdr:sp macro="" textlink="">
      <xdr:nvSpPr>
        <xdr:cNvPr id="3300" name="Shape 6">
          <a:extLst>
            <a:ext uri="{FF2B5EF4-FFF2-40B4-BE49-F238E27FC236}">
              <a16:creationId xmlns:a16="http://schemas.microsoft.com/office/drawing/2014/main" id="{00000000-0008-0000-0500-0000E40C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01" name="Shape 7">
          <a:extLst>
            <a:ext uri="{FF2B5EF4-FFF2-40B4-BE49-F238E27FC236}">
              <a16:creationId xmlns:a16="http://schemas.microsoft.com/office/drawing/2014/main" id="{00000000-0008-0000-0500-0000E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02" name="Shape 7">
          <a:extLst>
            <a:ext uri="{FF2B5EF4-FFF2-40B4-BE49-F238E27FC236}">
              <a16:creationId xmlns:a16="http://schemas.microsoft.com/office/drawing/2014/main" id="{00000000-0008-0000-0500-0000E6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03" name="Shape 7">
          <a:extLst>
            <a:ext uri="{FF2B5EF4-FFF2-40B4-BE49-F238E27FC236}">
              <a16:creationId xmlns:a16="http://schemas.microsoft.com/office/drawing/2014/main" id="{00000000-0008-0000-0500-0000E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04" name="Shape 7">
          <a:extLst>
            <a:ext uri="{FF2B5EF4-FFF2-40B4-BE49-F238E27FC236}">
              <a16:creationId xmlns:a16="http://schemas.microsoft.com/office/drawing/2014/main" id="{00000000-0008-0000-0500-0000E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05" name="Shape 7">
          <a:extLst>
            <a:ext uri="{FF2B5EF4-FFF2-40B4-BE49-F238E27FC236}">
              <a16:creationId xmlns:a16="http://schemas.microsoft.com/office/drawing/2014/main" id="{00000000-0008-0000-0500-0000E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06" name="Shape 7">
          <a:extLst>
            <a:ext uri="{FF2B5EF4-FFF2-40B4-BE49-F238E27FC236}">
              <a16:creationId xmlns:a16="http://schemas.microsoft.com/office/drawing/2014/main" id="{00000000-0008-0000-0500-0000E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07" name="Shape 7">
          <a:extLst>
            <a:ext uri="{FF2B5EF4-FFF2-40B4-BE49-F238E27FC236}">
              <a16:creationId xmlns:a16="http://schemas.microsoft.com/office/drawing/2014/main" id="{00000000-0008-0000-0500-0000E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08" name="Shape 7">
          <a:extLst>
            <a:ext uri="{FF2B5EF4-FFF2-40B4-BE49-F238E27FC236}">
              <a16:creationId xmlns:a16="http://schemas.microsoft.com/office/drawing/2014/main" id="{00000000-0008-0000-0500-0000E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309" name="Shape 7">
          <a:extLst>
            <a:ext uri="{FF2B5EF4-FFF2-40B4-BE49-F238E27FC236}">
              <a16:creationId xmlns:a16="http://schemas.microsoft.com/office/drawing/2014/main" id="{00000000-0008-0000-0500-0000E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310" name="Shape 7">
          <a:extLst>
            <a:ext uri="{FF2B5EF4-FFF2-40B4-BE49-F238E27FC236}">
              <a16:creationId xmlns:a16="http://schemas.microsoft.com/office/drawing/2014/main" id="{00000000-0008-0000-0500-0000E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311" name="Shape 7">
          <a:extLst>
            <a:ext uri="{FF2B5EF4-FFF2-40B4-BE49-F238E27FC236}">
              <a16:creationId xmlns:a16="http://schemas.microsoft.com/office/drawing/2014/main" id="{00000000-0008-0000-0500-0000E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0</xdr:rowOff>
    </xdr:from>
    <xdr:ext cx="114300" cy="190500"/>
    <xdr:sp macro="" textlink="">
      <xdr:nvSpPr>
        <xdr:cNvPr id="3312" name="Shape 7">
          <a:extLst>
            <a:ext uri="{FF2B5EF4-FFF2-40B4-BE49-F238E27FC236}">
              <a16:creationId xmlns:a16="http://schemas.microsoft.com/office/drawing/2014/main" id="{00000000-0008-0000-0500-0000F0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68</xdr:row>
      <xdr:rowOff>485775</xdr:rowOff>
    </xdr:from>
    <xdr:ext cx="114300" cy="457200"/>
    <xdr:sp macro="" textlink="">
      <xdr:nvSpPr>
        <xdr:cNvPr id="3313" name="Shape 9">
          <a:extLst>
            <a:ext uri="{FF2B5EF4-FFF2-40B4-BE49-F238E27FC236}">
              <a16:creationId xmlns:a16="http://schemas.microsoft.com/office/drawing/2014/main" id="{00000000-0008-0000-0500-0000F1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14" name="Shape 7">
          <a:extLst>
            <a:ext uri="{FF2B5EF4-FFF2-40B4-BE49-F238E27FC236}">
              <a16:creationId xmlns:a16="http://schemas.microsoft.com/office/drawing/2014/main" id="{00000000-0008-0000-0500-0000F2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15" name="Shape 7">
          <a:extLst>
            <a:ext uri="{FF2B5EF4-FFF2-40B4-BE49-F238E27FC236}">
              <a16:creationId xmlns:a16="http://schemas.microsoft.com/office/drawing/2014/main" id="{00000000-0008-0000-0500-0000F3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16" name="Shape 7">
          <a:extLst>
            <a:ext uri="{FF2B5EF4-FFF2-40B4-BE49-F238E27FC236}">
              <a16:creationId xmlns:a16="http://schemas.microsoft.com/office/drawing/2014/main" id="{00000000-0008-0000-0500-0000F4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17" name="Shape 7">
          <a:extLst>
            <a:ext uri="{FF2B5EF4-FFF2-40B4-BE49-F238E27FC236}">
              <a16:creationId xmlns:a16="http://schemas.microsoft.com/office/drawing/2014/main" id="{00000000-0008-0000-0500-0000F5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68</xdr:row>
      <xdr:rowOff>485775</xdr:rowOff>
    </xdr:from>
    <xdr:ext cx="114300" cy="457200"/>
    <xdr:sp macro="" textlink="">
      <xdr:nvSpPr>
        <xdr:cNvPr id="3318" name="Shape 8">
          <a:extLst>
            <a:ext uri="{FF2B5EF4-FFF2-40B4-BE49-F238E27FC236}">
              <a16:creationId xmlns:a16="http://schemas.microsoft.com/office/drawing/2014/main" id="{00000000-0008-0000-0500-0000F60C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19" name="Shape 7">
          <a:extLst>
            <a:ext uri="{FF2B5EF4-FFF2-40B4-BE49-F238E27FC236}">
              <a16:creationId xmlns:a16="http://schemas.microsoft.com/office/drawing/2014/main" id="{00000000-0008-0000-0500-0000F7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20" name="Shape 7">
          <a:extLst>
            <a:ext uri="{FF2B5EF4-FFF2-40B4-BE49-F238E27FC236}">
              <a16:creationId xmlns:a16="http://schemas.microsoft.com/office/drawing/2014/main" id="{00000000-0008-0000-0500-0000F8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21" name="Shape 7">
          <a:extLst>
            <a:ext uri="{FF2B5EF4-FFF2-40B4-BE49-F238E27FC236}">
              <a16:creationId xmlns:a16="http://schemas.microsoft.com/office/drawing/2014/main" id="{00000000-0008-0000-0500-0000F9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2" name="Shape 7">
          <a:extLst>
            <a:ext uri="{FF2B5EF4-FFF2-40B4-BE49-F238E27FC236}">
              <a16:creationId xmlns:a16="http://schemas.microsoft.com/office/drawing/2014/main" id="{00000000-0008-0000-0500-0000FA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3" name="Shape 7">
          <a:extLst>
            <a:ext uri="{FF2B5EF4-FFF2-40B4-BE49-F238E27FC236}">
              <a16:creationId xmlns:a16="http://schemas.microsoft.com/office/drawing/2014/main" id="{00000000-0008-0000-0500-0000FB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4" name="Shape 7">
          <a:extLst>
            <a:ext uri="{FF2B5EF4-FFF2-40B4-BE49-F238E27FC236}">
              <a16:creationId xmlns:a16="http://schemas.microsoft.com/office/drawing/2014/main" id="{00000000-0008-0000-0500-0000FC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5" name="Shape 7">
          <a:extLst>
            <a:ext uri="{FF2B5EF4-FFF2-40B4-BE49-F238E27FC236}">
              <a16:creationId xmlns:a16="http://schemas.microsoft.com/office/drawing/2014/main" id="{00000000-0008-0000-0500-0000FD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6" name="Shape 7">
          <a:extLst>
            <a:ext uri="{FF2B5EF4-FFF2-40B4-BE49-F238E27FC236}">
              <a16:creationId xmlns:a16="http://schemas.microsoft.com/office/drawing/2014/main" id="{00000000-0008-0000-0500-0000FE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7" name="Shape 7">
          <a:extLst>
            <a:ext uri="{FF2B5EF4-FFF2-40B4-BE49-F238E27FC236}">
              <a16:creationId xmlns:a16="http://schemas.microsoft.com/office/drawing/2014/main" id="{00000000-0008-0000-0500-0000FF0C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28" name="Shape 7">
          <a:extLst>
            <a:ext uri="{FF2B5EF4-FFF2-40B4-BE49-F238E27FC236}">
              <a16:creationId xmlns:a16="http://schemas.microsoft.com/office/drawing/2014/main" id="{00000000-0008-0000-0500-00000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70</xdr:row>
      <xdr:rowOff>152400</xdr:rowOff>
    </xdr:from>
    <xdr:ext cx="114300" cy="228600"/>
    <xdr:sp macro="" textlink="">
      <xdr:nvSpPr>
        <xdr:cNvPr id="3329" name="Shape 6">
          <a:extLst>
            <a:ext uri="{FF2B5EF4-FFF2-40B4-BE49-F238E27FC236}">
              <a16:creationId xmlns:a16="http://schemas.microsoft.com/office/drawing/2014/main" id="{00000000-0008-0000-0500-000001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30" name="Shape 7">
          <a:extLst>
            <a:ext uri="{FF2B5EF4-FFF2-40B4-BE49-F238E27FC236}">
              <a16:creationId xmlns:a16="http://schemas.microsoft.com/office/drawing/2014/main" id="{00000000-0008-0000-0500-00000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31" name="Shape 7">
          <a:extLst>
            <a:ext uri="{FF2B5EF4-FFF2-40B4-BE49-F238E27FC236}">
              <a16:creationId xmlns:a16="http://schemas.microsoft.com/office/drawing/2014/main" id="{00000000-0008-0000-0500-00000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32" name="Shape 7">
          <a:extLst>
            <a:ext uri="{FF2B5EF4-FFF2-40B4-BE49-F238E27FC236}">
              <a16:creationId xmlns:a16="http://schemas.microsoft.com/office/drawing/2014/main" id="{00000000-0008-0000-0500-00000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33" name="Shape 7">
          <a:extLst>
            <a:ext uri="{FF2B5EF4-FFF2-40B4-BE49-F238E27FC236}">
              <a16:creationId xmlns:a16="http://schemas.microsoft.com/office/drawing/2014/main" id="{00000000-0008-0000-0500-00000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34" name="Shape 7">
          <a:extLst>
            <a:ext uri="{FF2B5EF4-FFF2-40B4-BE49-F238E27FC236}">
              <a16:creationId xmlns:a16="http://schemas.microsoft.com/office/drawing/2014/main" id="{00000000-0008-0000-0500-00000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35" name="Shape 7">
          <a:extLst>
            <a:ext uri="{FF2B5EF4-FFF2-40B4-BE49-F238E27FC236}">
              <a16:creationId xmlns:a16="http://schemas.microsoft.com/office/drawing/2014/main" id="{00000000-0008-0000-0500-00000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36" name="Shape 7">
          <a:extLst>
            <a:ext uri="{FF2B5EF4-FFF2-40B4-BE49-F238E27FC236}">
              <a16:creationId xmlns:a16="http://schemas.microsoft.com/office/drawing/2014/main" id="{00000000-0008-0000-0500-00000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37" name="Shape 7">
          <a:extLst>
            <a:ext uri="{FF2B5EF4-FFF2-40B4-BE49-F238E27FC236}">
              <a16:creationId xmlns:a16="http://schemas.microsoft.com/office/drawing/2014/main" id="{00000000-0008-0000-0500-00000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67</xdr:row>
      <xdr:rowOff>0</xdr:rowOff>
    </xdr:from>
    <xdr:ext cx="114300" cy="190500"/>
    <xdr:sp macro="" textlink="">
      <xdr:nvSpPr>
        <xdr:cNvPr id="3338" name="Shape 7">
          <a:extLst>
            <a:ext uri="{FF2B5EF4-FFF2-40B4-BE49-F238E27FC236}">
              <a16:creationId xmlns:a16="http://schemas.microsoft.com/office/drawing/2014/main" id="{00000000-0008-0000-0500-00000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67</xdr:row>
      <xdr:rowOff>0</xdr:rowOff>
    </xdr:from>
    <xdr:ext cx="114300" cy="190500"/>
    <xdr:sp macro="" textlink="">
      <xdr:nvSpPr>
        <xdr:cNvPr id="3339" name="Shape 7">
          <a:extLst>
            <a:ext uri="{FF2B5EF4-FFF2-40B4-BE49-F238E27FC236}">
              <a16:creationId xmlns:a16="http://schemas.microsoft.com/office/drawing/2014/main" id="{00000000-0008-0000-0500-00000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67</xdr:row>
      <xdr:rowOff>0</xdr:rowOff>
    </xdr:from>
    <xdr:ext cx="114300" cy="190500"/>
    <xdr:sp macro="" textlink="">
      <xdr:nvSpPr>
        <xdr:cNvPr id="3340" name="Shape 7">
          <a:extLst>
            <a:ext uri="{FF2B5EF4-FFF2-40B4-BE49-F238E27FC236}">
              <a16:creationId xmlns:a16="http://schemas.microsoft.com/office/drawing/2014/main" id="{00000000-0008-0000-0500-00000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67</xdr:row>
      <xdr:rowOff>0</xdr:rowOff>
    </xdr:from>
    <xdr:ext cx="114300" cy="190500"/>
    <xdr:sp macro="" textlink="">
      <xdr:nvSpPr>
        <xdr:cNvPr id="3341" name="Shape 7">
          <a:extLst>
            <a:ext uri="{FF2B5EF4-FFF2-40B4-BE49-F238E27FC236}">
              <a16:creationId xmlns:a16="http://schemas.microsoft.com/office/drawing/2014/main" id="{00000000-0008-0000-0500-00000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68</xdr:row>
      <xdr:rowOff>485775</xdr:rowOff>
    </xdr:from>
    <xdr:ext cx="114300" cy="457200"/>
    <xdr:sp macro="" textlink="">
      <xdr:nvSpPr>
        <xdr:cNvPr id="3342" name="Shape 9">
          <a:extLst>
            <a:ext uri="{FF2B5EF4-FFF2-40B4-BE49-F238E27FC236}">
              <a16:creationId xmlns:a16="http://schemas.microsoft.com/office/drawing/2014/main" id="{00000000-0008-0000-0500-00000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43" name="Shape 7">
          <a:extLst>
            <a:ext uri="{FF2B5EF4-FFF2-40B4-BE49-F238E27FC236}">
              <a16:creationId xmlns:a16="http://schemas.microsoft.com/office/drawing/2014/main" id="{00000000-0008-0000-0500-00000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44" name="Shape 7">
          <a:extLst>
            <a:ext uri="{FF2B5EF4-FFF2-40B4-BE49-F238E27FC236}">
              <a16:creationId xmlns:a16="http://schemas.microsoft.com/office/drawing/2014/main" id="{00000000-0008-0000-0500-00001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45" name="Shape 7">
          <a:extLst>
            <a:ext uri="{FF2B5EF4-FFF2-40B4-BE49-F238E27FC236}">
              <a16:creationId xmlns:a16="http://schemas.microsoft.com/office/drawing/2014/main" id="{00000000-0008-0000-0500-00001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0</xdr:rowOff>
    </xdr:from>
    <xdr:ext cx="114300" cy="190500"/>
    <xdr:sp macro="" textlink="">
      <xdr:nvSpPr>
        <xdr:cNvPr id="3346" name="Shape 7">
          <a:extLst>
            <a:ext uri="{FF2B5EF4-FFF2-40B4-BE49-F238E27FC236}">
              <a16:creationId xmlns:a16="http://schemas.microsoft.com/office/drawing/2014/main" id="{00000000-0008-0000-0500-00001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47" name="Shape 7">
          <a:extLst>
            <a:ext uri="{FF2B5EF4-FFF2-40B4-BE49-F238E27FC236}">
              <a16:creationId xmlns:a16="http://schemas.microsoft.com/office/drawing/2014/main" id="{00000000-0008-0000-0500-00001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0</xdr:rowOff>
    </xdr:from>
    <xdr:ext cx="114300" cy="190500"/>
    <xdr:sp macro="" textlink="">
      <xdr:nvSpPr>
        <xdr:cNvPr id="3348" name="Shape 7">
          <a:extLst>
            <a:ext uri="{FF2B5EF4-FFF2-40B4-BE49-F238E27FC236}">
              <a16:creationId xmlns:a16="http://schemas.microsoft.com/office/drawing/2014/main" id="{00000000-0008-0000-0500-00001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70</xdr:row>
      <xdr:rowOff>0</xdr:rowOff>
    </xdr:from>
    <xdr:ext cx="114300" cy="190500"/>
    <xdr:sp macro="" textlink="">
      <xdr:nvSpPr>
        <xdr:cNvPr id="3349" name="Shape 7">
          <a:extLst>
            <a:ext uri="{FF2B5EF4-FFF2-40B4-BE49-F238E27FC236}">
              <a16:creationId xmlns:a16="http://schemas.microsoft.com/office/drawing/2014/main" id="{00000000-0008-0000-0500-00001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50" name="Shape 7">
          <a:extLst>
            <a:ext uri="{FF2B5EF4-FFF2-40B4-BE49-F238E27FC236}">
              <a16:creationId xmlns:a16="http://schemas.microsoft.com/office/drawing/2014/main" id="{00000000-0008-0000-0500-00001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51" name="Shape 7">
          <a:extLst>
            <a:ext uri="{FF2B5EF4-FFF2-40B4-BE49-F238E27FC236}">
              <a16:creationId xmlns:a16="http://schemas.microsoft.com/office/drawing/2014/main" id="{00000000-0008-0000-0500-00001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52" name="Shape 7">
          <a:extLst>
            <a:ext uri="{FF2B5EF4-FFF2-40B4-BE49-F238E27FC236}">
              <a16:creationId xmlns:a16="http://schemas.microsoft.com/office/drawing/2014/main" id="{00000000-0008-0000-0500-00001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53" name="Shape 7">
          <a:extLst>
            <a:ext uri="{FF2B5EF4-FFF2-40B4-BE49-F238E27FC236}">
              <a16:creationId xmlns:a16="http://schemas.microsoft.com/office/drawing/2014/main" id="{00000000-0008-0000-0500-00001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70</xdr:row>
      <xdr:rowOff>0</xdr:rowOff>
    </xdr:from>
    <xdr:ext cx="114300" cy="190500"/>
    <xdr:sp macro="" textlink="">
      <xdr:nvSpPr>
        <xdr:cNvPr id="3354" name="Shape 7">
          <a:extLst>
            <a:ext uri="{FF2B5EF4-FFF2-40B4-BE49-F238E27FC236}">
              <a16:creationId xmlns:a16="http://schemas.microsoft.com/office/drawing/2014/main" id="{00000000-0008-0000-0500-00001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70</xdr:row>
      <xdr:rowOff>152400</xdr:rowOff>
    </xdr:from>
    <xdr:ext cx="114300" cy="228600"/>
    <xdr:sp macro="" textlink="">
      <xdr:nvSpPr>
        <xdr:cNvPr id="3355" name="Shape 6">
          <a:extLst>
            <a:ext uri="{FF2B5EF4-FFF2-40B4-BE49-F238E27FC236}">
              <a16:creationId xmlns:a16="http://schemas.microsoft.com/office/drawing/2014/main" id="{00000000-0008-0000-0500-00001B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66725"/>
    <xdr:sp macro="" textlink="">
      <xdr:nvSpPr>
        <xdr:cNvPr id="3356" name="Shape 11">
          <a:extLst>
            <a:ext uri="{FF2B5EF4-FFF2-40B4-BE49-F238E27FC236}">
              <a16:creationId xmlns:a16="http://schemas.microsoft.com/office/drawing/2014/main" id="{00000000-0008-0000-0500-00001C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485775</xdr:rowOff>
    </xdr:from>
    <xdr:ext cx="114300" cy="457200"/>
    <xdr:sp macro="" textlink="">
      <xdr:nvSpPr>
        <xdr:cNvPr id="3357" name="Shape 8">
          <a:extLst>
            <a:ext uri="{FF2B5EF4-FFF2-40B4-BE49-F238E27FC236}">
              <a16:creationId xmlns:a16="http://schemas.microsoft.com/office/drawing/2014/main" id="{00000000-0008-0000-0500-00001D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485775</xdr:rowOff>
    </xdr:from>
    <xdr:ext cx="114300" cy="457200"/>
    <xdr:sp macro="" textlink="">
      <xdr:nvSpPr>
        <xdr:cNvPr id="3358" name="Shape 8">
          <a:extLst>
            <a:ext uri="{FF2B5EF4-FFF2-40B4-BE49-F238E27FC236}">
              <a16:creationId xmlns:a16="http://schemas.microsoft.com/office/drawing/2014/main" id="{00000000-0008-0000-0500-00001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228600"/>
    <xdr:sp macro="" textlink="">
      <xdr:nvSpPr>
        <xdr:cNvPr id="3359" name="Shape 6">
          <a:extLst>
            <a:ext uri="{FF2B5EF4-FFF2-40B4-BE49-F238E27FC236}">
              <a16:creationId xmlns:a16="http://schemas.microsoft.com/office/drawing/2014/main" id="{00000000-0008-0000-0500-00001F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57200"/>
    <xdr:sp macro="" textlink="">
      <xdr:nvSpPr>
        <xdr:cNvPr id="3360" name="Shape 9">
          <a:extLst>
            <a:ext uri="{FF2B5EF4-FFF2-40B4-BE49-F238E27FC236}">
              <a16:creationId xmlns:a16="http://schemas.microsoft.com/office/drawing/2014/main" id="{00000000-0008-0000-0500-000020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70</xdr:row>
      <xdr:rowOff>152400</xdr:rowOff>
    </xdr:from>
    <xdr:ext cx="114300" cy="228600"/>
    <xdr:sp macro="" textlink="">
      <xdr:nvSpPr>
        <xdr:cNvPr id="3361" name="Shape 6">
          <a:extLst>
            <a:ext uri="{FF2B5EF4-FFF2-40B4-BE49-F238E27FC236}">
              <a16:creationId xmlns:a16="http://schemas.microsoft.com/office/drawing/2014/main" id="{00000000-0008-0000-0500-000021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62" name="Shape 7">
          <a:extLst>
            <a:ext uri="{FF2B5EF4-FFF2-40B4-BE49-F238E27FC236}">
              <a16:creationId xmlns:a16="http://schemas.microsoft.com/office/drawing/2014/main" id="{00000000-0008-0000-0500-00002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63" name="Shape 7">
          <a:extLst>
            <a:ext uri="{FF2B5EF4-FFF2-40B4-BE49-F238E27FC236}">
              <a16:creationId xmlns:a16="http://schemas.microsoft.com/office/drawing/2014/main" id="{00000000-0008-0000-0500-00002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64" name="Shape 7">
          <a:extLst>
            <a:ext uri="{FF2B5EF4-FFF2-40B4-BE49-F238E27FC236}">
              <a16:creationId xmlns:a16="http://schemas.microsoft.com/office/drawing/2014/main" id="{00000000-0008-0000-0500-00002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65" name="Shape 7">
          <a:extLst>
            <a:ext uri="{FF2B5EF4-FFF2-40B4-BE49-F238E27FC236}">
              <a16:creationId xmlns:a16="http://schemas.microsoft.com/office/drawing/2014/main" id="{00000000-0008-0000-0500-00002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66" name="Shape 7">
          <a:extLst>
            <a:ext uri="{FF2B5EF4-FFF2-40B4-BE49-F238E27FC236}">
              <a16:creationId xmlns:a16="http://schemas.microsoft.com/office/drawing/2014/main" id="{00000000-0008-0000-0500-00002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67" name="Shape 7">
          <a:extLst>
            <a:ext uri="{FF2B5EF4-FFF2-40B4-BE49-F238E27FC236}">
              <a16:creationId xmlns:a16="http://schemas.microsoft.com/office/drawing/2014/main" id="{00000000-0008-0000-0500-00002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68" name="Shape 7">
          <a:extLst>
            <a:ext uri="{FF2B5EF4-FFF2-40B4-BE49-F238E27FC236}">
              <a16:creationId xmlns:a16="http://schemas.microsoft.com/office/drawing/2014/main" id="{00000000-0008-0000-0500-00002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69" name="Shape 7">
          <a:extLst>
            <a:ext uri="{FF2B5EF4-FFF2-40B4-BE49-F238E27FC236}">
              <a16:creationId xmlns:a16="http://schemas.microsoft.com/office/drawing/2014/main" id="{00000000-0008-0000-0500-00002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370" name="Shape 7">
          <a:extLst>
            <a:ext uri="{FF2B5EF4-FFF2-40B4-BE49-F238E27FC236}">
              <a16:creationId xmlns:a16="http://schemas.microsoft.com/office/drawing/2014/main" id="{00000000-0008-0000-0500-00002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371" name="Shape 7">
          <a:extLst>
            <a:ext uri="{FF2B5EF4-FFF2-40B4-BE49-F238E27FC236}">
              <a16:creationId xmlns:a16="http://schemas.microsoft.com/office/drawing/2014/main" id="{00000000-0008-0000-0500-00002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372" name="Shape 7">
          <a:extLst>
            <a:ext uri="{FF2B5EF4-FFF2-40B4-BE49-F238E27FC236}">
              <a16:creationId xmlns:a16="http://schemas.microsoft.com/office/drawing/2014/main" id="{00000000-0008-0000-0500-00002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373" name="Shape 7">
          <a:extLst>
            <a:ext uri="{FF2B5EF4-FFF2-40B4-BE49-F238E27FC236}">
              <a16:creationId xmlns:a16="http://schemas.microsoft.com/office/drawing/2014/main" id="{00000000-0008-0000-0500-00002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72</xdr:row>
      <xdr:rowOff>485775</xdr:rowOff>
    </xdr:from>
    <xdr:ext cx="114300" cy="457200"/>
    <xdr:sp macro="" textlink="">
      <xdr:nvSpPr>
        <xdr:cNvPr id="3374" name="Shape 9">
          <a:extLst>
            <a:ext uri="{FF2B5EF4-FFF2-40B4-BE49-F238E27FC236}">
              <a16:creationId xmlns:a16="http://schemas.microsoft.com/office/drawing/2014/main" id="{00000000-0008-0000-0500-00002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75" name="Shape 7">
          <a:extLst>
            <a:ext uri="{FF2B5EF4-FFF2-40B4-BE49-F238E27FC236}">
              <a16:creationId xmlns:a16="http://schemas.microsoft.com/office/drawing/2014/main" id="{00000000-0008-0000-0500-00002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76" name="Shape 7">
          <a:extLst>
            <a:ext uri="{FF2B5EF4-FFF2-40B4-BE49-F238E27FC236}">
              <a16:creationId xmlns:a16="http://schemas.microsoft.com/office/drawing/2014/main" id="{00000000-0008-0000-0500-00003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77" name="Shape 7">
          <a:extLst>
            <a:ext uri="{FF2B5EF4-FFF2-40B4-BE49-F238E27FC236}">
              <a16:creationId xmlns:a16="http://schemas.microsoft.com/office/drawing/2014/main" id="{00000000-0008-0000-0500-00003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78" name="Shape 7">
          <a:extLst>
            <a:ext uri="{FF2B5EF4-FFF2-40B4-BE49-F238E27FC236}">
              <a16:creationId xmlns:a16="http://schemas.microsoft.com/office/drawing/2014/main" id="{00000000-0008-0000-0500-00003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79" name="Shape 7">
          <a:extLst>
            <a:ext uri="{FF2B5EF4-FFF2-40B4-BE49-F238E27FC236}">
              <a16:creationId xmlns:a16="http://schemas.microsoft.com/office/drawing/2014/main" id="{00000000-0008-0000-0500-00003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80" name="Shape 7">
          <a:extLst>
            <a:ext uri="{FF2B5EF4-FFF2-40B4-BE49-F238E27FC236}">
              <a16:creationId xmlns:a16="http://schemas.microsoft.com/office/drawing/2014/main" id="{00000000-0008-0000-0500-00003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381" name="Shape 7">
          <a:extLst>
            <a:ext uri="{FF2B5EF4-FFF2-40B4-BE49-F238E27FC236}">
              <a16:creationId xmlns:a16="http://schemas.microsoft.com/office/drawing/2014/main" id="{00000000-0008-0000-0500-00003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2" name="Shape 7">
          <a:extLst>
            <a:ext uri="{FF2B5EF4-FFF2-40B4-BE49-F238E27FC236}">
              <a16:creationId xmlns:a16="http://schemas.microsoft.com/office/drawing/2014/main" id="{00000000-0008-0000-0500-00003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3" name="Shape 7">
          <a:extLst>
            <a:ext uri="{FF2B5EF4-FFF2-40B4-BE49-F238E27FC236}">
              <a16:creationId xmlns:a16="http://schemas.microsoft.com/office/drawing/2014/main" id="{00000000-0008-0000-0500-00003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4" name="Shape 7">
          <a:extLst>
            <a:ext uri="{FF2B5EF4-FFF2-40B4-BE49-F238E27FC236}">
              <a16:creationId xmlns:a16="http://schemas.microsoft.com/office/drawing/2014/main" id="{00000000-0008-0000-0500-00003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5" name="Shape 7">
          <a:extLst>
            <a:ext uri="{FF2B5EF4-FFF2-40B4-BE49-F238E27FC236}">
              <a16:creationId xmlns:a16="http://schemas.microsoft.com/office/drawing/2014/main" id="{00000000-0008-0000-0500-00003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6" name="Shape 7">
          <a:extLst>
            <a:ext uri="{FF2B5EF4-FFF2-40B4-BE49-F238E27FC236}">
              <a16:creationId xmlns:a16="http://schemas.microsoft.com/office/drawing/2014/main" id="{00000000-0008-0000-0500-00003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7" name="Shape 7">
          <a:extLst>
            <a:ext uri="{FF2B5EF4-FFF2-40B4-BE49-F238E27FC236}">
              <a16:creationId xmlns:a16="http://schemas.microsoft.com/office/drawing/2014/main" id="{00000000-0008-0000-0500-00003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8" name="Shape 7">
          <a:extLst>
            <a:ext uri="{FF2B5EF4-FFF2-40B4-BE49-F238E27FC236}">
              <a16:creationId xmlns:a16="http://schemas.microsoft.com/office/drawing/2014/main" id="{00000000-0008-0000-0500-00003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389" name="Shape 7">
          <a:extLst>
            <a:ext uri="{FF2B5EF4-FFF2-40B4-BE49-F238E27FC236}">
              <a16:creationId xmlns:a16="http://schemas.microsoft.com/office/drawing/2014/main" id="{00000000-0008-0000-0500-00003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66725"/>
    <xdr:sp macro="" textlink="">
      <xdr:nvSpPr>
        <xdr:cNvPr id="3390" name="Shape 11">
          <a:extLst>
            <a:ext uri="{FF2B5EF4-FFF2-40B4-BE49-F238E27FC236}">
              <a16:creationId xmlns:a16="http://schemas.microsoft.com/office/drawing/2014/main" id="{00000000-0008-0000-0500-00003E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485775</xdr:rowOff>
    </xdr:from>
    <xdr:ext cx="114300" cy="457200"/>
    <xdr:sp macro="" textlink="">
      <xdr:nvSpPr>
        <xdr:cNvPr id="3391" name="Shape 8">
          <a:extLst>
            <a:ext uri="{FF2B5EF4-FFF2-40B4-BE49-F238E27FC236}">
              <a16:creationId xmlns:a16="http://schemas.microsoft.com/office/drawing/2014/main" id="{00000000-0008-0000-0500-00003F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70</xdr:row>
      <xdr:rowOff>485775</xdr:rowOff>
    </xdr:from>
    <xdr:ext cx="114300" cy="457200"/>
    <xdr:sp macro="" textlink="">
      <xdr:nvSpPr>
        <xdr:cNvPr id="3392" name="Shape 8">
          <a:extLst>
            <a:ext uri="{FF2B5EF4-FFF2-40B4-BE49-F238E27FC236}">
              <a16:creationId xmlns:a16="http://schemas.microsoft.com/office/drawing/2014/main" id="{00000000-0008-0000-0500-000040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228600"/>
    <xdr:sp macro="" textlink="">
      <xdr:nvSpPr>
        <xdr:cNvPr id="3393" name="Shape 6">
          <a:extLst>
            <a:ext uri="{FF2B5EF4-FFF2-40B4-BE49-F238E27FC236}">
              <a16:creationId xmlns:a16="http://schemas.microsoft.com/office/drawing/2014/main" id="{00000000-0008-0000-0500-000041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70</xdr:row>
      <xdr:rowOff>485775</xdr:rowOff>
    </xdr:from>
    <xdr:ext cx="114300" cy="457200"/>
    <xdr:sp macro="" textlink="">
      <xdr:nvSpPr>
        <xdr:cNvPr id="3394" name="Shape 9">
          <a:extLst>
            <a:ext uri="{FF2B5EF4-FFF2-40B4-BE49-F238E27FC236}">
              <a16:creationId xmlns:a16="http://schemas.microsoft.com/office/drawing/2014/main" id="{00000000-0008-0000-0500-000042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70</xdr:row>
      <xdr:rowOff>485775</xdr:rowOff>
    </xdr:from>
    <xdr:ext cx="114300" cy="228600"/>
    <xdr:sp macro="" textlink="">
      <xdr:nvSpPr>
        <xdr:cNvPr id="3395" name="Shape 6">
          <a:extLst>
            <a:ext uri="{FF2B5EF4-FFF2-40B4-BE49-F238E27FC236}">
              <a16:creationId xmlns:a16="http://schemas.microsoft.com/office/drawing/2014/main" id="{00000000-0008-0000-0500-000043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96" name="Shape 7">
          <a:extLst>
            <a:ext uri="{FF2B5EF4-FFF2-40B4-BE49-F238E27FC236}">
              <a16:creationId xmlns:a16="http://schemas.microsoft.com/office/drawing/2014/main" id="{00000000-0008-0000-0500-00004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97" name="Shape 7">
          <a:extLst>
            <a:ext uri="{FF2B5EF4-FFF2-40B4-BE49-F238E27FC236}">
              <a16:creationId xmlns:a16="http://schemas.microsoft.com/office/drawing/2014/main" id="{00000000-0008-0000-0500-00004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98" name="Shape 7">
          <a:extLst>
            <a:ext uri="{FF2B5EF4-FFF2-40B4-BE49-F238E27FC236}">
              <a16:creationId xmlns:a16="http://schemas.microsoft.com/office/drawing/2014/main" id="{00000000-0008-0000-0500-00004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399" name="Shape 7">
          <a:extLst>
            <a:ext uri="{FF2B5EF4-FFF2-40B4-BE49-F238E27FC236}">
              <a16:creationId xmlns:a16="http://schemas.microsoft.com/office/drawing/2014/main" id="{00000000-0008-0000-0500-00004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00" name="Shape 7">
          <a:extLst>
            <a:ext uri="{FF2B5EF4-FFF2-40B4-BE49-F238E27FC236}">
              <a16:creationId xmlns:a16="http://schemas.microsoft.com/office/drawing/2014/main" id="{00000000-0008-0000-0500-00004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01" name="Shape 7">
          <a:extLst>
            <a:ext uri="{FF2B5EF4-FFF2-40B4-BE49-F238E27FC236}">
              <a16:creationId xmlns:a16="http://schemas.microsoft.com/office/drawing/2014/main" id="{00000000-0008-0000-0500-00004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02" name="Shape 7">
          <a:extLst>
            <a:ext uri="{FF2B5EF4-FFF2-40B4-BE49-F238E27FC236}">
              <a16:creationId xmlns:a16="http://schemas.microsoft.com/office/drawing/2014/main" id="{00000000-0008-0000-0500-00004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03" name="Shape 7">
          <a:extLst>
            <a:ext uri="{FF2B5EF4-FFF2-40B4-BE49-F238E27FC236}">
              <a16:creationId xmlns:a16="http://schemas.microsoft.com/office/drawing/2014/main" id="{00000000-0008-0000-0500-00004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404" name="Shape 7">
          <a:extLst>
            <a:ext uri="{FF2B5EF4-FFF2-40B4-BE49-F238E27FC236}">
              <a16:creationId xmlns:a16="http://schemas.microsoft.com/office/drawing/2014/main" id="{00000000-0008-0000-0500-00004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405" name="Shape 7">
          <a:extLst>
            <a:ext uri="{FF2B5EF4-FFF2-40B4-BE49-F238E27FC236}">
              <a16:creationId xmlns:a16="http://schemas.microsoft.com/office/drawing/2014/main" id="{00000000-0008-0000-0500-00004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406" name="Shape 7">
          <a:extLst>
            <a:ext uri="{FF2B5EF4-FFF2-40B4-BE49-F238E27FC236}">
              <a16:creationId xmlns:a16="http://schemas.microsoft.com/office/drawing/2014/main" id="{00000000-0008-0000-0500-00004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0</xdr:rowOff>
    </xdr:from>
    <xdr:ext cx="114300" cy="190500"/>
    <xdr:sp macro="" textlink="">
      <xdr:nvSpPr>
        <xdr:cNvPr id="3407" name="Shape 7">
          <a:extLst>
            <a:ext uri="{FF2B5EF4-FFF2-40B4-BE49-F238E27FC236}">
              <a16:creationId xmlns:a16="http://schemas.microsoft.com/office/drawing/2014/main" id="{00000000-0008-0000-0500-00004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72</xdr:row>
      <xdr:rowOff>485775</xdr:rowOff>
    </xdr:from>
    <xdr:ext cx="114300" cy="457200"/>
    <xdr:sp macro="" textlink="">
      <xdr:nvSpPr>
        <xdr:cNvPr id="3408" name="Shape 9">
          <a:extLst>
            <a:ext uri="{FF2B5EF4-FFF2-40B4-BE49-F238E27FC236}">
              <a16:creationId xmlns:a16="http://schemas.microsoft.com/office/drawing/2014/main" id="{00000000-0008-0000-0500-000050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09" name="Shape 7">
          <a:extLst>
            <a:ext uri="{FF2B5EF4-FFF2-40B4-BE49-F238E27FC236}">
              <a16:creationId xmlns:a16="http://schemas.microsoft.com/office/drawing/2014/main" id="{00000000-0008-0000-0500-00005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10" name="Shape 7">
          <a:extLst>
            <a:ext uri="{FF2B5EF4-FFF2-40B4-BE49-F238E27FC236}">
              <a16:creationId xmlns:a16="http://schemas.microsoft.com/office/drawing/2014/main" id="{00000000-0008-0000-0500-00005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11" name="Shape 7">
          <a:extLst>
            <a:ext uri="{FF2B5EF4-FFF2-40B4-BE49-F238E27FC236}">
              <a16:creationId xmlns:a16="http://schemas.microsoft.com/office/drawing/2014/main" id="{00000000-0008-0000-0500-00005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12" name="Shape 7">
          <a:extLst>
            <a:ext uri="{FF2B5EF4-FFF2-40B4-BE49-F238E27FC236}">
              <a16:creationId xmlns:a16="http://schemas.microsoft.com/office/drawing/2014/main" id="{00000000-0008-0000-0500-00005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72</xdr:row>
      <xdr:rowOff>485775</xdr:rowOff>
    </xdr:from>
    <xdr:ext cx="114300" cy="457200"/>
    <xdr:sp macro="" textlink="">
      <xdr:nvSpPr>
        <xdr:cNvPr id="3413" name="Shape 8">
          <a:extLst>
            <a:ext uri="{FF2B5EF4-FFF2-40B4-BE49-F238E27FC236}">
              <a16:creationId xmlns:a16="http://schemas.microsoft.com/office/drawing/2014/main" id="{00000000-0008-0000-0500-000055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14" name="Shape 7">
          <a:extLst>
            <a:ext uri="{FF2B5EF4-FFF2-40B4-BE49-F238E27FC236}">
              <a16:creationId xmlns:a16="http://schemas.microsoft.com/office/drawing/2014/main" id="{00000000-0008-0000-0500-00005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15" name="Shape 7">
          <a:extLst>
            <a:ext uri="{FF2B5EF4-FFF2-40B4-BE49-F238E27FC236}">
              <a16:creationId xmlns:a16="http://schemas.microsoft.com/office/drawing/2014/main" id="{00000000-0008-0000-0500-00005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16" name="Shape 7">
          <a:extLst>
            <a:ext uri="{FF2B5EF4-FFF2-40B4-BE49-F238E27FC236}">
              <a16:creationId xmlns:a16="http://schemas.microsoft.com/office/drawing/2014/main" id="{00000000-0008-0000-0500-00005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17" name="Shape 7">
          <a:extLst>
            <a:ext uri="{FF2B5EF4-FFF2-40B4-BE49-F238E27FC236}">
              <a16:creationId xmlns:a16="http://schemas.microsoft.com/office/drawing/2014/main" id="{00000000-0008-0000-0500-00005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18" name="Shape 7">
          <a:extLst>
            <a:ext uri="{FF2B5EF4-FFF2-40B4-BE49-F238E27FC236}">
              <a16:creationId xmlns:a16="http://schemas.microsoft.com/office/drawing/2014/main" id="{00000000-0008-0000-0500-00005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19" name="Shape 7">
          <a:extLst>
            <a:ext uri="{FF2B5EF4-FFF2-40B4-BE49-F238E27FC236}">
              <a16:creationId xmlns:a16="http://schemas.microsoft.com/office/drawing/2014/main" id="{00000000-0008-0000-0500-00005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20" name="Shape 7">
          <a:extLst>
            <a:ext uri="{FF2B5EF4-FFF2-40B4-BE49-F238E27FC236}">
              <a16:creationId xmlns:a16="http://schemas.microsoft.com/office/drawing/2014/main" id="{00000000-0008-0000-0500-00005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21" name="Shape 7">
          <a:extLst>
            <a:ext uri="{FF2B5EF4-FFF2-40B4-BE49-F238E27FC236}">
              <a16:creationId xmlns:a16="http://schemas.microsoft.com/office/drawing/2014/main" id="{00000000-0008-0000-0500-00005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22" name="Shape 7">
          <a:extLst>
            <a:ext uri="{FF2B5EF4-FFF2-40B4-BE49-F238E27FC236}">
              <a16:creationId xmlns:a16="http://schemas.microsoft.com/office/drawing/2014/main" id="{00000000-0008-0000-0500-00005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23" name="Shape 7">
          <a:extLst>
            <a:ext uri="{FF2B5EF4-FFF2-40B4-BE49-F238E27FC236}">
              <a16:creationId xmlns:a16="http://schemas.microsoft.com/office/drawing/2014/main" id="{00000000-0008-0000-0500-00005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74</xdr:row>
      <xdr:rowOff>152400</xdr:rowOff>
    </xdr:from>
    <xdr:ext cx="114300" cy="228600"/>
    <xdr:sp macro="" textlink="">
      <xdr:nvSpPr>
        <xdr:cNvPr id="3424" name="Shape 6">
          <a:extLst>
            <a:ext uri="{FF2B5EF4-FFF2-40B4-BE49-F238E27FC236}">
              <a16:creationId xmlns:a16="http://schemas.microsoft.com/office/drawing/2014/main" id="{00000000-0008-0000-0500-000060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25" name="Shape 7">
          <a:extLst>
            <a:ext uri="{FF2B5EF4-FFF2-40B4-BE49-F238E27FC236}">
              <a16:creationId xmlns:a16="http://schemas.microsoft.com/office/drawing/2014/main" id="{00000000-0008-0000-0500-00006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26" name="Shape 7">
          <a:extLst>
            <a:ext uri="{FF2B5EF4-FFF2-40B4-BE49-F238E27FC236}">
              <a16:creationId xmlns:a16="http://schemas.microsoft.com/office/drawing/2014/main" id="{00000000-0008-0000-0500-00006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27" name="Shape 7">
          <a:extLst>
            <a:ext uri="{FF2B5EF4-FFF2-40B4-BE49-F238E27FC236}">
              <a16:creationId xmlns:a16="http://schemas.microsoft.com/office/drawing/2014/main" id="{00000000-0008-0000-0500-00006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28" name="Shape 7">
          <a:extLst>
            <a:ext uri="{FF2B5EF4-FFF2-40B4-BE49-F238E27FC236}">
              <a16:creationId xmlns:a16="http://schemas.microsoft.com/office/drawing/2014/main" id="{00000000-0008-0000-0500-00006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29" name="Shape 7">
          <a:extLst>
            <a:ext uri="{FF2B5EF4-FFF2-40B4-BE49-F238E27FC236}">
              <a16:creationId xmlns:a16="http://schemas.microsoft.com/office/drawing/2014/main" id="{00000000-0008-0000-0500-00006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30" name="Shape 7">
          <a:extLst>
            <a:ext uri="{FF2B5EF4-FFF2-40B4-BE49-F238E27FC236}">
              <a16:creationId xmlns:a16="http://schemas.microsoft.com/office/drawing/2014/main" id="{00000000-0008-0000-0500-00006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31" name="Shape 7">
          <a:extLst>
            <a:ext uri="{FF2B5EF4-FFF2-40B4-BE49-F238E27FC236}">
              <a16:creationId xmlns:a16="http://schemas.microsoft.com/office/drawing/2014/main" id="{00000000-0008-0000-0500-00006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32" name="Shape 7">
          <a:extLst>
            <a:ext uri="{FF2B5EF4-FFF2-40B4-BE49-F238E27FC236}">
              <a16:creationId xmlns:a16="http://schemas.microsoft.com/office/drawing/2014/main" id="{00000000-0008-0000-0500-00006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71</xdr:row>
      <xdr:rowOff>0</xdr:rowOff>
    </xdr:from>
    <xdr:ext cx="114300" cy="190500"/>
    <xdr:sp macro="" textlink="">
      <xdr:nvSpPr>
        <xdr:cNvPr id="3433" name="Shape 7">
          <a:extLst>
            <a:ext uri="{FF2B5EF4-FFF2-40B4-BE49-F238E27FC236}">
              <a16:creationId xmlns:a16="http://schemas.microsoft.com/office/drawing/2014/main" id="{00000000-0008-0000-0500-00006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71</xdr:row>
      <xdr:rowOff>0</xdr:rowOff>
    </xdr:from>
    <xdr:ext cx="114300" cy="190500"/>
    <xdr:sp macro="" textlink="">
      <xdr:nvSpPr>
        <xdr:cNvPr id="3434" name="Shape 7">
          <a:extLst>
            <a:ext uri="{FF2B5EF4-FFF2-40B4-BE49-F238E27FC236}">
              <a16:creationId xmlns:a16="http://schemas.microsoft.com/office/drawing/2014/main" id="{00000000-0008-0000-0500-00006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71</xdr:row>
      <xdr:rowOff>0</xdr:rowOff>
    </xdr:from>
    <xdr:ext cx="114300" cy="190500"/>
    <xdr:sp macro="" textlink="">
      <xdr:nvSpPr>
        <xdr:cNvPr id="3435" name="Shape 7">
          <a:extLst>
            <a:ext uri="{FF2B5EF4-FFF2-40B4-BE49-F238E27FC236}">
              <a16:creationId xmlns:a16="http://schemas.microsoft.com/office/drawing/2014/main" id="{00000000-0008-0000-0500-00006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71</xdr:row>
      <xdr:rowOff>0</xdr:rowOff>
    </xdr:from>
    <xdr:ext cx="114300" cy="190500"/>
    <xdr:sp macro="" textlink="">
      <xdr:nvSpPr>
        <xdr:cNvPr id="3436" name="Shape 7">
          <a:extLst>
            <a:ext uri="{FF2B5EF4-FFF2-40B4-BE49-F238E27FC236}">
              <a16:creationId xmlns:a16="http://schemas.microsoft.com/office/drawing/2014/main" id="{00000000-0008-0000-0500-00006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72</xdr:row>
      <xdr:rowOff>485775</xdr:rowOff>
    </xdr:from>
    <xdr:ext cx="114300" cy="457200"/>
    <xdr:sp macro="" textlink="">
      <xdr:nvSpPr>
        <xdr:cNvPr id="3437" name="Shape 9">
          <a:extLst>
            <a:ext uri="{FF2B5EF4-FFF2-40B4-BE49-F238E27FC236}">
              <a16:creationId xmlns:a16="http://schemas.microsoft.com/office/drawing/2014/main" id="{00000000-0008-0000-0500-00006D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38" name="Shape 7">
          <a:extLst>
            <a:ext uri="{FF2B5EF4-FFF2-40B4-BE49-F238E27FC236}">
              <a16:creationId xmlns:a16="http://schemas.microsoft.com/office/drawing/2014/main" id="{00000000-0008-0000-0500-00006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39" name="Shape 7">
          <a:extLst>
            <a:ext uri="{FF2B5EF4-FFF2-40B4-BE49-F238E27FC236}">
              <a16:creationId xmlns:a16="http://schemas.microsoft.com/office/drawing/2014/main" id="{00000000-0008-0000-0500-00006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40" name="Shape 7">
          <a:extLst>
            <a:ext uri="{FF2B5EF4-FFF2-40B4-BE49-F238E27FC236}">
              <a16:creationId xmlns:a16="http://schemas.microsoft.com/office/drawing/2014/main" id="{00000000-0008-0000-0500-00007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0</xdr:rowOff>
    </xdr:from>
    <xdr:ext cx="114300" cy="190500"/>
    <xdr:sp macro="" textlink="">
      <xdr:nvSpPr>
        <xdr:cNvPr id="3441" name="Shape 7">
          <a:extLst>
            <a:ext uri="{FF2B5EF4-FFF2-40B4-BE49-F238E27FC236}">
              <a16:creationId xmlns:a16="http://schemas.microsoft.com/office/drawing/2014/main" id="{00000000-0008-0000-0500-00007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42" name="Shape 7">
          <a:extLst>
            <a:ext uri="{FF2B5EF4-FFF2-40B4-BE49-F238E27FC236}">
              <a16:creationId xmlns:a16="http://schemas.microsoft.com/office/drawing/2014/main" id="{00000000-0008-0000-0500-00007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0</xdr:rowOff>
    </xdr:from>
    <xdr:ext cx="114300" cy="190500"/>
    <xdr:sp macro="" textlink="">
      <xdr:nvSpPr>
        <xdr:cNvPr id="3443" name="Shape 7">
          <a:extLst>
            <a:ext uri="{FF2B5EF4-FFF2-40B4-BE49-F238E27FC236}">
              <a16:creationId xmlns:a16="http://schemas.microsoft.com/office/drawing/2014/main" id="{00000000-0008-0000-0500-00007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74</xdr:row>
      <xdr:rowOff>0</xdr:rowOff>
    </xdr:from>
    <xdr:ext cx="114300" cy="190500"/>
    <xdr:sp macro="" textlink="">
      <xdr:nvSpPr>
        <xdr:cNvPr id="3444" name="Shape 7">
          <a:extLst>
            <a:ext uri="{FF2B5EF4-FFF2-40B4-BE49-F238E27FC236}">
              <a16:creationId xmlns:a16="http://schemas.microsoft.com/office/drawing/2014/main" id="{00000000-0008-0000-0500-00007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45" name="Shape 7">
          <a:extLst>
            <a:ext uri="{FF2B5EF4-FFF2-40B4-BE49-F238E27FC236}">
              <a16:creationId xmlns:a16="http://schemas.microsoft.com/office/drawing/2014/main" id="{00000000-0008-0000-0500-00007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46" name="Shape 7">
          <a:extLst>
            <a:ext uri="{FF2B5EF4-FFF2-40B4-BE49-F238E27FC236}">
              <a16:creationId xmlns:a16="http://schemas.microsoft.com/office/drawing/2014/main" id="{00000000-0008-0000-0500-00007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47" name="Shape 7">
          <a:extLst>
            <a:ext uri="{FF2B5EF4-FFF2-40B4-BE49-F238E27FC236}">
              <a16:creationId xmlns:a16="http://schemas.microsoft.com/office/drawing/2014/main" id="{00000000-0008-0000-0500-00007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48" name="Shape 7">
          <a:extLst>
            <a:ext uri="{FF2B5EF4-FFF2-40B4-BE49-F238E27FC236}">
              <a16:creationId xmlns:a16="http://schemas.microsoft.com/office/drawing/2014/main" id="{00000000-0008-0000-0500-00007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74</xdr:row>
      <xdr:rowOff>0</xdr:rowOff>
    </xdr:from>
    <xdr:ext cx="114300" cy="190500"/>
    <xdr:sp macro="" textlink="">
      <xdr:nvSpPr>
        <xdr:cNvPr id="3449" name="Shape 7">
          <a:extLst>
            <a:ext uri="{FF2B5EF4-FFF2-40B4-BE49-F238E27FC236}">
              <a16:creationId xmlns:a16="http://schemas.microsoft.com/office/drawing/2014/main" id="{00000000-0008-0000-0500-00007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74</xdr:row>
      <xdr:rowOff>152400</xdr:rowOff>
    </xdr:from>
    <xdr:ext cx="114300" cy="228600"/>
    <xdr:sp macro="" textlink="">
      <xdr:nvSpPr>
        <xdr:cNvPr id="3450" name="Shape 6">
          <a:extLst>
            <a:ext uri="{FF2B5EF4-FFF2-40B4-BE49-F238E27FC236}">
              <a16:creationId xmlns:a16="http://schemas.microsoft.com/office/drawing/2014/main" id="{00000000-0008-0000-0500-00007A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66725"/>
    <xdr:sp macro="" textlink="">
      <xdr:nvSpPr>
        <xdr:cNvPr id="3451" name="Shape 11">
          <a:extLst>
            <a:ext uri="{FF2B5EF4-FFF2-40B4-BE49-F238E27FC236}">
              <a16:creationId xmlns:a16="http://schemas.microsoft.com/office/drawing/2014/main" id="{00000000-0008-0000-0500-00007B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485775</xdr:rowOff>
    </xdr:from>
    <xdr:ext cx="114300" cy="457200"/>
    <xdr:sp macro="" textlink="">
      <xdr:nvSpPr>
        <xdr:cNvPr id="3452" name="Shape 8">
          <a:extLst>
            <a:ext uri="{FF2B5EF4-FFF2-40B4-BE49-F238E27FC236}">
              <a16:creationId xmlns:a16="http://schemas.microsoft.com/office/drawing/2014/main" id="{00000000-0008-0000-0500-00007C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485775</xdr:rowOff>
    </xdr:from>
    <xdr:ext cx="114300" cy="457200"/>
    <xdr:sp macro="" textlink="">
      <xdr:nvSpPr>
        <xdr:cNvPr id="3453" name="Shape 8">
          <a:extLst>
            <a:ext uri="{FF2B5EF4-FFF2-40B4-BE49-F238E27FC236}">
              <a16:creationId xmlns:a16="http://schemas.microsoft.com/office/drawing/2014/main" id="{00000000-0008-0000-0500-00007D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228600"/>
    <xdr:sp macro="" textlink="">
      <xdr:nvSpPr>
        <xdr:cNvPr id="3454" name="Shape 6">
          <a:extLst>
            <a:ext uri="{FF2B5EF4-FFF2-40B4-BE49-F238E27FC236}">
              <a16:creationId xmlns:a16="http://schemas.microsoft.com/office/drawing/2014/main" id="{00000000-0008-0000-0500-00007E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57200"/>
    <xdr:sp macro="" textlink="">
      <xdr:nvSpPr>
        <xdr:cNvPr id="3455" name="Shape 9">
          <a:extLst>
            <a:ext uri="{FF2B5EF4-FFF2-40B4-BE49-F238E27FC236}">
              <a16:creationId xmlns:a16="http://schemas.microsoft.com/office/drawing/2014/main" id="{00000000-0008-0000-0500-00007F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74</xdr:row>
      <xdr:rowOff>152400</xdr:rowOff>
    </xdr:from>
    <xdr:ext cx="114300" cy="228600"/>
    <xdr:sp macro="" textlink="">
      <xdr:nvSpPr>
        <xdr:cNvPr id="3456" name="Shape 6">
          <a:extLst>
            <a:ext uri="{FF2B5EF4-FFF2-40B4-BE49-F238E27FC236}">
              <a16:creationId xmlns:a16="http://schemas.microsoft.com/office/drawing/2014/main" id="{00000000-0008-0000-0500-000080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57" name="Shape 7">
          <a:extLst>
            <a:ext uri="{FF2B5EF4-FFF2-40B4-BE49-F238E27FC236}">
              <a16:creationId xmlns:a16="http://schemas.microsoft.com/office/drawing/2014/main" id="{00000000-0008-0000-0500-00008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58" name="Shape 7">
          <a:extLst>
            <a:ext uri="{FF2B5EF4-FFF2-40B4-BE49-F238E27FC236}">
              <a16:creationId xmlns:a16="http://schemas.microsoft.com/office/drawing/2014/main" id="{00000000-0008-0000-0500-00008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59" name="Shape 7">
          <a:extLst>
            <a:ext uri="{FF2B5EF4-FFF2-40B4-BE49-F238E27FC236}">
              <a16:creationId xmlns:a16="http://schemas.microsoft.com/office/drawing/2014/main" id="{00000000-0008-0000-0500-00008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60" name="Shape 7">
          <a:extLst>
            <a:ext uri="{FF2B5EF4-FFF2-40B4-BE49-F238E27FC236}">
              <a16:creationId xmlns:a16="http://schemas.microsoft.com/office/drawing/2014/main" id="{00000000-0008-0000-0500-00008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61" name="Shape 7">
          <a:extLst>
            <a:ext uri="{FF2B5EF4-FFF2-40B4-BE49-F238E27FC236}">
              <a16:creationId xmlns:a16="http://schemas.microsoft.com/office/drawing/2014/main" id="{00000000-0008-0000-0500-00008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62" name="Shape 7">
          <a:extLst>
            <a:ext uri="{FF2B5EF4-FFF2-40B4-BE49-F238E27FC236}">
              <a16:creationId xmlns:a16="http://schemas.microsoft.com/office/drawing/2014/main" id="{00000000-0008-0000-0500-00008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63" name="Shape 7">
          <a:extLst>
            <a:ext uri="{FF2B5EF4-FFF2-40B4-BE49-F238E27FC236}">
              <a16:creationId xmlns:a16="http://schemas.microsoft.com/office/drawing/2014/main" id="{00000000-0008-0000-0500-00008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64" name="Shape 7">
          <a:extLst>
            <a:ext uri="{FF2B5EF4-FFF2-40B4-BE49-F238E27FC236}">
              <a16:creationId xmlns:a16="http://schemas.microsoft.com/office/drawing/2014/main" id="{00000000-0008-0000-0500-00008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465" name="Shape 7">
          <a:extLst>
            <a:ext uri="{FF2B5EF4-FFF2-40B4-BE49-F238E27FC236}">
              <a16:creationId xmlns:a16="http://schemas.microsoft.com/office/drawing/2014/main" id="{00000000-0008-0000-0500-00008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466" name="Shape 7">
          <a:extLst>
            <a:ext uri="{FF2B5EF4-FFF2-40B4-BE49-F238E27FC236}">
              <a16:creationId xmlns:a16="http://schemas.microsoft.com/office/drawing/2014/main" id="{00000000-0008-0000-0500-00008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467" name="Shape 7">
          <a:extLst>
            <a:ext uri="{FF2B5EF4-FFF2-40B4-BE49-F238E27FC236}">
              <a16:creationId xmlns:a16="http://schemas.microsoft.com/office/drawing/2014/main" id="{00000000-0008-0000-0500-00008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468" name="Shape 7">
          <a:extLst>
            <a:ext uri="{FF2B5EF4-FFF2-40B4-BE49-F238E27FC236}">
              <a16:creationId xmlns:a16="http://schemas.microsoft.com/office/drawing/2014/main" id="{00000000-0008-0000-0500-00008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76</xdr:row>
      <xdr:rowOff>485775</xdr:rowOff>
    </xdr:from>
    <xdr:ext cx="114300" cy="457200"/>
    <xdr:sp macro="" textlink="">
      <xdr:nvSpPr>
        <xdr:cNvPr id="3469" name="Shape 9">
          <a:extLst>
            <a:ext uri="{FF2B5EF4-FFF2-40B4-BE49-F238E27FC236}">
              <a16:creationId xmlns:a16="http://schemas.microsoft.com/office/drawing/2014/main" id="{00000000-0008-0000-0500-00008D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70" name="Shape 7">
          <a:extLst>
            <a:ext uri="{FF2B5EF4-FFF2-40B4-BE49-F238E27FC236}">
              <a16:creationId xmlns:a16="http://schemas.microsoft.com/office/drawing/2014/main" id="{00000000-0008-0000-0500-00008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71" name="Shape 7">
          <a:extLst>
            <a:ext uri="{FF2B5EF4-FFF2-40B4-BE49-F238E27FC236}">
              <a16:creationId xmlns:a16="http://schemas.microsoft.com/office/drawing/2014/main" id="{00000000-0008-0000-0500-00008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72" name="Shape 7">
          <a:extLst>
            <a:ext uri="{FF2B5EF4-FFF2-40B4-BE49-F238E27FC236}">
              <a16:creationId xmlns:a16="http://schemas.microsoft.com/office/drawing/2014/main" id="{00000000-0008-0000-0500-00009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73" name="Shape 7">
          <a:extLst>
            <a:ext uri="{FF2B5EF4-FFF2-40B4-BE49-F238E27FC236}">
              <a16:creationId xmlns:a16="http://schemas.microsoft.com/office/drawing/2014/main" id="{00000000-0008-0000-0500-00009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74" name="Shape 7">
          <a:extLst>
            <a:ext uri="{FF2B5EF4-FFF2-40B4-BE49-F238E27FC236}">
              <a16:creationId xmlns:a16="http://schemas.microsoft.com/office/drawing/2014/main" id="{00000000-0008-0000-0500-00009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75" name="Shape 7">
          <a:extLst>
            <a:ext uri="{FF2B5EF4-FFF2-40B4-BE49-F238E27FC236}">
              <a16:creationId xmlns:a16="http://schemas.microsoft.com/office/drawing/2014/main" id="{00000000-0008-0000-0500-00009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76" name="Shape 7">
          <a:extLst>
            <a:ext uri="{FF2B5EF4-FFF2-40B4-BE49-F238E27FC236}">
              <a16:creationId xmlns:a16="http://schemas.microsoft.com/office/drawing/2014/main" id="{00000000-0008-0000-0500-00009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77" name="Shape 7">
          <a:extLst>
            <a:ext uri="{FF2B5EF4-FFF2-40B4-BE49-F238E27FC236}">
              <a16:creationId xmlns:a16="http://schemas.microsoft.com/office/drawing/2014/main" id="{00000000-0008-0000-0500-00009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78" name="Shape 7">
          <a:extLst>
            <a:ext uri="{FF2B5EF4-FFF2-40B4-BE49-F238E27FC236}">
              <a16:creationId xmlns:a16="http://schemas.microsoft.com/office/drawing/2014/main" id="{00000000-0008-0000-0500-00009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79" name="Shape 7">
          <a:extLst>
            <a:ext uri="{FF2B5EF4-FFF2-40B4-BE49-F238E27FC236}">
              <a16:creationId xmlns:a16="http://schemas.microsoft.com/office/drawing/2014/main" id="{00000000-0008-0000-0500-00009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80" name="Shape 7">
          <a:extLst>
            <a:ext uri="{FF2B5EF4-FFF2-40B4-BE49-F238E27FC236}">
              <a16:creationId xmlns:a16="http://schemas.microsoft.com/office/drawing/2014/main" id="{00000000-0008-0000-0500-00009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81" name="Shape 7">
          <a:extLst>
            <a:ext uri="{FF2B5EF4-FFF2-40B4-BE49-F238E27FC236}">
              <a16:creationId xmlns:a16="http://schemas.microsoft.com/office/drawing/2014/main" id="{00000000-0008-0000-0500-00009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82" name="Shape 7">
          <a:extLst>
            <a:ext uri="{FF2B5EF4-FFF2-40B4-BE49-F238E27FC236}">
              <a16:creationId xmlns:a16="http://schemas.microsoft.com/office/drawing/2014/main" id="{00000000-0008-0000-0500-00009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83" name="Shape 7">
          <a:extLst>
            <a:ext uri="{FF2B5EF4-FFF2-40B4-BE49-F238E27FC236}">
              <a16:creationId xmlns:a16="http://schemas.microsoft.com/office/drawing/2014/main" id="{00000000-0008-0000-0500-00009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484" name="Shape 7">
          <a:extLst>
            <a:ext uri="{FF2B5EF4-FFF2-40B4-BE49-F238E27FC236}">
              <a16:creationId xmlns:a16="http://schemas.microsoft.com/office/drawing/2014/main" id="{00000000-0008-0000-0500-00009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66725"/>
    <xdr:sp macro="" textlink="">
      <xdr:nvSpPr>
        <xdr:cNvPr id="3485" name="Shape 11">
          <a:extLst>
            <a:ext uri="{FF2B5EF4-FFF2-40B4-BE49-F238E27FC236}">
              <a16:creationId xmlns:a16="http://schemas.microsoft.com/office/drawing/2014/main" id="{00000000-0008-0000-0500-00009D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485775</xdr:rowOff>
    </xdr:from>
    <xdr:ext cx="114300" cy="457200"/>
    <xdr:sp macro="" textlink="">
      <xdr:nvSpPr>
        <xdr:cNvPr id="3486" name="Shape 8">
          <a:extLst>
            <a:ext uri="{FF2B5EF4-FFF2-40B4-BE49-F238E27FC236}">
              <a16:creationId xmlns:a16="http://schemas.microsoft.com/office/drawing/2014/main" id="{00000000-0008-0000-0500-00009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74</xdr:row>
      <xdr:rowOff>485775</xdr:rowOff>
    </xdr:from>
    <xdr:ext cx="114300" cy="457200"/>
    <xdr:sp macro="" textlink="">
      <xdr:nvSpPr>
        <xdr:cNvPr id="3487" name="Shape 8">
          <a:extLst>
            <a:ext uri="{FF2B5EF4-FFF2-40B4-BE49-F238E27FC236}">
              <a16:creationId xmlns:a16="http://schemas.microsoft.com/office/drawing/2014/main" id="{00000000-0008-0000-0500-00009F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228600"/>
    <xdr:sp macro="" textlink="">
      <xdr:nvSpPr>
        <xdr:cNvPr id="3488" name="Shape 6">
          <a:extLst>
            <a:ext uri="{FF2B5EF4-FFF2-40B4-BE49-F238E27FC236}">
              <a16:creationId xmlns:a16="http://schemas.microsoft.com/office/drawing/2014/main" id="{00000000-0008-0000-0500-0000A0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74</xdr:row>
      <xdr:rowOff>485775</xdr:rowOff>
    </xdr:from>
    <xdr:ext cx="114300" cy="457200"/>
    <xdr:sp macro="" textlink="">
      <xdr:nvSpPr>
        <xdr:cNvPr id="3489" name="Shape 9">
          <a:extLst>
            <a:ext uri="{FF2B5EF4-FFF2-40B4-BE49-F238E27FC236}">
              <a16:creationId xmlns:a16="http://schemas.microsoft.com/office/drawing/2014/main" id="{00000000-0008-0000-0500-0000A1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74</xdr:row>
      <xdr:rowOff>485775</xdr:rowOff>
    </xdr:from>
    <xdr:ext cx="114300" cy="228600"/>
    <xdr:sp macro="" textlink="">
      <xdr:nvSpPr>
        <xdr:cNvPr id="3490" name="Shape 6">
          <a:extLst>
            <a:ext uri="{FF2B5EF4-FFF2-40B4-BE49-F238E27FC236}">
              <a16:creationId xmlns:a16="http://schemas.microsoft.com/office/drawing/2014/main" id="{00000000-0008-0000-0500-0000A2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91" name="Shape 7">
          <a:extLst>
            <a:ext uri="{FF2B5EF4-FFF2-40B4-BE49-F238E27FC236}">
              <a16:creationId xmlns:a16="http://schemas.microsoft.com/office/drawing/2014/main" id="{00000000-0008-0000-0500-0000A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92" name="Shape 7">
          <a:extLst>
            <a:ext uri="{FF2B5EF4-FFF2-40B4-BE49-F238E27FC236}">
              <a16:creationId xmlns:a16="http://schemas.microsoft.com/office/drawing/2014/main" id="{00000000-0008-0000-0500-0000A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93" name="Shape 7">
          <a:extLst>
            <a:ext uri="{FF2B5EF4-FFF2-40B4-BE49-F238E27FC236}">
              <a16:creationId xmlns:a16="http://schemas.microsoft.com/office/drawing/2014/main" id="{00000000-0008-0000-0500-0000A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494" name="Shape 7">
          <a:extLst>
            <a:ext uri="{FF2B5EF4-FFF2-40B4-BE49-F238E27FC236}">
              <a16:creationId xmlns:a16="http://schemas.microsoft.com/office/drawing/2014/main" id="{00000000-0008-0000-0500-0000A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95" name="Shape 7">
          <a:extLst>
            <a:ext uri="{FF2B5EF4-FFF2-40B4-BE49-F238E27FC236}">
              <a16:creationId xmlns:a16="http://schemas.microsoft.com/office/drawing/2014/main" id="{00000000-0008-0000-0500-0000A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96" name="Shape 7">
          <a:extLst>
            <a:ext uri="{FF2B5EF4-FFF2-40B4-BE49-F238E27FC236}">
              <a16:creationId xmlns:a16="http://schemas.microsoft.com/office/drawing/2014/main" id="{00000000-0008-0000-0500-0000A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97" name="Shape 7">
          <a:extLst>
            <a:ext uri="{FF2B5EF4-FFF2-40B4-BE49-F238E27FC236}">
              <a16:creationId xmlns:a16="http://schemas.microsoft.com/office/drawing/2014/main" id="{00000000-0008-0000-0500-0000A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498" name="Shape 7">
          <a:extLst>
            <a:ext uri="{FF2B5EF4-FFF2-40B4-BE49-F238E27FC236}">
              <a16:creationId xmlns:a16="http://schemas.microsoft.com/office/drawing/2014/main" id="{00000000-0008-0000-0500-0000A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499" name="Shape 7">
          <a:extLst>
            <a:ext uri="{FF2B5EF4-FFF2-40B4-BE49-F238E27FC236}">
              <a16:creationId xmlns:a16="http://schemas.microsoft.com/office/drawing/2014/main" id="{00000000-0008-0000-0500-0000A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500" name="Shape 7">
          <a:extLst>
            <a:ext uri="{FF2B5EF4-FFF2-40B4-BE49-F238E27FC236}">
              <a16:creationId xmlns:a16="http://schemas.microsoft.com/office/drawing/2014/main" id="{00000000-0008-0000-0500-0000A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501" name="Shape 7">
          <a:extLst>
            <a:ext uri="{FF2B5EF4-FFF2-40B4-BE49-F238E27FC236}">
              <a16:creationId xmlns:a16="http://schemas.microsoft.com/office/drawing/2014/main" id="{00000000-0008-0000-0500-0000A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0</xdr:rowOff>
    </xdr:from>
    <xdr:ext cx="114300" cy="190500"/>
    <xdr:sp macro="" textlink="">
      <xdr:nvSpPr>
        <xdr:cNvPr id="3502" name="Shape 7">
          <a:extLst>
            <a:ext uri="{FF2B5EF4-FFF2-40B4-BE49-F238E27FC236}">
              <a16:creationId xmlns:a16="http://schemas.microsoft.com/office/drawing/2014/main" id="{00000000-0008-0000-0500-0000A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76</xdr:row>
      <xdr:rowOff>485775</xdr:rowOff>
    </xdr:from>
    <xdr:ext cx="114300" cy="457200"/>
    <xdr:sp macro="" textlink="">
      <xdr:nvSpPr>
        <xdr:cNvPr id="3503" name="Shape 9">
          <a:extLst>
            <a:ext uri="{FF2B5EF4-FFF2-40B4-BE49-F238E27FC236}">
              <a16:creationId xmlns:a16="http://schemas.microsoft.com/office/drawing/2014/main" id="{00000000-0008-0000-0500-0000AF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04" name="Shape 7">
          <a:extLst>
            <a:ext uri="{FF2B5EF4-FFF2-40B4-BE49-F238E27FC236}">
              <a16:creationId xmlns:a16="http://schemas.microsoft.com/office/drawing/2014/main" id="{00000000-0008-0000-0500-0000B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05" name="Shape 7">
          <a:extLst>
            <a:ext uri="{FF2B5EF4-FFF2-40B4-BE49-F238E27FC236}">
              <a16:creationId xmlns:a16="http://schemas.microsoft.com/office/drawing/2014/main" id="{00000000-0008-0000-0500-0000B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06" name="Shape 7">
          <a:extLst>
            <a:ext uri="{FF2B5EF4-FFF2-40B4-BE49-F238E27FC236}">
              <a16:creationId xmlns:a16="http://schemas.microsoft.com/office/drawing/2014/main" id="{00000000-0008-0000-0500-0000B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07" name="Shape 7">
          <a:extLst>
            <a:ext uri="{FF2B5EF4-FFF2-40B4-BE49-F238E27FC236}">
              <a16:creationId xmlns:a16="http://schemas.microsoft.com/office/drawing/2014/main" id="{00000000-0008-0000-0500-0000B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76</xdr:row>
      <xdr:rowOff>485775</xdr:rowOff>
    </xdr:from>
    <xdr:ext cx="114300" cy="457200"/>
    <xdr:sp macro="" textlink="">
      <xdr:nvSpPr>
        <xdr:cNvPr id="3508" name="Shape 8">
          <a:extLst>
            <a:ext uri="{FF2B5EF4-FFF2-40B4-BE49-F238E27FC236}">
              <a16:creationId xmlns:a16="http://schemas.microsoft.com/office/drawing/2014/main" id="{00000000-0008-0000-0500-0000B4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09" name="Shape 7">
          <a:extLst>
            <a:ext uri="{FF2B5EF4-FFF2-40B4-BE49-F238E27FC236}">
              <a16:creationId xmlns:a16="http://schemas.microsoft.com/office/drawing/2014/main" id="{00000000-0008-0000-0500-0000B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10" name="Shape 7">
          <a:extLst>
            <a:ext uri="{FF2B5EF4-FFF2-40B4-BE49-F238E27FC236}">
              <a16:creationId xmlns:a16="http://schemas.microsoft.com/office/drawing/2014/main" id="{00000000-0008-0000-0500-0000B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11" name="Shape 7">
          <a:extLst>
            <a:ext uri="{FF2B5EF4-FFF2-40B4-BE49-F238E27FC236}">
              <a16:creationId xmlns:a16="http://schemas.microsoft.com/office/drawing/2014/main" id="{00000000-0008-0000-0500-0000B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2" name="Shape 7">
          <a:extLst>
            <a:ext uri="{FF2B5EF4-FFF2-40B4-BE49-F238E27FC236}">
              <a16:creationId xmlns:a16="http://schemas.microsoft.com/office/drawing/2014/main" id="{00000000-0008-0000-0500-0000B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3" name="Shape 7">
          <a:extLst>
            <a:ext uri="{FF2B5EF4-FFF2-40B4-BE49-F238E27FC236}">
              <a16:creationId xmlns:a16="http://schemas.microsoft.com/office/drawing/2014/main" id="{00000000-0008-0000-0500-0000B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4" name="Shape 7">
          <a:extLst>
            <a:ext uri="{FF2B5EF4-FFF2-40B4-BE49-F238E27FC236}">
              <a16:creationId xmlns:a16="http://schemas.microsoft.com/office/drawing/2014/main" id="{00000000-0008-0000-0500-0000B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5" name="Shape 7">
          <a:extLst>
            <a:ext uri="{FF2B5EF4-FFF2-40B4-BE49-F238E27FC236}">
              <a16:creationId xmlns:a16="http://schemas.microsoft.com/office/drawing/2014/main" id="{00000000-0008-0000-0500-0000B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6" name="Shape 7">
          <a:extLst>
            <a:ext uri="{FF2B5EF4-FFF2-40B4-BE49-F238E27FC236}">
              <a16:creationId xmlns:a16="http://schemas.microsoft.com/office/drawing/2014/main" id="{00000000-0008-0000-0500-0000BC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7" name="Shape 7">
          <a:extLst>
            <a:ext uri="{FF2B5EF4-FFF2-40B4-BE49-F238E27FC236}">
              <a16:creationId xmlns:a16="http://schemas.microsoft.com/office/drawing/2014/main" id="{00000000-0008-0000-0500-0000B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18" name="Shape 7">
          <a:extLst>
            <a:ext uri="{FF2B5EF4-FFF2-40B4-BE49-F238E27FC236}">
              <a16:creationId xmlns:a16="http://schemas.microsoft.com/office/drawing/2014/main" id="{00000000-0008-0000-0500-0000B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78</xdr:row>
      <xdr:rowOff>152400</xdr:rowOff>
    </xdr:from>
    <xdr:ext cx="114300" cy="228600"/>
    <xdr:sp macro="" textlink="">
      <xdr:nvSpPr>
        <xdr:cNvPr id="3519" name="Shape 6">
          <a:extLst>
            <a:ext uri="{FF2B5EF4-FFF2-40B4-BE49-F238E27FC236}">
              <a16:creationId xmlns:a16="http://schemas.microsoft.com/office/drawing/2014/main" id="{00000000-0008-0000-0500-0000BF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20" name="Shape 7">
          <a:extLst>
            <a:ext uri="{FF2B5EF4-FFF2-40B4-BE49-F238E27FC236}">
              <a16:creationId xmlns:a16="http://schemas.microsoft.com/office/drawing/2014/main" id="{00000000-0008-0000-0500-0000C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21" name="Shape 7">
          <a:extLst>
            <a:ext uri="{FF2B5EF4-FFF2-40B4-BE49-F238E27FC236}">
              <a16:creationId xmlns:a16="http://schemas.microsoft.com/office/drawing/2014/main" id="{00000000-0008-0000-0500-0000C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22" name="Shape 7">
          <a:extLst>
            <a:ext uri="{FF2B5EF4-FFF2-40B4-BE49-F238E27FC236}">
              <a16:creationId xmlns:a16="http://schemas.microsoft.com/office/drawing/2014/main" id="{00000000-0008-0000-0500-0000C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23" name="Shape 7">
          <a:extLst>
            <a:ext uri="{FF2B5EF4-FFF2-40B4-BE49-F238E27FC236}">
              <a16:creationId xmlns:a16="http://schemas.microsoft.com/office/drawing/2014/main" id="{00000000-0008-0000-0500-0000C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24" name="Shape 7">
          <a:extLst>
            <a:ext uri="{FF2B5EF4-FFF2-40B4-BE49-F238E27FC236}">
              <a16:creationId xmlns:a16="http://schemas.microsoft.com/office/drawing/2014/main" id="{00000000-0008-0000-0500-0000C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25" name="Shape 7">
          <a:extLst>
            <a:ext uri="{FF2B5EF4-FFF2-40B4-BE49-F238E27FC236}">
              <a16:creationId xmlns:a16="http://schemas.microsoft.com/office/drawing/2014/main" id="{00000000-0008-0000-0500-0000C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26" name="Shape 7">
          <a:extLst>
            <a:ext uri="{FF2B5EF4-FFF2-40B4-BE49-F238E27FC236}">
              <a16:creationId xmlns:a16="http://schemas.microsoft.com/office/drawing/2014/main" id="{00000000-0008-0000-0500-0000C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27" name="Shape 7">
          <a:extLst>
            <a:ext uri="{FF2B5EF4-FFF2-40B4-BE49-F238E27FC236}">
              <a16:creationId xmlns:a16="http://schemas.microsoft.com/office/drawing/2014/main" id="{00000000-0008-0000-0500-0000C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75</xdr:row>
      <xdr:rowOff>0</xdr:rowOff>
    </xdr:from>
    <xdr:ext cx="114300" cy="190500"/>
    <xdr:sp macro="" textlink="">
      <xdr:nvSpPr>
        <xdr:cNvPr id="3528" name="Shape 7">
          <a:extLst>
            <a:ext uri="{FF2B5EF4-FFF2-40B4-BE49-F238E27FC236}">
              <a16:creationId xmlns:a16="http://schemas.microsoft.com/office/drawing/2014/main" id="{00000000-0008-0000-0500-0000C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75</xdr:row>
      <xdr:rowOff>0</xdr:rowOff>
    </xdr:from>
    <xdr:ext cx="114300" cy="190500"/>
    <xdr:sp macro="" textlink="">
      <xdr:nvSpPr>
        <xdr:cNvPr id="3529" name="Shape 7">
          <a:extLst>
            <a:ext uri="{FF2B5EF4-FFF2-40B4-BE49-F238E27FC236}">
              <a16:creationId xmlns:a16="http://schemas.microsoft.com/office/drawing/2014/main" id="{00000000-0008-0000-0500-0000C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75</xdr:row>
      <xdr:rowOff>0</xdr:rowOff>
    </xdr:from>
    <xdr:ext cx="114300" cy="190500"/>
    <xdr:sp macro="" textlink="">
      <xdr:nvSpPr>
        <xdr:cNvPr id="3530" name="Shape 7">
          <a:extLst>
            <a:ext uri="{FF2B5EF4-FFF2-40B4-BE49-F238E27FC236}">
              <a16:creationId xmlns:a16="http://schemas.microsoft.com/office/drawing/2014/main" id="{00000000-0008-0000-0500-0000C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75</xdr:row>
      <xdr:rowOff>0</xdr:rowOff>
    </xdr:from>
    <xdr:ext cx="114300" cy="190500"/>
    <xdr:sp macro="" textlink="">
      <xdr:nvSpPr>
        <xdr:cNvPr id="3531" name="Shape 7">
          <a:extLst>
            <a:ext uri="{FF2B5EF4-FFF2-40B4-BE49-F238E27FC236}">
              <a16:creationId xmlns:a16="http://schemas.microsoft.com/office/drawing/2014/main" id="{00000000-0008-0000-0500-0000C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76</xdr:row>
      <xdr:rowOff>485775</xdr:rowOff>
    </xdr:from>
    <xdr:ext cx="114300" cy="457200"/>
    <xdr:sp macro="" textlink="">
      <xdr:nvSpPr>
        <xdr:cNvPr id="3532" name="Shape 9">
          <a:extLst>
            <a:ext uri="{FF2B5EF4-FFF2-40B4-BE49-F238E27FC236}">
              <a16:creationId xmlns:a16="http://schemas.microsoft.com/office/drawing/2014/main" id="{00000000-0008-0000-0500-0000CC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33" name="Shape 7">
          <a:extLst>
            <a:ext uri="{FF2B5EF4-FFF2-40B4-BE49-F238E27FC236}">
              <a16:creationId xmlns:a16="http://schemas.microsoft.com/office/drawing/2014/main" id="{00000000-0008-0000-0500-0000C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34" name="Shape 7">
          <a:extLst>
            <a:ext uri="{FF2B5EF4-FFF2-40B4-BE49-F238E27FC236}">
              <a16:creationId xmlns:a16="http://schemas.microsoft.com/office/drawing/2014/main" id="{00000000-0008-0000-0500-0000C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35" name="Shape 7">
          <a:extLst>
            <a:ext uri="{FF2B5EF4-FFF2-40B4-BE49-F238E27FC236}">
              <a16:creationId xmlns:a16="http://schemas.microsoft.com/office/drawing/2014/main" id="{00000000-0008-0000-0500-0000C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0</xdr:rowOff>
    </xdr:from>
    <xdr:ext cx="114300" cy="190500"/>
    <xdr:sp macro="" textlink="">
      <xdr:nvSpPr>
        <xdr:cNvPr id="3536" name="Shape 7">
          <a:extLst>
            <a:ext uri="{FF2B5EF4-FFF2-40B4-BE49-F238E27FC236}">
              <a16:creationId xmlns:a16="http://schemas.microsoft.com/office/drawing/2014/main" id="{00000000-0008-0000-0500-0000D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37" name="Shape 7">
          <a:extLst>
            <a:ext uri="{FF2B5EF4-FFF2-40B4-BE49-F238E27FC236}">
              <a16:creationId xmlns:a16="http://schemas.microsoft.com/office/drawing/2014/main" id="{00000000-0008-0000-0500-0000D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0</xdr:rowOff>
    </xdr:from>
    <xdr:ext cx="114300" cy="190500"/>
    <xdr:sp macro="" textlink="">
      <xdr:nvSpPr>
        <xdr:cNvPr id="3538" name="Shape 7">
          <a:extLst>
            <a:ext uri="{FF2B5EF4-FFF2-40B4-BE49-F238E27FC236}">
              <a16:creationId xmlns:a16="http://schemas.microsoft.com/office/drawing/2014/main" id="{00000000-0008-0000-0500-0000D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78</xdr:row>
      <xdr:rowOff>0</xdr:rowOff>
    </xdr:from>
    <xdr:ext cx="114300" cy="190500"/>
    <xdr:sp macro="" textlink="">
      <xdr:nvSpPr>
        <xdr:cNvPr id="3539" name="Shape 7">
          <a:extLst>
            <a:ext uri="{FF2B5EF4-FFF2-40B4-BE49-F238E27FC236}">
              <a16:creationId xmlns:a16="http://schemas.microsoft.com/office/drawing/2014/main" id="{00000000-0008-0000-0500-0000D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40" name="Shape 7">
          <a:extLst>
            <a:ext uri="{FF2B5EF4-FFF2-40B4-BE49-F238E27FC236}">
              <a16:creationId xmlns:a16="http://schemas.microsoft.com/office/drawing/2014/main" id="{00000000-0008-0000-0500-0000D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41" name="Shape 7">
          <a:extLst>
            <a:ext uri="{FF2B5EF4-FFF2-40B4-BE49-F238E27FC236}">
              <a16:creationId xmlns:a16="http://schemas.microsoft.com/office/drawing/2014/main" id="{00000000-0008-0000-0500-0000D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42" name="Shape 7">
          <a:extLst>
            <a:ext uri="{FF2B5EF4-FFF2-40B4-BE49-F238E27FC236}">
              <a16:creationId xmlns:a16="http://schemas.microsoft.com/office/drawing/2014/main" id="{00000000-0008-0000-0500-0000D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43" name="Shape 7">
          <a:extLst>
            <a:ext uri="{FF2B5EF4-FFF2-40B4-BE49-F238E27FC236}">
              <a16:creationId xmlns:a16="http://schemas.microsoft.com/office/drawing/2014/main" id="{00000000-0008-0000-0500-0000D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78</xdr:row>
      <xdr:rowOff>0</xdr:rowOff>
    </xdr:from>
    <xdr:ext cx="114300" cy="190500"/>
    <xdr:sp macro="" textlink="">
      <xdr:nvSpPr>
        <xdr:cNvPr id="3544" name="Shape 7">
          <a:extLst>
            <a:ext uri="{FF2B5EF4-FFF2-40B4-BE49-F238E27FC236}">
              <a16:creationId xmlns:a16="http://schemas.microsoft.com/office/drawing/2014/main" id="{00000000-0008-0000-0500-0000D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78</xdr:row>
      <xdr:rowOff>152400</xdr:rowOff>
    </xdr:from>
    <xdr:ext cx="114300" cy="228600"/>
    <xdr:sp macro="" textlink="">
      <xdr:nvSpPr>
        <xdr:cNvPr id="3545" name="Shape 6">
          <a:extLst>
            <a:ext uri="{FF2B5EF4-FFF2-40B4-BE49-F238E27FC236}">
              <a16:creationId xmlns:a16="http://schemas.microsoft.com/office/drawing/2014/main" id="{00000000-0008-0000-0500-0000D9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466725"/>
    <xdr:sp macro="" textlink="">
      <xdr:nvSpPr>
        <xdr:cNvPr id="3546" name="Shape 11">
          <a:extLst>
            <a:ext uri="{FF2B5EF4-FFF2-40B4-BE49-F238E27FC236}">
              <a16:creationId xmlns:a16="http://schemas.microsoft.com/office/drawing/2014/main" id="{00000000-0008-0000-0500-0000DA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485775</xdr:rowOff>
    </xdr:from>
    <xdr:ext cx="114300" cy="457200"/>
    <xdr:sp macro="" textlink="">
      <xdr:nvSpPr>
        <xdr:cNvPr id="3547" name="Shape 8">
          <a:extLst>
            <a:ext uri="{FF2B5EF4-FFF2-40B4-BE49-F238E27FC236}">
              <a16:creationId xmlns:a16="http://schemas.microsoft.com/office/drawing/2014/main" id="{00000000-0008-0000-0500-0000DB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485775</xdr:rowOff>
    </xdr:from>
    <xdr:ext cx="114300" cy="457200"/>
    <xdr:sp macro="" textlink="">
      <xdr:nvSpPr>
        <xdr:cNvPr id="3548" name="Shape 8">
          <a:extLst>
            <a:ext uri="{FF2B5EF4-FFF2-40B4-BE49-F238E27FC236}">
              <a16:creationId xmlns:a16="http://schemas.microsoft.com/office/drawing/2014/main" id="{00000000-0008-0000-0500-0000DC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228600"/>
    <xdr:sp macro="" textlink="">
      <xdr:nvSpPr>
        <xdr:cNvPr id="3549" name="Shape 6">
          <a:extLst>
            <a:ext uri="{FF2B5EF4-FFF2-40B4-BE49-F238E27FC236}">
              <a16:creationId xmlns:a16="http://schemas.microsoft.com/office/drawing/2014/main" id="{00000000-0008-0000-0500-0000DD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457200"/>
    <xdr:sp macro="" textlink="">
      <xdr:nvSpPr>
        <xdr:cNvPr id="3550" name="Shape 9">
          <a:extLst>
            <a:ext uri="{FF2B5EF4-FFF2-40B4-BE49-F238E27FC236}">
              <a16:creationId xmlns:a16="http://schemas.microsoft.com/office/drawing/2014/main" id="{00000000-0008-0000-0500-0000D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78</xdr:row>
      <xdr:rowOff>152400</xdr:rowOff>
    </xdr:from>
    <xdr:ext cx="114300" cy="228600"/>
    <xdr:sp macro="" textlink="">
      <xdr:nvSpPr>
        <xdr:cNvPr id="3551" name="Shape 6">
          <a:extLst>
            <a:ext uri="{FF2B5EF4-FFF2-40B4-BE49-F238E27FC236}">
              <a16:creationId xmlns:a16="http://schemas.microsoft.com/office/drawing/2014/main" id="{00000000-0008-0000-0500-0000DF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52" name="Shape 7">
          <a:extLst>
            <a:ext uri="{FF2B5EF4-FFF2-40B4-BE49-F238E27FC236}">
              <a16:creationId xmlns:a16="http://schemas.microsoft.com/office/drawing/2014/main" id="{00000000-0008-0000-0500-0000E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53" name="Shape 7">
          <a:extLst>
            <a:ext uri="{FF2B5EF4-FFF2-40B4-BE49-F238E27FC236}">
              <a16:creationId xmlns:a16="http://schemas.microsoft.com/office/drawing/2014/main" id="{00000000-0008-0000-0500-0000E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54" name="Shape 7">
          <a:extLst>
            <a:ext uri="{FF2B5EF4-FFF2-40B4-BE49-F238E27FC236}">
              <a16:creationId xmlns:a16="http://schemas.microsoft.com/office/drawing/2014/main" id="{00000000-0008-0000-0500-0000E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55" name="Shape 7">
          <a:extLst>
            <a:ext uri="{FF2B5EF4-FFF2-40B4-BE49-F238E27FC236}">
              <a16:creationId xmlns:a16="http://schemas.microsoft.com/office/drawing/2014/main" id="{00000000-0008-0000-0500-0000E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56" name="Shape 7">
          <a:extLst>
            <a:ext uri="{FF2B5EF4-FFF2-40B4-BE49-F238E27FC236}">
              <a16:creationId xmlns:a16="http://schemas.microsoft.com/office/drawing/2014/main" id="{00000000-0008-0000-0500-0000E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57" name="Shape 7">
          <a:extLst>
            <a:ext uri="{FF2B5EF4-FFF2-40B4-BE49-F238E27FC236}">
              <a16:creationId xmlns:a16="http://schemas.microsoft.com/office/drawing/2014/main" id="{00000000-0008-0000-0500-0000E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58" name="Shape 7">
          <a:extLst>
            <a:ext uri="{FF2B5EF4-FFF2-40B4-BE49-F238E27FC236}">
              <a16:creationId xmlns:a16="http://schemas.microsoft.com/office/drawing/2014/main" id="{00000000-0008-0000-0500-0000E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59" name="Shape 7">
          <a:extLst>
            <a:ext uri="{FF2B5EF4-FFF2-40B4-BE49-F238E27FC236}">
              <a16:creationId xmlns:a16="http://schemas.microsoft.com/office/drawing/2014/main" id="{00000000-0008-0000-0500-0000E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60" name="Shape 7">
          <a:extLst>
            <a:ext uri="{FF2B5EF4-FFF2-40B4-BE49-F238E27FC236}">
              <a16:creationId xmlns:a16="http://schemas.microsoft.com/office/drawing/2014/main" id="{00000000-0008-0000-0500-0000E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61" name="Shape 7">
          <a:extLst>
            <a:ext uri="{FF2B5EF4-FFF2-40B4-BE49-F238E27FC236}">
              <a16:creationId xmlns:a16="http://schemas.microsoft.com/office/drawing/2014/main" id="{00000000-0008-0000-0500-0000E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62" name="Shape 7">
          <a:extLst>
            <a:ext uri="{FF2B5EF4-FFF2-40B4-BE49-F238E27FC236}">
              <a16:creationId xmlns:a16="http://schemas.microsoft.com/office/drawing/2014/main" id="{00000000-0008-0000-0500-0000E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63" name="Shape 7">
          <a:extLst>
            <a:ext uri="{FF2B5EF4-FFF2-40B4-BE49-F238E27FC236}">
              <a16:creationId xmlns:a16="http://schemas.microsoft.com/office/drawing/2014/main" id="{00000000-0008-0000-0500-0000E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80</xdr:row>
      <xdr:rowOff>485775</xdr:rowOff>
    </xdr:from>
    <xdr:ext cx="114300" cy="457200"/>
    <xdr:sp macro="" textlink="">
      <xdr:nvSpPr>
        <xdr:cNvPr id="3564" name="Shape 9">
          <a:extLst>
            <a:ext uri="{FF2B5EF4-FFF2-40B4-BE49-F238E27FC236}">
              <a16:creationId xmlns:a16="http://schemas.microsoft.com/office/drawing/2014/main" id="{00000000-0008-0000-0500-0000EC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65" name="Shape 7">
          <a:extLst>
            <a:ext uri="{FF2B5EF4-FFF2-40B4-BE49-F238E27FC236}">
              <a16:creationId xmlns:a16="http://schemas.microsoft.com/office/drawing/2014/main" id="{00000000-0008-0000-0500-0000ED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66" name="Shape 7">
          <a:extLst>
            <a:ext uri="{FF2B5EF4-FFF2-40B4-BE49-F238E27FC236}">
              <a16:creationId xmlns:a16="http://schemas.microsoft.com/office/drawing/2014/main" id="{00000000-0008-0000-0500-0000EE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67" name="Shape 7">
          <a:extLst>
            <a:ext uri="{FF2B5EF4-FFF2-40B4-BE49-F238E27FC236}">
              <a16:creationId xmlns:a16="http://schemas.microsoft.com/office/drawing/2014/main" id="{00000000-0008-0000-0500-0000EF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68" name="Shape 7">
          <a:extLst>
            <a:ext uri="{FF2B5EF4-FFF2-40B4-BE49-F238E27FC236}">
              <a16:creationId xmlns:a16="http://schemas.microsoft.com/office/drawing/2014/main" id="{00000000-0008-0000-0500-0000F0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69" name="Shape 7">
          <a:extLst>
            <a:ext uri="{FF2B5EF4-FFF2-40B4-BE49-F238E27FC236}">
              <a16:creationId xmlns:a16="http://schemas.microsoft.com/office/drawing/2014/main" id="{00000000-0008-0000-0500-0000F1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70" name="Shape 7">
          <a:extLst>
            <a:ext uri="{FF2B5EF4-FFF2-40B4-BE49-F238E27FC236}">
              <a16:creationId xmlns:a16="http://schemas.microsoft.com/office/drawing/2014/main" id="{00000000-0008-0000-0500-0000F2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71" name="Shape 7">
          <a:extLst>
            <a:ext uri="{FF2B5EF4-FFF2-40B4-BE49-F238E27FC236}">
              <a16:creationId xmlns:a16="http://schemas.microsoft.com/office/drawing/2014/main" id="{00000000-0008-0000-0500-0000F3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2" name="Shape 7">
          <a:extLst>
            <a:ext uri="{FF2B5EF4-FFF2-40B4-BE49-F238E27FC236}">
              <a16:creationId xmlns:a16="http://schemas.microsoft.com/office/drawing/2014/main" id="{00000000-0008-0000-0500-0000F4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3" name="Shape 7">
          <a:extLst>
            <a:ext uri="{FF2B5EF4-FFF2-40B4-BE49-F238E27FC236}">
              <a16:creationId xmlns:a16="http://schemas.microsoft.com/office/drawing/2014/main" id="{00000000-0008-0000-0500-0000F5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4" name="Shape 7">
          <a:extLst>
            <a:ext uri="{FF2B5EF4-FFF2-40B4-BE49-F238E27FC236}">
              <a16:creationId xmlns:a16="http://schemas.microsoft.com/office/drawing/2014/main" id="{00000000-0008-0000-0500-0000F6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5" name="Shape 7">
          <a:extLst>
            <a:ext uri="{FF2B5EF4-FFF2-40B4-BE49-F238E27FC236}">
              <a16:creationId xmlns:a16="http://schemas.microsoft.com/office/drawing/2014/main" id="{00000000-0008-0000-0500-0000F7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6" name="Shape 7">
          <a:extLst>
            <a:ext uri="{FF2B5EF4-FFF2-40B4-BE49-F238E27FC236}">
              <a16:creationId xmlns:a16="http://schemas.microsoft.com/office/drawing/2014/main" id="{00000000-0008-0000-0500-0000F8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7" name="Shape 7">
          <a:extLst>
            <a:ext uri="{FF2B5EF4-FFF2-40B4-BE49-F238E27FC236}">
              <a16:creationId xmlns:a16="http://schemas.microsoft.com/office/drawing/2014/main" id="{00000000-0008-0000-0500-0000F9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8" name="Shape 7">
          <a:extLst>
            <a:ext uri="{FF2B5EF4-FFF2-40B4-BE49-F238E27FC236}">
              <a16:creationId xmlns:a16="http://schemas.microsoft.com/office/drawing/2014/main" id="{00000000-0008-0000-0500-0000FA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579" name="Shape 7">
          <a:extLst>
            <a:ext uri="{FF2B5EF4-FFF2-40B4-BE49-F238E27FC236}">
              <a16:creationId xmlns:a16="http://schemas.microsoft.com/office/drawing/2014/main" id="{00000000-0008-0000-0500-0000FB0D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466725"/>
    <xdr:sp macro="" textlink="">
      <xdr:nvSpPr>
        <xdr:cNvPr id="3580" name="Shape 11">
          <a:extLst>
            <a:ext uri="{FF2B5EF4-FFF2-40B4-BE49-F238E27FC236}">
              <a16:creationId xmlns:a16="http://schemas.microsoft.com/office/drawing/2014/main" id="{00000000-0008-0000-0500-0000FC0D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485775</xdr:rowOff>
    </xdr:from>
    <xdr:ext cx="114300" cy="457200"/>
    <xdr:sp macro="" textlink="">
      <xdr:nvSpPr>
        <xdr:cNvPr id="3581" name="Shape 8">
          <a:extLst>
            <a:ext uri="{FF2B5EF4-FFF2-40B4-BE49-F238E27FC236}">
              <a16:creationId xmlns:a16="http://schemas.microsoft.com/office/drawing/2014/main" id="{00000000-0008-0000-0500-0000FD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78</xdr:row>
      <xdr:rowOff>485775</xdr:rowOff>
    </xdr:from>
    <xdr:ext cx="114300" cy="457200"/>
    <xdr:sp macro="" textlink="">
      <xdr:nvSpPr>
        <xdr:cNvPr id="3582" name="Shape 8">
          <a:extLst>
            <a:ext uri="{FF2B5EF4-FFF2-40B4-BE49-F238E27FC236}">
              <a16:creationId xmlns:a16="http://schemas.microsoft.com/office/drawing/2014/main" id="{00000000-0008-0000-0500-0000FE0D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228600"/>
    <xdr:sp macro="" textlink="">
      <xdr:nvSpPr>
        <xdr:cNvPr id="3583" name="Shape 6">
          <a:extLst>
            <a:ext uri="{FF2B5EF4-FFF2-40B4-BE49-F238E27FC236}">
              <a16:creationId xmlns:a16="http://schemas.microsoft.com/office/drawing/2014/main" id="{00000000-0008-0000-0500-0000FF0D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78</xdr:row>
      <xdr:rowOff>485775</xdr:rowOff>
    </xdr:from>
    <xdr:ext cx="114300" cy="457200"/>
    <xdr:sp macro="" textlink="">
      <xdr:nvSpPr>
        <xdr:cNvPr id="3584" name="Shape 9">
          <a:extLst>
            <a:ext uri="{FF2B5EF4-FFF2-40B4-BE49-F238E27FC236}">
              <a16:creationId xmlns:a16="http://schemas.microsoft.com/office/drawing/2014/main" id="{00000000-0008-0000-0500-000000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78</xdr:row>
      <xdr:rowOff>485775</xdr:rowOff>
    </xdr:from>
    <xdr:ext cx="114300" cy="228600"/>
    <xdr:sp macro="" textlink="">
      <xdr:nvSpPr>
        <xdr:cNvPr id="3585" name="Shape 6">
          <a:extLst>
            <a:ext uri="{FF2B5EF4-FFF2-40B4-BE49-F238E27FC236}">
              <a16:creationId xmlns:a16="http://schemas.microsoft.com/office/drawing/2014/main" id="{00000000-0008-0000-0500-000001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86" name="Shape 7">
          <a:extLst>
            <a:ext uri="{FF2B5EF4-FFF2-40B4-BE49-F238E27FC236}">
              <a16:creationId xmlns:a16="http://schemas.microsoft.com/office/drawing/2014/main" id="{00000000-0008-0000-0500-00000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87" name="Shape 7">
          <a:extLst>
            <a:ext uri="{FF2B5EF4-FFF2-40B4-BE49-F238E27FC236}">
              <a16:creationId xmlns:a16="http://schemas.microsoft.com/office/drawing/2014/main" id="{00000000-0008-0000-0500-00000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88" name="Shape 7">
          <a:extLst>
            <a:ext uri="{FF2B5EF4-FFF2-40B4-BE49-F238E27FC236}">
              <a16:creationId xmlns:a16="http://schemas.microsoft.com/office/drawing/2014/main" id="{00000000-0008-0000-0500-00000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89" name="Shape 7">
          <a:extLst>
            <a:ext uri="{FF2B5EF4-FFF2-40B4-BE49-F238E27FC236}">
              <a16:creationId xmlns:a16="http://schemas.microsoft.com/office/drawing/2014/main" id="{00000000-0008-0000-0500-00000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90" name="Shape 7">
          <a:extLst>
            <a:ext uri="{FF2B5EF4-FFF2-40B4-BE49-F238E27FC236}">
              <a16:creationId xmlns:a16="http://schemas.microsoft.com/office/drawing/2014/main" id="{00000000-0008-0000-0500-00000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91" name="Shape 7">
          <a:extLst>
            <a:ext uri="{FF2B5EF4-FFF2-40B4-BE49-F238E27FC236}">
              <a16:creationId xmlns:a16="http://schemas.microsoft.com/office/drawing/2014/main" id="{00000000-0008-0000-0500-00000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92" name="Shape 7">
          <a:extLst>
            <a:ext uri="{FF2B5EF4-FFF2-40B4-BE49-F238E27FC236}">
              <a16:creationId xmlns:a16="http://schemas.microsoft.com/office/drawing/2014/main" id="{00000000-0008-0000-0500-00000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593" name="Shape 7">
          <a:extLst>
            <a:ext uri="{FF2B5EF4-FFF2-40B4-BE49-F238E27FC236}">
              <a16:creationId xmlns:a16="http://schemas.microsoft.com/office/drawing/2014/main" id="{00000000-0008-0000-0500-00000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94" name="Shape 7">
          <a:extLst>
            <a:ext uri="{FF2B5EF4-FFF2-40B4-BE49-F238E27FC236}">
              <a16:creationId xmlns:a16="http://schemas.microsoft.com/office/drawing/2014/main" id="{00000000-0008-0000-0500-00000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95" name="Shape 7">
          <a:extLst>
            <a:ext uri="{FF2B5EF4-FFF2-40B4-BE49-F238E27FC236}">
              <a16:creationId xmlns:a16="http://schemas.microsoft.com/office/drawing/2014/main" id="{00000000-0008-0000-0500-00000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96" name="Shape 7">
          <a:extLst>
            <a:ext uri="{FF2B5EF4-FFF2-40B4-BE49-F238E27FC236}">
              <a16:creationId xmlns:a16="http://schemas.microsoft.com/office/drawing/2014/main" id="{00000000-0008-0000-0500-00000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0</xdr:rowOff>
    </xdr:from>
    <xdr:ext cx="114300" cy="190500"/>
    <xdr:sp macro="" textlink="">
      <xdr:nvSpPr>
        <xdr:cNvPr id="3597" name="Shape 7">
          <a:extLst>
            <a:ext uri="{FF2B5EF4-FFF2-40B4-BE49-F238E27FC236}">
              <a16:creationId xmlns:a16="http://schemas.microsoft.com/office/drawing/2014/main" id="{00000000-0008-0000-0500-00000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80</xdr:row>
      <xdr:rowOff>485775</xdr:rowOff>
    </xdr:from>
    <xdr:ext cx="114300" cy="457200"/>
    <xdr:sp macro="" textlink="">
      <xdr:nvSpPr>
        <xdr:cNvPr id="3598" name="Shape 9">
          <a:extLst>
            <a:ext uri="{FF2B5EF4-FFF2-40B4-BE49-F238E27FC236}">
              <a16:creationId xmlns:a16="http://schemas.microsoft.com/office/drawing/2014/main" id="{00000000-0008-0000-0500-00000E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599" name="Shape 7">
          <a:extLst>
            <a:ext uri="{FF2B5EF4-FFF2-40B4-BE49-F238E27FC236}">
              <a16:creationId xmlns:a16="http://schemas.microsoft.com/office/drawing/2014/main" id="{00000000-0008-0000-0500-00000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00" name="Shape 7">
          <a:extLst>
            <a:ext uri="{FF2B5EF4-FFF2-40B4-BE49-F238E27FC236}">
              <a16:creationId xmlns:a16="http://schemas.microsoft.com/office/drawing/2014/main" id="{00000000-0008-0000-0500-00001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01" name="Shape 7">
          <a:extLst>
            <a:ext uri="{FF2B5EF4-FFF2-40B4-BE49-F238E27FC236}">
              <a16:creationId xmlns:a16="http://schemas.microsoft.com/office/drawing/2014/main" id="{00000000-0008-0000-0500-00001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02" name="Shape 7">
          <a:extLst>
            <a:ext uri="{FF2B5EF4-FFF2-40B4-BE49-F238E27FC236}">
              <a16:creationId xmlns:a16="http://schemas.microsoft.com/office/drawing/2014/main" id="{00000000-0008-0000-0500-00001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80</xdr:row>
      <xdr:rowOff>485775</xdr:rowOff>
    </xdr:from>
    <xdr:ext cx="114300" cy="457200"/>
    <xdr:sp macro="" textlink="">
      <xdr:nvSpPr>
        <xdr:cNvPr id="3603" name="Shape 8">
          <a:extLst>
            <a:ext uri="{FF2B5EF4-FFF2-40B4-BE49-F238E27FC236}">
              <a16:creationId xmlns:a16="http://schemas.microsoft.com/office/drawing/2014/main" id="{00000000-0008-0000-0500-000013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04" name="Shape 7">
          <a:extLst>
            <a:ext uri="{FF2B5EF4-FFF2-40B4-BE49-F238E27FC236}">
              <a16:creationId xmlns:a16="http://schemas.microsoft.com/office/drawing/2014/main" id="{00000000-0008-0000-0500-00001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05" name="Shape 7">
          <a:extLst>
            <a:ext uri="{FF2B5EF4-FFF2-40B4-BE49-F238E27FC236}">
              <a16:creationId xmlns:a16="http://schemas.microsoft.com/office/drawing/2014/main" id="{00000000-0008-0000-0500-00001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06" name="Shape 7">
          <a:extLst>
            <a:ext uri="{FF2B5EF4-FFF2-40B4-BE49-F238E27FC236}">
              <a16:creationId xmlns:a16="http://schemas.microsoft.com/office/drawing/2014/main" id="{00000000-0008-0000-0500-00001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07" name="Shape 7">
          <a:extLst>
            <a:ext uri="{FF2B5EF4-FFF2-40B4-BE49-F238E27FC236}">
              <a16:creationId xmlns:a16="http://schemas.microsoft.com/office/drawing/2014/main" id="{00000000-0008-0000-0500-00001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08" name="Shape 7">
          <a:extLst>
            <a:ext uri="{FF2B5EF4-FFF2-40B4-BE49-F238E27FC236}">
              <a16:creationId xmlns:a16="http://schemas.microsoft.com/office/drawing/2014/main" id="{00000000-0008-0000-0500-00001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09" name="Shape 7">
          <a:extLst>
            <a:ext uri="{FF2B5EF4-FFF2-40B4-BE49-F238E27FC236}">
              <a16:creationId xmlns:a16="http://schemas.microsoft.com/office/drawing/2014/main" id="{00000000-0008-0000-0500-00001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10" name="Shape 7">
          <a:extLst>
            <a:ext uri="{FF2B5EF4-FFF2-40B4-BE49-F238E27FC236}">
              <a16:creationId xmlns:a16="http://schemas.microsoft.com/office/drawing/2014/main" id="{00000000-0008-0000-0500-00001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11" name="Shape 7">
          <a:extLst>
            <a:ext uri="{FF2B5EF4-FFF2-40B4-BE49-F238E27FC236}">
              <a16:creationId xmlns:a16="http://schemas.microsoft.com/office/drawing/2014/main" id="{00000000-0008-0000-0500-00001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12" name="Shape 7">
          <a:extLst>
            <a:ext uri="{FF2B5EF4-FFF2-40B4-BE49-F238E27FC236}">
              <a16:creationId xmlns:a16="http://schemas.microsoft.com/office/drawing/2014/main" id="{00000000-0008-0000-0500-00001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13" name="Shape 7">
          <a:extLst>
            <a:ext uri="{FF2B5EF4-FFF2-40B4-BE49-F238E27FC236}">
              <a16:creationId xmlns:a16="http://schemas.microsoft.com/office/drawing/2014/main" id="{00000000-0008-0000-0500-00001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82</xdr:row>
      <xdr:rowOff>152400</xdr:rowOff>
    </xdr:from>
    <xdr:ext cx="114300" cy="228600"/>
    <xdr:sp macro="" textlink="">
      <xdr:nvSpPr>
        <xdr:cNvPr id="3614" name="Shape 6">
          <a:extLst>
            <a:ext uri="{FF2B5EF4-FFF2-40B4-BE49-F238E27FC236}">
              <a16:creationId xmlns:a16="http://schemas.microsoft.com/office/drawing/2014/main" id="{00000000-0008-0000-0500-00001E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15" name="Shape 7">
          <a:extLst>
            <a:ext uri="{FF2B5EF4-FFF2-40B4-BE49-F238E27FC236}">
              <a16:creationId xmlns:a16="http://schemas.microsoft.com/office/drawing/2014/main" id="{00000000-0008-0000-0500-00001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16" name="Shape 7">
          <a:extLst>
            <a:ext uri="{FF2B5EF4-FFF2-40B4-BE49-F238E27FC236}">
              <a16:creationId xmlns:a16="http://schemas.microsoft.com/office/drawing/2014/main" id="{00000000-0008-0000-0500-00002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17" name="Shape 7">
          <a:extLst>
            <a:ext uri="{FF2B5EF4-FFF2-40B4-BE49-F238E27FC236}">
              <a16:creationId xmlns:a16="http://schemas.microsoft.com/office/drawing/2014/main" id="{00000000-0008-0000-0500-00002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18" name="Shape 7">
          <a:extLst>
            <a:ext uri="{FF2B5EF4-FFF2-40B4-BE49-F238E27FC236}">
              <a16:creationId xmlns:a16="http://schemas.microsoft.com/office/drawing/2014/main" id="{00000000-0008-0000-0500-00002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19" name="Shape 7">
          <a:extLst>
            <a:ext uri="{FF2B5EF4-FFF2-40B4-BE49-F238E27FC236}">
              <a16:creationId xmlns:a16="http://schemas.microsoft.com/office/drawing/2014/main" id="{00000000-0008-0000-0500-00002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20" name="Shape 7">
          <a:extLst>
            <a:ext uri="{FF2B5EF4-FFF2-40B4-BE49-F238E27FC236}">
              <a16:creationId xmlns:a16="http://schemas.microsoft.com/office/drawing/2014/main" id="{00000000-0008-0000-0500-00002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21" name="Shape 7">
          <a:extLst>
            <a:ext uri="{FF2B5EF4-FFF2-40B4-BE49-F238E27FC236}">
              <a16:creationId xmlns:a16="http://schemas.microsoft.com/office/drawing/2014/main" id="{00000000-0008-0000-0500-00002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22" name="Shape 7">
          <a:extLst>
            <a:ext uri="{FF2B5EF4-FFF2-40B4-BE49-F238E27FC236}">
              <a16:creationId xmlns:a16="http://schemas.microsoft.com/office/drawing/2014/main" id="{00000000-0008-0000-0500-00002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79</xdr:row>
      <xdr:rowOff>0</xdr:rowOff>
    </xdr:from>
    <xdr:ext cx="114300" cy="190500"/>
    <xdr:sp macro="" textlink="">
      <xdr:nvSpPr>
        <xdr:cNvPr id="3623" name="Shape 7">
          <a:extLst>
            <a:ext uri="{FF2B5EF4-FFF2-40B4-BE49-F238E27FC236}">
              <a16:creationId xmlns:a16="http://schemas.microsoft.com/office/drawing/2014/main" id="{00000000-0008-0000-0500-00002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79</xdr:row>
      <xdr:rowOff>0</xdr:rowOff>
    </xdr:from>
    <xdr:ext cx="114300" cy="190500"/>
    <xdr:sp macro="" textlink="">
      <xdr:nvSpPr>
        <xdr:cNvPr id="3624" name="Shape 7">
          <a:extLst>
            <a:ext uri="{FF2B5EF4-FFF2-40B4-BE49-F238E27FC236}">
              <a16:creationId xmlns:a16="http://schemas.microsoft.com/office/drawing/2014/main" id="{00000000-0008-0000-0500-00002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79</xdr:row>
      <xdr:rowOff>0</xdr:rowOff>
    </xdr:from>
    <xdr:ext cx="114300" cy="190500"/>
    <xdr:sp macro="" textlink="">
      <xdr:nvSpPr>
        <xdr:cNvPr id="3625" name="Shape 7">
          <a:extLst>
            <a:ext uri="{FF2B5EF4-FFF2-40B4-BE49-F238E27FC236}">
              <a16:creationId xmlns:a16="http://schemas.microsoft.com/office/drawing/2014/main" id="{00000000-0008-0000-0500-00002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79</xdr:row>
      <xdr:rowOff>0</xdr:rowOff>
    </xdr:from>
    <xdr:ext cx="114300" cy="190500"/>
    <xdr:sp macro="" textlink="">
      <xdr:nvSpPr>
        <xdr:cNvPr id="3626" name="Shape 7">
          <a:extLst>
            <a:ext uri="{FF2B5EF4-FFF2-40B4-BE49-F238E27FC236}">
              <a16:creationId xmlns:a16="http://schemas.microsoft.com/office/drawing/2014/main" id="{00000000-0008-0000-0500-00002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80</xdr:row>
      <xdr:rowOff>485775</xdr:rowOff>
    </xdr:from>
    <xdr:ext cx="114300" cy="457200"/>
    <xdr:sp macro="" textlink="">
      <xdr:nvSpPr>
        <xdr:cNvPr id="3627" name="Shape 9">
          <a:extLst>
            <a:ext uri="{FF2B5EF4-FFF2-40B4-BE49-F238E27FC236}">
              <a16:creationId xmlns:a16="http://schemas.microsoft.com/office/drawing/2014/main" id="{00000000-0008-0000-0500-00002B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28" name="Shape 7">
          <a:extLst>
            <a:ext uri="{FF2B5EF4-FFF2-40B4-BE49-F238E27FC236}">
              <a16:creationId xmlns:a16="http://schemas.microsoft.com/office/drawing/2014/main" id="{00000000-0008-0000-0500-00002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29" name="Shape 7">
          <a:extLst>
            <a:ext uri="{FF2B5EF4-FFF2-40B4-BE49-F238E27FC236}">
              <a16:creationId xmlns:a16="http://schemas.microsoft.com/office/drawing/2014/main" id="{00000000-0008-0000-0500-00002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30" name="Shape 7">
          <a:extLst>
            <a:ext uri="{FF2B5EF4-FFF2-40B4-BE49-F238E27FC236}">
              <a16:creationId xmlns:a16="http://schemas.microsoft.com/office/drawing/2014/main" id="{00000000-0008-0000-0500-00002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0</xdr:rowOff>
    </xdr:from>
    <xdr:ext cx="114300" cy="190500"/>
    <xdr:sp macro="" textlink="">
      <xdr:nvSpPr>
        <xdr:cNvPr id="3631" name="Shape 7">
          <a:extLst>
            <a:ext uri="{FF2B5EF4-FFF2-40B4-BE49-F238E27FC236}">
              <a16:creationId xmlns:a16="http://schemas.microsoft.com/office/drawing/2014/main" id="{00000000-0008-0000-0500-00002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32" name="Shape 7">
          <a:extLst>
            <a:ext uri="{FF2B5EF4-FFF2-40B4-BE49-F238E27FC236}">
              <a16:creationId xmlns:a16="http://schemas.microsoft.com/office/drawing/2014/main" id="{00000000-0008-0000-0500-00003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0</xdr:rowOff>
    </xdr:from>
    <xdr:ext cx="114300" cy="190500"/>
    <xdr:sp macro="" textlink="">
      <xdr:nvSpPr>
        <xdr:cNvPr id="3633" name="Shape 7">
          <a:extLst>
            <a:ext uri="{FF2B5EF4-FFF2-40B4-BE49-F238E27FC236}">
              <a16:creationId xmlns:a16="http://schemas.microsoft.com/office/drawing/2014/main" id="{00000000-0008-0000-0500-00003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82</xdr:row>
      <xdr:rowOff>0</xdr:rowOff>
    </xdr:from>
    <xdr:ext cx="114300" cy="190500"/>
    <xdr:sp macro="" textlink="">
      <xdr:nvSpPr>
        <xdr:cNvPr id="3634" name="Shape 7">
          <a:extLst>
            <a:ext uri="{FF2B5EF4-FFF2-40B4-BE49-F238E27FC236}">
              <a16:creationId xmlns:a16="http://schemas.microsoft.com/office/drawing/2014/main" id="{00000000-0008-0000-0500-00003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35" name="Shape 7">
          <a:extLst>
            <a:ext uri="{FF2B5EF4-FFF2-40B4-BE49-F238E27FC236}">
              <a16:creationId xmlns:a16="http://schemas.microsoft.com/office/drawing/2014/main" id="{00000000-0008-0000-0500-00003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36" name="Shape 7">
          <a:extLst>
            <a:ext uri="{FF2B5EF4-FFF2-40B4-BE49-F238E27FC236}">
              <a16:creationId xmlns:a16="http://schemas.microsoft.com/office/drawing/2014/main" id="{00000000-0008-0000-0500-00003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37" name="Shape 7">
          <a:extLst>
            <a:ext uri="{FF2B5EF4-FFF2-40B4-BE49-F238E27FC236}">
              <a16:creationId xmlns:a16="http://schemas.microsoft.com/office/drawing/2014/main" id="{00000000-0008-0000-0500-00003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38" name="Shape 7">
          <a:extLst>
            <a:ext uri="{FF2B5EF4-FFF2-40B4-BE49-F238E27FC236}">
              <a16:creationId xmlns:a16="http://schemas.microsoft.com/office/drawing/2014/main" id="{00000000-0008-0000-0500-00003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82</xdr:row>
      <xdr:rowOff>0</xdr:rowOff>
    </xdr:from>
    <xdr:ext cx="114300" cy="190500"/>
    <xdr:sp macro="" textlink="">
      <xdr:nvSpPr>
        <xdr:cNvPr id="3639" name="Shape 7">
          <a:extLst>
            <a:ext uri="{FF2B5EF4-FFF2-40B4-BE49-F238E27FC236}">
              <a16:creationId xmlns:a16="http://schemas.microsoft.com/office/drawing/2014/main" id="{00000000-0008-0000-0500-00003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82</xdr:row>
      <xdr:rowOff>152400</xdr:rowOff>
    </xdr:from>
    <xdr:ext cx="114300" cy="228600"/>
    <xdr:sp macro="" textlink="">
      <xdr:nvSpPr>
        <xdr:cNvPr id="3640" name="Shape 6">
          <a:extLst>
            <a:ext uri="{FF2B5EF4-FFF2-40B4-BE49-F238E27FC236}">
              <a16:creationId xmlns:a16="http://schemas.microsoft.com/office/drawing/2014/main" id="{00000000-0008-0000-0500-000038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66725"/>
    <xdr:sp macro="" textlink="">
      <xdr:nvSpPr>
        <xdr:cNvPr id="3641" name="Shape 11">
          <a:extLst>
            <a:ext uri="{FF2B5EF4-FFF2-40B4-BE49-F238E27FC236}">
              <a16:creationId xmlns:a16="http://schemas.microsoft.com/office/drawing/2014/main" id="{00000000-0008-0000-0500-0000390E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485775</xdr:rowOff>
    </xdr:from>
    <xdr:ext cx="114300" cy="457200"/>
    <xdr:sp macro="" textlink="">
      <xdr:nvSpPr>
        <xdr:cNvPr id="3642" name="Shape 8">
          <a:extLst>
            <a:ext uri="{FF2B5EF4-FFF2-40B4-BE49-F238E27FC236}">
              <a16:creationId xmlns:a16="http://schemas.microsoft.com/office/drawing/2014/main" id="{00000000-0008-0000-0500-00003A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485775</xdr:rowOff>
    </xdr:from>
    <xdr:ext cx="114300" cy="457200"/>
    <xdr:sp macro="" textlink="">
      <xdr:nvSpPr>
        <xdr:cNvPr id="3643" name="Shape 8">
          <a:extLst>
            <a:ext uri="{FF2B5EF4-FFF2-40B4-BE49-F238E27FC236}">
              <a16:creationId xmlns:a16="http://schemas.microsoft.com/office/drawing/2014/main" id="{00000000-0008-0000-0500-00003B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228600"/>
    <xdr:sp macro="" textlink="">
      <xdr:nvSpPr>
        <xdr:cNvPr id="3644" name="Shape 6">
          <a:extLst>
            <a:ext uri="{FF2B5EF4-FFF2-40B4-BE49-F238E27FC236}">
              <a16:creationId xmlns:a16="http://schemas.microsoft.com/office/drawing/2014/main" id="{00000000-0008-0000-0500-00003C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57200"/>
    <xdr:sp macro="" textlink="">
      <xdr:nvSpPr>
        <xdr:cNvPr id="3645" name="Shape 9">
          <a:extLst>
            <a:ext uri="{FF2B5EF4-FFF2-40B4-BE49-F238E27FC236}">
              <a16:creationId xmlns:a16="http://schemas.microsoft.com/office/drawing/2014/main" id="{00000000-0008-0000-0500-00003D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82</xdr:row>
      <xdr:rowOff>152400</xdr:rowOff>
    </xdr:from>
    <xdr:ext cx="114300" cy="228600"/>
    <xdr:sp macro="" textlink="">
      <xdr:nvSpPr>
        <xdr:cNvPr id="3646" name="Shape 6">
          <a:extLst>
            <a:ext uri="{FF2B5EF4-FFF2-40B4-BE49-F238E27FC236}">
              <a16:creationId xmlns:a16="http://schemas.microsoft.com/office/drawing/2014/main" id="{00000000-0008-0000-0500-00003E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47" name="Shape 7">
          <a:extLst>
            <a:ext uri="{FF2B5EF4-FFF2-40B4-BE49-F238E27FC236}">
              <a16:creationId xmlns:a16="http://schemas.microsoft.com/office/drawing/2014/main" id="{00000000-0008-0000-0500-00003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48" name="Shape 7">
          <a:extLst>
            <a:ext uri="{FF2B5EF4-FFF2-40B4-BE49-F238E27FC236}">
              <a16:creationId xmlns:a16="http://schemas.microsoft.com/office/drawing/2014/main" id="{00000000-0008-0000-0500-00004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49" name="Shape 7">
          <a:extLst>
            <a:ext uri="{FF2B5EF4-FFF2-40B4-BE49-F238E27FC236}">
              <a16:creationId xmlns:a16="http://schemas.microsoft.com/office/drawing/2014/main" id="{00000000-0008-0000-0500-00004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50" name="Shape 7">
          <a:extLst>
            <a:ext uri="{FF2B5EF4-FFF2-40B4-BE49-F238E27FC236}">
              <a16:creationId xmlns:a16="http://schemas.microsoft.com/office/drawing/2014/main" id="{00000000-0008-0000-0500-00004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51" name="Shape 7">
          <a:extLst>
            <a:ext uri="{FF2B5EF4-FFF2-40B4-BE49-F238E27FC236}">
              <a16:creationId xmlns:a16="http://schemas.microsoft.com/office/drawing/2014/main" id="{00000000-0008-0000-0500-00004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52" name="Shape 7">
          <a:extLst>
            <a:ext uri="{FF2B5EF4-FFF2-40B4-BE49-F238E27FC236}">
              <a16:creationId xmlns:a16="http://schemas.microsoft.com/office/drawing/2014/main" id="{00000000-0008-0000-0500-00004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53" name="Shape 7">
          <a:extLst>
            <a:ext uri="{FF2B5EF4-FFF2-40B4-BE49-F238E27FC236}">
              <a16:creationId xmlns:a16="http://schemas.microsoft.com/office/drawing/2014/main" id="{00000000-0008-0000-0500-00004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54" name="Shape 7">
          <a:extLst>
            <a:ext uri="{FF2B5EF4-FFF2-40B4-BE49-F238E27FC236}">
              <a16:creationId xmlns:a16="http://schemas.microsoft.com/office/drawing/2014/main" id="{00000000-0008-0000-0500-00004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55" name="Shape 7">
          <a:extLst>
            <a:ext uri="{FF2B5EF4-FFF2-40B4-BE49-F238E27FC236}">
              <a16:creationId xmlns:a16="http://schemas.microsoft.com/office/drawing/2014/main" id="{00000000-0008-0000-0500-00004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56" name="Shape 7">
          <a:extLst>
            <a:ext uri="{FF2B5EF4-FFF2-40B4-BE49-F238E27FC236}">
              <a16:creationId xmlns:a16="http://schemas.microsoft.com/office/drawing/2014/main" id="{00000000-0008-0000-0500-00004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57" name="Shape 7">
          <a:extLst>
            <a:ext uri="{FF2B5EF4-FFF2-40B4-BE49-F238E27FC236}">
              <a16:creationId xmlns:a16="http://schemas.microsoft.com/office/drawing/2014/main" id="{00000000-0008-0000-0500-00004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58" name="Shape 7">
          <a:extLst>
            <a:ext uri="{FF2B5EF4-FFF2-40B4-BE49-F238E27FC236}">
              <a16:creationId xmlns:a16="http://schemas.microsoft.com/office/drawing/2014/main" id="{00000000-0008-0000-0500-00004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84</xdr:row>
      <xdr:rowOff>485775</xdr:rowOff>
    </xdr:from>
    <xdr:ext cx="114300" cy="457200"/>
    <xdr:sp macro="" textlink="">
      <xdr:nvSpPr>
        <xdr:cNvPr id="3659" name="Shape 9">
          <a:extLst>
            <a:ext uri="{FF2B5EF4-FFF2-40B4-BE49-F238E27FC236}">
              <a16:creationId xmlns:a16="http://schemas.microsoft.com/office/drawing/2014/main" id="{00000000-0008-0000-0500-00004B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60" name="Shape 7">
          <a:extLst>
            <a:ext uri="{FF2B5EF4-FFF2-40B4-BE49-F238E27FC236}">
              <a16:creationId xmlns:a16="http://schemas.microsoft.com/office/drawing/2014/main" id="{00000000-0008-0000-0500-00004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61" name="Shape 7">
          <a:extLst>
            <a:ext uri="{FF2B5EF4-FFF2-40B4-BE49-F238E27FC236}">
              <a16:creationId xmlns:a16="http://schemas.microsoft.com/office/drawing/2014/main" id="{00000000-0008-0000-0500-00004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62" name="Shape 7">
          <a:extLst>
            <a:ext uri="{FF2B5EF4-FFF2-40B4-BE49-F238E27FC236}">
              <a16:creationId xmlns:a16="http://schemas.microsoft.com/office/drawing/2014/main" id="{00000000-0008-0000-0500-00004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63" name="Shape 7">
          <a:extLst>
            <a:ext uri="{FF2B5EF4-FFF2-40B4-BE49-F238E27FC236}">
              <a16:creationId xmlns:a16="http://schemas.microsoft.com/office/drawing/2014/main" id="{00000000-0008-0000-0500-00004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64" name="Shape 7">
          <a:extLst>
            <a:ext uri="{FF2B5EF4-FFF2-40B4-BE49-F238E27FC236}">
              <a16:creationId xmlns:a16="http://schemas.microsoft.com/office/drawing/2014/main" id="{00000000-0008-0000-0500-00005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65" name="Shape 7">
          <a:extLst>
            <a:ext uri="{FF2B5EF4-FFF2-40B4-BE49-F238E27FC236}">
              <a16:creationId xmlns:a16="http://schemas.microsoft.com/office/drawing/2014/main" id="{00000000-0008-0000-0500-00005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66" name="Shape 7">
          <a:extLst>
            <a:ext uri="{FF2B5EF4-FFF2-40B4-BE49-F238E27FC236}">
              <a16:creationId xmlns:a16="http://schemas.microsoft.com/office/drawing/2014/main" id="{00000000-0008-0000-0500-00005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67" name="Shape 7">
          <a:extLst>
            <a:ext uri="{FF2B5EF4-FFF2-40B4-BE49-F238E27FC236}">
              <a16:creationId xmlns:a16="http://schemas.microsoft.com/office/drawing/2014/main" id="{00000000-0008-0000-0500-00005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68" name="Shape 7">
          <a:extLst>
            <a:ext uri="{FF2B5EF4-FFF2-40B4-BE49-F238E27FC236}">
              <a16:creationId xmlns:a16="http://schemas.microsoft.com/office/drawing/2014/main" id="{00000000-0008-0000-0500-00005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69" name="Shape 7">
          <a:extLst>
            <a:ext uri="{FF2B5EF4-FFF2-40B4-BE49-F238E27FC236}">
              <a16:creationId xmlns:a16="http://schemas.microsoft.com/office/drawing/2014/main" id="{00000000-0008-0000-0500-00005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70" name="Shape 7">
          <a:extLst>
            <a:ext uri="{FF2B5EF4-FFF2-40B4-BE49-F238E27FC236}">
              <a16:creationId xmlns:a16="http://schemas.microsoft.com/office/drawing/2014/main" id="{00000000-0008-0000-0500-00005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71" name="Shape 7">
          <a:extLst>
            <a:ext uri="{FF2B5EF4-FFF2-40B4-BE49-F238E27FC236}">
              <a16:creationId xmlns:a16="http://schemas.microsoft.com/office/drawing/2014/main" id="{00000000-0008-0000-0500-00005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72" name="Shape 7">
          <a:extLst>
            <a:ext uri="{FF2B5EF4-FFF2-40B4-BE49-F238E27FC236}">
              <a16:creationId xmlns:a16="http://schemas.microsoft.com/office/drawing/2014/main" id="{00000000-0008-0000-0500-00005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73" name="Shape 7">
          <a:extLst>
            <a:ext uri="{FF2B5EF4-FFF2-40B4-BE49-F238E27FC236}">
              <a16:creationId xmlns:a16="http://schemas.microsoft.com/office/drawing/2014/main" id="{00000000-0008-0000-0500-00005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674" name="Shape 7">
          <a:extLst>
            <a:ext uri="{FF2B5EF4-FFF2-40B4-BE49-F238E27FC236}">
              <a16:creationId xmlns:a16="http://schemas.microsoft.com/office/drawing/2014/main" id="{00000000-0008-0000-0500-00005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66725"/>
    <xdr:sp macro="" textlink="">
      <xdr:nvSpPr>
        <xdr:cNvPr id="3675" name="Shape 11">
          <a:extLst>
            <a:ext uri="{FF2B5EF4-FFF2-40B4-BE49-F238E27FC236}">
              <a16:creationId xmlns:a16="http://schemas.microsoft.com/office/drawing/2014/main" id="{00000000-0008-0000-0500-00005B0E0000}"/>
            </a:ext>
          </a:extLst>
        </xdr:cNvPr>
        <xdr:cNvSpPr txBox="1"/>
      </xdr:nvSpPr>
      <xdr:spPr>
        <a:xfrm>
          <a:off x="5293613" y="3551400"/>
          <a:ext cx="1047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485775</xdr:rowOff>
    </xdr:from>
    <xdr:ext cx="114300" cy="457200"/>
    <xdr:sp macro="" textlink="">
      <xdr:nvSpPr>
        <xdr:cNvPr id="3676" name="Shape 8">
          <a:extLst>
            <a:ext uri="{FF2B5EF4-FFF2-40B4-BE49-F238E27FC236}">
              <a16:creationId xmlns:a16="http://schemas.microsoft.com/office/drawing/2014/main" id="{00000000-0008-0000-0500-00005C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82</xdr:row>
      <xdr:rowOff>485775</xdr:rowOff>
    </xdr:from>
    <xdr:ext cx="114300" cy="457200"/>
    <xdr:sp macro="" textlink="">
      <xdr:nvSpPr>
        <xdr:cNvPr id="3677" name="Shape 8">
          <a:extLst>
            <a:ext uri="{FF2B5EF4-FFF2-40B4-BE49-F238E27FC236}">
              <a16:creationId xmlns:a16="http://schemas.microsoft.com/office/drawing/2014/main" id="{00000000-0008-0000-0500-00005D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228600"/>
    <xdr:sp macro="" textlink="">
      <xdr:nvSpPr>
        <xdr:cNvPr id="3678" name="Shape 6">
          <a:extLst>
            <a:ext uri="{FF2B5EF4-FFF2-40B4-BE49-F238E27FC236}">
              <a16:creationId xmlns:a16="http://schemas.microsoft.com/office/drawing/2014/main" id="{00000000-0008-0000-0500-00005E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82</xdr:row>
      <xdr:rowOff>485775</xdr:rowOff>
    </xdr:from>
    <xdr:ext cx="114300" cy="457200"/>
    <xdr:sp macro="" textlink="">
      <xdr:nvSpPr>
        <xdr:cNvPr id="3679" name="Shape 9">
          <a:extLst>
            <a:ext uri="{FF2B5EF4-FFF2-40B4-BE49-F238E27FC236}">
              <a16:creationId xmlns:a16="http://schemas.microsoft.com/office/drawing/2014/main" id="{00000000-0008-0000-0500-00005F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82</xdr:row>
      <xdr:rowOff>485775</xdr:rowOff>
    </xdr:from>
    <xdr:ext cx="114300" cy="228600"/>
    <xdr:sp macro="" textlink="">
      <xdr:nvSpPr>
        <xdr:cNvPr id="3680" name="Shape 6">
          <a:extLst>
            <a:ext uri="{FF2B5EF4-FFF2-40B4-BE49-F238E27FC236}">
              <a16:creationId xmlns:a16="http://schemas.microsoft.com/office/drawing/2014/main" id="{00000000-0008-0000-0500-000060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81" name="Shape 7">
          <a:extLst>
            <a:ext uri="{FF2B5EF4-FFF2-40B4-BE49-F238E27FC236}">
              <a16:creationId xmlns:a16="http://schemas.microsoft.com/office/drawing/2014/main" id="{00000000-0008-0000-0500-00006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82" name="Shape 7">
          <a:extLst>
            <a:ext uri="{FF2B5EF4-FFF2-40B4-BE49-F238E27FC236}">
              <a16:creationId xmlns:a16="http://schemas.microsoft.com/office/drawing/2014/main" id="{00000000-0008-0000-0500-00006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83" name="Shape 7">
          <a:extLst>
            <a:ext uri="{FF2B5EF4-FFF2-40B4-BE49-F238E27FC236}">
              <a16:creationId xmlns:a16="http://schemas.microsoft.com/office/drawing/2014/main" id="{00000000-0008-0000-0500-00006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84" name="Shape 7">
          <a:extLst>
            <a:ext uri="{FF2B5EF4-FFF2-40B4-BE49-F238E27FC236}">
              <a16:creationId xmlns:a16="http://schemas.microsoft.com/office/drawing/2014/main" id="{00000000-0008-0000-0500-00006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85" name="Shape 7">
          <a:extLst>
            <a:ext uri="{FF2B5EF4-FFF2-40B4-BE49-F238E27FC236}">
              <a16:creationId xmlns:a16="http://schemas.microsoft.com/office/drawing/2014/main" id="{00000000-0008-0000-0500-00006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86" name="Shape 7">
          <a:extLst>
            <a:ext uri="{FF2B5EF4-FFF2-40B4-BE49-F238E27FC236}">
              <a16:creationId xmlns:a16="http://schemas.microsoft.com/office/drawing/2014/main" id="{00000000-0008-0000-0500-00006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87" name="Shape 7">
          <a:extLst>
            <a:ext uri="{FF2B5EF4-FFF2-40B4-BE49-F238E27FC236}">
              <a16:creationId xmlns:a16="http://schemas.microsoft.com/office/drawing/2014/main" id="{00000000-0008-0000-0500-00006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88" name="Shape 7">
          <a:extLst>
            <a:ext uri="{FF2B5EF4-FFF2-40B4-BE49-F238E27FC236}">
              <a16:creationId xmlns:a16="http://schemas.microsoft.com/office/drawing/2014/main" id="{00000000-0008-0000-0500-00006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89" name="Shape 7">
          <a:extLst>
            <a:ext uri="{FF2B5EF4-FFF2-40B4-BE49-F238E27FC236}">
              <a16:creationId xmlns:a16="http://schemas.microsoft.com/office/drawing/2014/main" id="{00000000-0008-0000-0500-00006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90" name="Shape 7">
          <a:extLst>
            <a:ext uri="{FF2B5EF4-FFF2-40B4-BE49-F238E27FC236}">
              <a16:creationId xmlns:a16="http://schemas.microsoft.com/office/drawing/2014/main" id="{00000000-0008-0000-0500-00006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91" name="Shape 7">
          <a:extLst>
            <a:ext uri="{FF2B5EF4-FFF2-40B4-BE49-F238E27FC236}">
              <a16:creationId xmlns:a16="http://schemas.microsoft.com/office/drawing/2014/main" id="{00000000-0008-0000-0500-00006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86</xdr:row>
      <xdr:rowOff>0</xdr:rowOff>
    </xdr:from>
    <xdr:ext cx="114300" cy="190500"/>
    <xdr:sp macro="" textlink="">
      <xdr:nvSpPr>
        <xdr:cNvPr id="3692" name="Shape 7">
          <a:extLst>
            <a:ext uri="{FF2B5EF4-FFF2-40B4-BE49-F238E27FC236}">
              <a16:creationId xmlns:a16="http://schemas.microsoft.com/office/drawing/2014/main" id="{00000000-0008-0000-0500-00006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84</xdr:row>
      <xdr:rowOff>485775</xdr:rowOff>
    </xdr:from>
    <xdr:ext cx="114300" cy="457200"/>
    <xdr:sp macro="" textlink="">
      <xdr:nvSpPr>
        <xdr:cNvPr id="3693" name="Shape 9">
          <a:extLst>
            <a:ext uri="{FF2B5EF4-FFF2-40B4-BE49-F238E27FC236}">
              <a16:creationId xmlns:a16="http://schemas.microsoft.com/office/drawing/2014/main" id="{00000000-0008-0000-0500-00006D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94" name="Shape 7">
          <a:extLst>
            <a:ext uri="{FF2B5EF4-FFF2-40B4-BE49-F238E27FC236}">
              <a16:creationId xmlns:a16="http://schemas.microsoft.com/office/drawing/2014/main" id="{00000000-0008-0000-0500-00006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95" name="Shape 7">
          <a:extLst>
            <a:ext uri="{FF2B5EF4-FFF2-40B4-BE49-F238E27FC236}">
              <a16:creationId xmlns:a16="http://schemas.microsoft.com/office/drawing/2014/main" id="{00000000-0008-0000-0500-00006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96" name="Shape 7">
          <a:extLst>
            <a:ext uri="{FF2B5EF4-FFF2-40B4-BE49-F238E27FC236}">
              <a16:creationId xmlns:a16="http://schemas.microsoft.com/office/drawing/2014/main" id="{00000000-0008-0000-0500-00007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697" name="Shape 7">
          <a:extLst>
            <a:ext uri="{FF2B5EF4-FFF2-40B4-BE49-F238E27FC236}">
              <a16:creationId xmlns:a16="http://schemas.microsoft.com/office/drawing/2014/main" id="{00000000-0008-0000-0500-00007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84</xdr:row>
      <xdr:rowOff>485775</xdr:rowOff>
    </xdr:from>
    <xdr:ext cx="114300" cy="457200"/>
    <xdr:sp macro="" textlink="">
      <xdr:nvSpPr>
        <xdr:cNvPr id="3698" name="Shape 8">
          <a:extLst>
            <a:ext uri="{FF2B5EF4-FFF2-40B4-BE49-F238E27FC236}">
              <a16:creationId xmlns:a16="http://schemas.microsoft.com/office/drawing/2014/main" id="{00000000-0008-0000-0500-000072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699" name="Shape 7">
          <a:extLst>
            <a:ext uri="{FF2B5EF4-FFF2-40B4-BE49-F238E27FC236}">
              <a16:creationId xmlns:a16="http://schemas.microsoft.com/office/drawing/2014/main" id="{00000000-0008-0000-0500-00007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00" name="Shape 7">
          <a:extLst>
            <a:ext uri="{FF2B5EF4-FFF2-40B4-BE49-F238E27FC236}">
              <a16:creationId xmlns:a16="http://schemas.microsoft.com/office/drawing/2014/main" id="{00000000-0008-0000-0500-00007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01" name="Shape 7">
          <a:extLst>
            <a:ext uri="{FF2B5EF4-FFF2-40B4-BE49-F238E27FC236}">
              <a16:creationId xmlns:a16="http://schemas.microsoft.com/office/drawing/2014/main" id="{00000000-0008-0000-0500-00007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2" name="Shape 7">
          <a:extLst>
            <a:ext uri="{FF2B5EF4-FFF2-40B4-BE49-F238E27FC236}">
              <a16:creationId xmlns:a16="http://schemas.microsoft.com/office/drawing/2014/main" id="{00000000-0008-0000-0500-00007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3" name="Shape 7">
          <a:extLst>
            <a:ext uri="{FF2B5EF4-FFF2-40B4-BE49-F238E27FC236}">
              <a16:creationId xmlns:a16="http://schemas.microsoft.com/office/drawing/2014/main" id="{00000000-0008-0000-0500-00007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4" name="Shape 7">
          <a:extLst>
            <a:ext uri="{FF2B5EF4-FFF2-40B4-BE49-F238E27FC236}">
              <a16:creationId xmlns:a16="http://schemas.microsoft.com/office/drawing/2014/main" id="{00000000-0008-0000-0500-00007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5" name="Shape 7">
          <a:extLst>
            <a:ext uri="{FF2B5EF4-FFF2-40B4-BE49-F238E27FC236}">
              <a16:creationId xmlns:a16="http://schemas.microsoft.com/office/drawing/2014/main" id="{00000000-0008-0000-0500-00007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6" name="Shape 7">
          <a:extLst>
            <a:ext uri="{FF2B5EF4-FFF2-40B4-BE49-F238E27FC236}">
              <a16:creationId xmlns:a16="http://schemas.microsoft.com/office/drawing/2014/main" id="{00000000-0008-0000-0500-00007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7" name="Shape 7">
          <a:extLst>
            <a:ext uri="{FF2B5EF4-FFF2-40B4-BE49-F238E27FC236}">
              <a16:creationId xmlns:a16="http://schemas.microsoft.com/office/drawing/2014/main" id="{00000000-0008-0000-0500-00007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08" name="Shape 7">
          <a:extLst>
            <a:ext uri="{FF2B5EF4-FFF2-40B4-BE49-F238E27FC236}">
              <a16:creationId xmlns:a16="http://schemas.microsoft.com/office/drawing/2014/main" id="{00000000-0008-0000-0500-00007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86</xdr:row>
      <xdr:rowOff>152400</xdr:rowOff>
    </xdr:from>
    <xdr:ext cx="114300" cy="228600"/>
    <xdr:sp macro="" textlink="">
      <xdr:nvSpPr>
        <xdr:cNvPr id="3709" name="Shape 6">
          <a:extLst>
            <a:ext uri="{FF2B5EF4-FFF2-40B4-BE49-F238E27FC236}">
              <a16:creationId xmlns:a16="http://schemas.microsoft.com/office/drawing/2014/main" id="{00000000-0008-0000-0500-00007D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10" name="Shape 7">
          <a:extLst>
            <a:ext uri="{FF2B5EF4-FFF2-40B4-BE49-F238E27FC236}">
              <a16:creationId xmlns:a16="http://schemas.microsoft.com/office/drawing/2014/main" id="{00000000-0008-0000-0500-00007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11" name="Shape 7">
          <a:extLst>
            <a:ext uri="{FF2B5EF4-FFF2-40B4-BE49-F238E27FC236}">
              <a16:creationId xmlns:a16="http://schemas.microsoft.com/office/drawing/2014/main" id="{00000000-0008-0000-0500-00007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12" name="Shape 7">
          <a:extLst>
            <a:ext uri="{FF2B5EF4-FFF2-40B4-BE49-F238E27FC236}">
              <a16:creationId xmlns:a16="http://schemas.microsoft.com/office/drawing/2014/main" id="{00000000-0008-0000-0500-00008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13" name="Shape 7">
          <a:extLst>
            <a:ext uri="{FF2B5EF4-FFF2-40B4-BE49-F238E27FC236}">
              <a16:creationId xmlns:a16="http://schemas.microsoft.com/office/drawing/2014/main" id="{00000000-0008-0000-0500-00008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14" name="Shape 7">
          <a:extLst>
            <a:ext uri="{FF2B5EF4-FFF2-40B4-BE49-F238E27FC236}">
              <a16:creationId xmlns:a16="http://schemas.microsoft.com/office/drawing/2014/main" id="{00000000-0008-0000-0500-00008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15" name="Shape 7">
          <a:extLst>
            <a:ext uri="{FF2B5EF4-FFF2-40B4-BE49-F238E27FC236}">
              <a16:creationId xmlns:a16="http://schemas.microsoft.com/office/drawing/2014/main" id="{00000000-0008-0000-0500-00008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16" name="Shape 7">
          <a:extLst>
            <a:ext uri="{FF2B5EF4-FFF2-40B4-BE49-F238E27FC236}">
              <a16:creationId xmlns:a16="http://schemas.microsoft.com/office/drawing/2014/main" id="{00000000-0008-0000-0500-00008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17" name="Shape 7">
          <a:extLst>
            <a:ext uri="{FF2B5EF4-FFF2-40B4-BE49-F238E27FC236}">
              <a16:creationId xmlns:a16="http://schemas.microsoft.com/office/drawing/2014/main" id="{00000000-0008-0000-0500-00008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83</xdr:row>
      <xdr:rowOff>0</xdr:rowOff>
    </xdr:from>
    <xdr:ext cx="114300" cy="190500"/>
    <xdr:sp macro="" textlink="">
      <xdr:nvSpPr>
        <xdr:cNvPr id="3718" name="Shape 7">
          <a:extLst>
            <a:ext uri="{FF2B5EF4-FFF2-40B4-BE49-F238E27FC236}">
              <a16:creationId xmlns:a16="http://schemas.microsoft.com/office/drawing/2014/main" id="{00000000-0008-0000-0500-00008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83</xdr:row>
      <xdr:rowOff>0</xdr:rowOff>
    </xdr:from>
    <xdr:ext cx="114300" cy="190500"/>
    <xdr:sp macro="" textlink="">
      <xdr:nvSpPr>
        <xdr:cNvPr id="3719" name="Shape 7">
          <a:extLst>
            <a:ext uri="{FF2B5EF4-FFF2-40B4-BE49-F238E27FC236}">
              <a16:creationId xmlns:a16="http://schemas.microsoft.com/office/drawing/2014/main" id="{00000000-0008-0000-0500-00008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83</xdr:row>
      <xdr:rowOff>0</xdr:rowOff>
    </xdr:from>
    <xdr:ext cx="114300" cy="190500"/>
    <xdr:sp macro="" textlink="">
      <xdr:nvSpPr>
        <xdr:cNvPr id="3720" name="Shape 7">
          <a:extLst>
            <a:ext uri="{FF2B5EF4-FFF2-40B4-BE49-F238E27FC236}">
              <a16:creationId xmlns:a16="http://schemas.microsoft.com/office/drawing/2014/main" id="{00000000-0008-0000-0500-00008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83</xdr:row>
      <xdr:rowOff>0</xdr:rowOff>
    </xdr:from>
    <xdr:ext cx="114300" cy="190500"/>
    <xdr:sp macro="" textlink="">
      <xdr:nvSpPr>
        <xdr:cNvPr id="3721" name="Shape 7">
          <a:extLst>
            <a:ext uri="{FF2B5EF4-FFF2-40B4-BE49-F238E27FC236}">
              <a16:creationId xmlns:a16="http://schemas.microsoft.com/office/drawing/2014/main" id="{00000000-0008-0000-0500-00008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84</xdr:row>
      <xdr:rowOff>485775</xdr:rowOff>
    </xdr:from>
    <xdr:ext cx="114300" cy="457200"/>
    <xdr:sp macro="" textlink="">
      <xdr:nvSpPr>
        <xdr:cNvPr id="3722" name="Shape 9">
          <a:extLst>
            <a:ext uri="{FF2B5EF4-FFF2-40B4-BE49-F238E27FC236}">
              <a16:creationId xmlns:a16="http://schemas.microsoft.com/office/drawing/2014/main" id="{00000000-0008-0000-0500-00008A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23" name="Shape 7">
          <a:extLst>
            <a:ext uri="{FF2B5EF4-FFF2-40B4-BE49-F238E27FC236}">
              <a16:creationId xmlns:a16="http://schemas.microsoft.com/office/drawing/2014/main" id="{00000000-0008-0000-0500-00008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24" name="Shape 7">
          <a:extLst>
            <a:ext uri="{FF2B5EF4-FFF2-40B4-BE49-F238E27FC236}">
              <a16:creationId xmlns:a16="http://schemas.microsoft.com/office/drawing/2014/main" id="{00000000-0008-0000-0500-00008C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25" name="Shape 7">
          <a:extLst>
            <a:ext uri="{FF2B5EF4-FFF2-40B4-BE49-F238E27FC236}">
              <a16:creationId xmlns:a16="http://schemas.microsoft.com/office/drawing/2014/main" id="{00000000-0008-0000-0500-00008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86</xdr:row>
      <xdr:rowOff>0</xdr:rowOff>
    </xdr:from>
    <xdr:ext cx="114300" cy="190500"/>
    <xdr:sp macro="" textlink="">
      <xdr:nvSpPr>
        <xdr:cNvPr id="3726" name="Shape 7">
          <a:extLst>
            <a:ext uri="{FF2B5EF4-FFF2-40B4-BE49-F238E27FC236}">
              <a16:creationId xmlns:a16="http://schemas.microsoft.com/office/drawing/2014/main" id="{00000000-0008-0000-0500-00008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27" name="Shape 7">
          <a:extLst>
            <a:ext uri="{FF2B5EF4-FFF2-40B4-BE49-F238E27FC236}">
              <a16:creationId xmlns:a16="http://schemas.microsoft.com/office/drawing/2014/main" id="{00000000-0008-0000-0500-00008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1133475</xdr:colOff>
      <xdr:row>86</xdr:row>
      <xdr:rowOff>0</xdr:rowOff>
    </xdr:from>
    <xdr:ext cx="114300" cy="190500"/>
    <xdr:sp macro="" textlink="">
      <xdr:nvSpPr>
        <xdr:cNvPr id="3728" name="Shape 7">
          <a:extLst>
            <a:ext uri="{FF2B5EF4-FFF2-40B4-BE49-F238E27FC236}">
              <a16:creationId xmlns:a16="http://schemas.microsoft.com/office/drawing/2014/main" id="{00000000-0008-0000-0500-00009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1000125</xdr:colOff>
      <xdr:row>86</xdr:row>
      <xdr:rowOff>0</xdr:rowOff>
    </xdr:from>
    <xdr:ext cx="114300" cy="190500"/>
    <xdr:sp macro="" textlink="">
      <xdr:nvSpPr>
        <xdr:cNvPr id="3729" name="Shape 7">
          <a:extLst>
            <a:ext uri="{FF2B5EF4-FFF2-40B4-BE49-F238E27FC236}">
              <a16:creationId xmlns:a16="http://schemas.microsoft.com/office/drawing/2014/main" id="{00000000-0008-0000-0500-000091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30" name="Shape 7">
          <a:extLst>
            <a:ext uri="{FF2B5EF4-FFF2-40B4-BE49-F238E27FC236}">
              <a16:creationId xmlns:a16="http://schemas.microsoft.com/office/drawing/2014/main" id="{00000000-0008-0000-0500-00009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31" name="Shape 7">
          <a:extLst>
            <a:ext uri="{FF2B5EF4-FFF2-40B4-BE49-F238E27FC236}">
              <a16:creationId xmlns:a16="http://schemas.microsoft.com/office/drawing/2014/main" id="{00000000-0008-0000-0500-00009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32" name="Shape 7">
          <a:extLst>
            <a:ext uri="{FF2B5EF4-FFF2-40B4-BE49-F238E27FC236}">
              <a16:creationId xmlns:a16="http://schemas.microsoft.com/office/drawing/2014/main" id="{00000000-0008-0000-0500-00009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33" name="Shape 7">
          <a:extLst>
            <a:ext uri="{FF2B5EF4-FFF2-40B4-BE49-F238E27FC236}">
              <a16:creationId xmlns:a16="http://schemas.microsoft.com/office/drawing/2014/main" id="{00000000-0008-0000-0500-00009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1133475</xdr:colOff>
      <xdr:row>86</xdr:row>
      <xdr:rowOff>0</xdr:rowOff>
    </xdr:from>
    <xdr:ext cx="114300" cy="190500"/>
    <xdr:sp macro="" textlink="">
      <xdr:nvSpPr>
        <xdr:cNvPr id="3734" name="Shape 7">
          <a:extLst>
            <a:ext uri="{FF2B5EF4-FFF2-40B4-BE49-F238E27FC236}">
              <a16:creationId xmlns:a16="http://schemas.microsoft.com/office/drawing/2014/main" id="{00000000-0008-0000-0500-00009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xdr:colOff>
      <xdr:row>86</xdr:row>
      <xdr:rowOff>152400</xdr:rowOff>
    </xdr:from>
    <xdr:ext cx="114300" cy="228600"/>
    <xdr:sp macro="" textlink="">
      <xdr:nvSpPr>
        <xdr:cNvPr id="3735" name="Shape 6">
          <a:extLst>
            <a:ext uri="{FF2B5EF4-FFF2-40B4-BE49-F238E27FC236}">
              <a16:creationId xmlns:a16="http://schemas.microsoft.com/office/drawing/2014/main" id="{00000000-0008-0000-0500-0000970E0000}"/>
            </a:ext>
          </a:extLst>
        </xdr:cNvPr>
        <xdr:cNvSpPr txBox="1"/>
      </xdr:nvSpPr>
      <xdr:spPr>
        <a:xfrm>
          <a:off x="5293613" y="3670463"/>
          <a:ext cx="10477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36" name="Shape 13">
          <a:extLst>
            <a:ext uri="{FF2B5EF4-FFF2-40B4-BE49-F238E27FC236}">
              <a16:creationId xmlns:a16="http://schemas.microsoft.com/office/drawing/2014/main" id="{00000000-0008-0000-0500-00009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37" name="Shape 13">
          <a:extLst>
            <a:ext uri="{FF2B5EF4-FFF2-40B4-BE49-F238E27FC236}">
              <a16:creationId xmlns:a16="http://schemas.microsoft.com/office/drawing/2014/main" id="{00000000-0008-0000-0500-00009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38" name="Shape 13">
          <a:extLst>
            <a:ext uri="{FF2B5EF4-FFF2-40B4-BE49-F238E27FC236}">
              <a16:creationId xmlns:a16="http://schemas.microsoft.com/office/drawing/2014/main" id="{00000000-0008-0000-0500-00009A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39" name="Shape 13">
          <a:extLst>
            <a:ext uri="{FF2B5EF4-FFF2-40B4-BE49-F238E27FC236}">
              <a16:creationId xmlns:a16="http://schemas.microsoft.com/office/drawing/2014/main" id="{00000000-0008-0000-0500-00009B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485775</xdr:rowOff>
    </xdr:from>
    <xdr:ext cx="114300" cy="457200"/>
    <xdr:sp macro="" textlink="">
      <xdr:nvSpPr>
        <xdr:cNvPr id="3740" name="Shape 14">
          <a:extLst>
            <a:ext uri="{FF2B5EF4-FFF2-40B4-BE49-F238E27FC236}">
              <a16:creationId xmlns:a16="http://schemas.microsoft.com/office/drawing/2014/main" id="{00000000-0008-0000-0500-00009C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1" name="Shape 13">
          <a:extLst>
            <a:ext uri="{FF2B5EF4-FFF2-40B4-BE49-F238E27FC236}">
              <a16:creationId xmlns:a16="http://schemas.microsoft.com/office/drawing/2014/main" id="{00000000-0008-0000-0500-00009D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2" name="Shape 13">
          <a:extLst>
            <a:ext uri="{FF2B5EF4-FFF2-40B4-BE49-F238E27FC236}">
              <a16:creationId xmlns:a16="http://schemas.microsoft.com/office/drawing/2014/main" id="{00000000-0008-0000-0500-00009E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3" name="Shape 13">
          <a:extLst>
            <a:ext uri="{FF2B5EF4-FFF2-40B4-BE49-F238E27FC236}">
              <a16:creationId xmlns:a16="http://schemas.microsoft.com/office/drawing/2014/main" id="{00000000-0008-0000-0500-00009F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4" name="Shape 13">
          <a:extLst>
            <a:ext uri="{FF2B5EF4-FFF2-40B4-BE49-F238E27FC236}">
              <a16:creationId xmlns:a16="http://schemas.microsoft.com/office/drawing/2014/main" id="{00000000-0008-0000-0500-0000A0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46</xdr:row>
      <xdr:rowOff>485775</xdr:rowOff>
    </xdr:from>
    <xdr:ext cx="114300" cy="457200"/>
    <xdr:sp macro="" textlink="">
      <xdr:nvSpPr>
        <xdr:cNvPr id="3745" name="Shape 14">
          <a:extLst>
            <a:ext uri="{FF2B5EF4-FFF2-40B4-BE49-F238E27FC236}">
              <a16:creationId xmlns:a16="http://schemas.microsoft.com/office/drawing/2014/main" id="{00000000-0008-0000-0500-0000A10E0000}"/>
            </a:ext>
          </a:extLst>
        </xdr:cNvPr>
        <xdr:cNvSpPr txBox="1"/>
      </xdr:nvSpPr>
      <xdr:spPr>
        <a:xfrm>
          <a:off x="5293613" y="3556163"/>
          <a:ext cx="1047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6" name="Shape 13">
          <a:extLst>
            <a:ext uri="{FF2B5EF4-FFF2-40B4-BE49-F238E27FC236}">
              <a16:creationId xmlns:a16="http://schemas.microsoft.com/office/drawing/2014/main" id="{00000000-0008-0000-0500-0000A2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7" name="Shape 13">
          <a:extLst>
            <a:ext uri="{FF2B5EF4-FFF2-40B4-BE49-F238E27FC236}">
              <a16:creationId xmlns:a16="http://schemas.microsoft.com/office/drawing/2014/main" id="{00000000-0008-0000-0500-0000A3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8" name="Shape 13">
          <a:extLst>
            <a:ext uri="{FF2B5EF4-FFF2-40B4-BE49-F238E27FC236}">
              <a16:creationId xmlns:a16="http://schemas.microsoft.com/office/drawing/2014/main" id="{00000000-0008-0000-0500-0000A4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50</xdr:row>
      <xdr:rowOff>0</xdr:rowOff>
    </xdr:from>
    <xdr:ext cx="114300" cy="190500"/>
    <xdr:sp macro="" textlink="">
      <xdr:nvSpPr>
        <xdr:cNvPr id="3749" name="Shape 13">
          <a:extLst>
            <a:ext uri="{FF2B5EF4-FFF2-40B4-BE49-F238E27FC236}">
              <a16:creationId xmlns:a16="http://schemas.microsoft.com/office/drawing/2014/main" id="{00000000-0008-0000-0500-0000A5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3750" name="Shape 13">
          <a:extLst>
            <a:ext uri="{FF2B5EF4-FFF2-40B4-BE49-F238E27FC236}">
              <a16:creationId xmlns:a16="http://schemas.microsoft.com/office/drawing/2014/main" id="{00000000-0008-0000-0500-0000A6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3751" name="Shape 13">
          <a:extLst>
            <a:ext uri="{FF2B5EF4-FFF2-40B4-BE49-F238E27FC236}">
              <a16:creationId xmlns:a16="http://schemas.microsoft.com/office/drawing/2014/main" id="{00000000-0008-0000-0500-0000A7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3752" name="Shape 13">
          <a:extLst>
            <a:ext uri="{FF2B5EF4-FFF2-40B4-BE49-F238E27FC236}">
              <a16:creationId xmlns:a16="http://schemas.microsoft.com/office/drawing/2014/main" id="{00000000-0008-0000-0500-0000A8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20</xdr:col>
      <xdr:colOff>0</xdr:colOff>
      <xdr:row>47</xdr:row>
      <xdr:rowOff>0</xdr:rowOff>
    </xdr:from>
    <xdr:ext cx="114300" cy="190500"/>
    <xdr:sp macro="" textlink="">
      <xdr:nvSpPr>
        <xdr:cNvPr id="3753" name="Shape 13">
          <a:extLst>
            <a:ext uri="{FF2B5EF4-FFF2-40B4-BE49-F238E27FC236}">
              <a16:creationId xmlns:a16="http://schemas.microsoft.com/office/drawing/2014/main" id="{00000000-0008-0000-0500-0000A90E0000}"/>
            </a:ext>
          </a:extLst>
        </xdr:cNvPr>
        <xdr:cNvSpPr txBox="1"/>
      </xdr:nvSpPr>
      <xdr:spPr>
        <a:xfrm>
          <a:off x="5293613" y="3689513"/>
          <a:ext cx="1047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19050</xdr:colOff>
      <xdr:row>0</xdr:row>
      <xdr:rowOff>57150</xdr:rowOff>
    </xdr:from>
    <xdr:ext cx="885825" cy="438150"/>
    <xdr:pic>
      <xdr:nvPicPr>
        <xdr:cNvPr id="3754" name="image1.jpg">
          <a:extLst>
            <a:ext uri="{FF2B5EF4-FFF2-40B4-BE49-F238E27FC236}">
              <a16:creationId xmlns:a16="http://schemas.microsoft.com/office/drawing/2014/main" id="{00000000-0008-0000-0500-0000AA0E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28</xdr:col>
      <xdr:colOff>200025</xdr:colOff>
      <xdr:row>26</xdr:row>
      <xdr:rowOff>123825</xdr:rowOff>
    </xdr:from>
    <xdr:ext cx="7239000" cy="696277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32</xdr:col>
      <xdr:colOff>885825</xdr:colOff>
      <xdr:row>28</xdr:row>
      <xdr:rowOff>0</xdr:rowOff>
    </xdr:from>
    <xdr:ext cx="17297400" cy="620077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1</xdr:row>
      <xdr:rowOff>0</xdr:rowOff>
    </xdr:from>
    <xdr:ext cx="1466850" cy="714375"/>
    <xdr:pic>
      <xdr:nvPicPr>
        <xdr:cNvPr id="4" name="image1.jp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24</xdr:col>
      <xdr:colOff>66675</xdr:colOff>
      <xdr:row>0</xdr:row>
      <xdr:rowOff>85725</xdr:rowOff>
    </xdr:from>
    <xdr:ext cx="3276600" cy="3076575"/>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0</xdr:rowOff>
    </xdr:from>
    <xdr:ext cx="1133475" cy="561975"/>
    <xdr:pic>
      <xdr:nvPicPr>
        <xdr:cNvPr id="3" name="image1.jp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171450</xdr:colOff>
      <xdr:row>10</xdr:row>
      <xdr:rowOff>38100</xdr:rowOff>
    </xdr:from>
    <xdr:ext cx="6048375" cy="2705100"/>
    <xdr:pic>
      <xdr:nvPicPr>
        <xdr:cNvPr id="4" name="image3.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228725" cy="619125"/>
    <xdr:pic>
      <xdr:nvPicPr>
        <xdr:cNvPr id="2" name="image1.jp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0</xdr:row>
      <xdr:rowOff>28575</xdr:rowOff>
    </xdr:from>
    <xdr:ext cx="1743075" cy="828675"/>
    <xdr:pic>
      <xdr:nvPicPr>
        <xdr:cNvPr id="2" name="image1.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opLeftCell="A120"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5" width="11.42578125" customWidth="1"/>
  </cols>
  <sheetData>
    <row r="1" spans="1:25" ht="14.25" customHeight="1">
      <c r="A1" s="1"/>
      <c r="B1" s="1"/>
      <c r="C1" s="1"/>
      <c r="D1" s="1"/>
      <c r="E1" s="1"/>
      <c r="F1" s="1"/>
      <c r="G1" s="1"/>
      <c r="H1" s="1"/>
      <c r="I1" s="1"/>
      <c r="J1" s="1"/>
      <c r="K1" s="1"/>
      <c r="L1" s="1"/>
      <c r="M1" s="1"/>
      <c r="N1" s="1"/>
      <c r="O1" s="1"/>
      <c r="P1" s="1"/>
      <c r="Q1" s="1"/>
      <c r="R1" s="1"/>
      <c r="S1" s="1"/>
      <c r="T1" s="1"/>
      <c r="U1" s="1"/>
      <c r="V1" s="1"/>
    </row>
    <row r="2" spans="1:25" ht="14.25" customHeight="1">
      <c r="A2" s="1"/>
      <c r="B2" s="388" t="s">
        <v>0</v>
      </c>
      <c r="C2" s="389"/>
      <c r="D2" s="389"/>
      <c r="E2" s="389"/>
      <c r="F2" s="389"/>
      <c r="G2" s="389"/>
      <c r="H2" s="390"/>
      <c r="I2" s="1"/>
      <c r="J2" s="1"/>
      <c r="K2" s="1"/>
      <c r="L2" s="1"/>
      <c r="M2" s="1"/>
      <c r="N2" s="1"/>
      <c r="O2" s="1"/>
      <c r="P2" s="1"/>
      <c r="Q2" s="1"/>
      <c r="R2" s="1"/>
      <c r="S2" s="1"/>
      <c r="T2" s="1"/>
      <c r="U2" s="1"/>
      <c r="V2" s="1"/>
    </row>
    <row r="3" spans="1:25" ht="14.25" customHeight="1">
      <c r="A3" s="1"/>
      <c r="B3" s="2"/>
      <c r="C3" s="3"/>
      <c r="D3" s="3"/>
      <c r="E3" s="3"/>
      <c r="F3" s="3"/>
      <c r="G3" s="3"/>
      <c r="H3" s="4"/>
      <c r="I3" s="1"/>
      <c r="J3" s="1"/>
      <c r="K3" s="1"/>
      <c r="L3" s="1"/>
      <c r="M3" s="1"/>
      <c r="N3" s="1"/>
      <c r="O3" s="1"/>
      <c r="P3" s="1"/>
      <c r="Q3" s="1"/>
      <c r="R3" s="1"/>
      <c r="S3" s="1"/>
      <c r="T3" s="1"/>
      <c r="U3" s="1"/>
      <c r="V3" s="1"/>
    </row>
    <row r="4" spans="1:25" ht="63" customHeight="1">
      <c r="A4" s="1"/>
      <c r="B4" s="391" t="s">
        <v>1</v>
      </c>
      <c r="C4" s="392"/>
      <c r="D4" s="392"/>
      <c r="E4" s="392"/>
      <c r="F4" s="392"/>
      <c r="G4" s="392"/>
      <c r="H4" s="393"/>
      <c r="I4" s="1"/>
      <c r="J4" s="1"/>
      <c r="K4" s="1"/>
      <c r="L4" s="1"/>
      <c r="M4" s="1"/>
      <c r="N4" s="1"/>
      <c r="O4" s="1"/>
      <c r="P4" s="1"/>
      <c r="Q4" s="1"/>
      <c r="R4" s="1"/>
      <c r="S4" s="1"/>
      <c r="T4" s="1"/>
      <c r="U4" s="1"/>
      <c r="V4" s="1"/>
    </row>
    <row r="5" spans="1:25" ht="63" customHeight="1">
      <c r="A5" s="1"/>
      <c r="B5" s="394"/>
      <c r="C5" s="395"/>
      <c r="D5" s="395"/>
      <c r="E5" s="395"/>
      <c r="F5" s="395"/>
      <c r="G5" s="395"/>
      <c r="H5" s="396"/>
      <c r="I5" s="1"/>
      <c r="J5" s="1"/>
      <c r="K5" s="1"/>
      <c r="L5" s="1"/>
      <c r="M5" s="1"/>
      <c r="N5" s="1"/>
      <c r="O5" s="1"/>
      <c r="P5" s="1"/>
      <c r="Q5" s="1"/>
      <c r="R5" s="1"/>
      <c r="S5" s="1"/>
      <c r="T5" s="1"/>
      <c r="U5" s="1"/>
      <c r="V5" s="1"/>
    </row>
    <row r="6" spans="1:25" ht="14.25" customHeight="1">
      <c r="A6" s="1"/>
      <c r="B6" s="397" t="s">
        <v>2</v>
      </c>
      <c r="C6" s="398"/>
      <c r="D6" s="398"/>
      <c r="E6" s="398"/>
      <c r="F6" s="398"/>
      <c r="G6" s="398"/>
      <c r="H6" s="399"/>
      <c r="I6" s="1"/>
      <c r="J6" s="1"/>
      <c r="K6" s="1"/>
      <c r="L6" s="1"/>
      <c r="M6" s="1"/>
      <c r="N6" s="1"/>
      <c r="O6" s="1"/>
      <c r="P6" s="1"/>
      <c r="Q6" s="1"/>
      <c r="R6" s="1"/>
      <c r="S6" s="1"/>
      <c r="T6" s="1"/>
      <c r="U6" s="1"/>
      <c r="V6" s="1"/>
    </row>
    <row r="7" spans="1:25" ht="95.25" customHeight="1">
      <c r="A7" s="1"/>
      <c r="B7" s="400" t="s">
        <v>3</v>
      </c>
      <c r="C7" s="401"/>
      <c r="D7" s="401"/>
      <c r="E7" s="401"/>
      <c r="F7" s="401"/>
      <c r="G7" s="401"/>
      <c r="H7" s="402"/>
      <c r="I7" s="1"/>
      <c r="J7" s="1"/>
      <c r="K7" s="1"/>
      <c r="L7" s="1"/>
      <c r="M7" s="1"/>
      <c r="N7" s="1"/>
      <c r="O7" s="1"/>
      <c r="P7" s="1"/>
      <c r="Q7" s="1"/>
      <c r="R7" s="1"/>
      <c r="S7" s="1"/>
      <c r="T7" s="1"/>
      <c r="U7" s="1"/>
      <c r="V7" s="1"/>
    </row>
    <row r="8" spans="1:25" ht="14.25" customHeight="1">
      <c r="A8" s="1"/>
      <c r="B8" s="5"/>
      <c r="C8" s="6"/>
      <c r="D8" s="6"/>
      <c r="E8" s="6"/>
      <c r="F8" s="6"/>
      <c r="G8" s="6"/>
      <c r="H8" s="7"/>
      <c r="I8" s="1"/>
      <c r="J8" s="1"/>
      <c r="K8" s="1"/>
      <c r="L8" s="1"/>
      <c r="M8" s="1"/>
      <c r="N8" s="1"/>
      <c r="O8" s="1"/>
      <c r="P8" s="1"/>
      <c r="Q8" s="1"/>
      <c r="R8" s="1"/>
      <c r="S8" s="1"/>
      <c r="T8" s="1"/>
      <c r="U8" s="1"/>
      <c r="V8" s="1"/>
    </row>
    <row r="9" spans="1:25" ht="20.25" customHeight="1">
      <c r="A9" s="1"/>
      <c r="B9" s="403" t="s">
        <v>4</v>
      </c>
      <c r="C9" s="398"/>
      <c r="D9" s="398"/>
      <c r="E9" s="398"/>
      <c r="F9" s="398"/>
      <c r="G9" s="398"/>
      <c r="H9" s="399"/>
      <c r="I9" s="1"/>
      <c r="J9" s="1"/>
      <c r="K9" s="1"/>
      <c r="L9" s="1"/>
      <c r="M9" s="1"/>
      <c r="N9" s="1"/>
      <c r="O9" s="1"/>
      <c r="P9" s="1"/>
      <c r="Q9" s="1"/>
      <c r="R9" s="1"/>
      <c r="S9" s="1"/>
      <c r="T9" s="1"/>
      <c r="U9" s="1"/>
      <c r="V9" s="1"/>
      <c r="W9" s="1"/>
      <c r="X9" s="1"/>
      <c r="Y9" s="1"/>
    </row>
    <row r="10" spans="1:25" ht="14.25" customHeight="1">
      <c r="A10" s="1"/>
      <c r="B10" s="8"/>
      <c r="C10" s="9"/>
      <c r="D10" s="9"/>
      <c r="E10" s="9"/>
      <c r="F10" s="9"/>
      <c r="G10" s="9"/>
      <c r="H10" s="10"/>
      <c r="I10" s="1"/>
      <c r="J10" s="1"/>
      <c r="K10" s="1"/>
      <c r="L10" s="1"/>
      <c r="M10" s="1"/>
      <c r="N10" s="1"/>
      <c r="O10" s="1"/>
      <c r="P10" s="1"/>
      <c r="Q10" s="1"/>
      <c r="R10" s="1"/>
      <c r="S10" s="1"/>
      <c r="T10" s="1"/>
      <c r="U10" s="1"/>
      <c r="V10" s="1"/>
      <c r="W10" s="1"/>
      <c r="X10" s="1"/>
      <c r="Y10" s="1"/>
    </row>
    <row r="11" spans="1:25" ht="20.25" customHeight="1">
      <c r="A11" s="1"/>
      <c r="B11" s="404" t="s">
        <v>5</v>
      </c>
      <c r="C11" s="398"/>
      <c r="D11" s="398"/>
      <c r="E11" s="398"/>
      <c r="F11" s="398"/>
      <c r="G11" s="398"/>
      <c r="H11" s="399"/>
      <c r="I11" s="1"/>
      <c r="J11" s="1"/>
      <c r="K11" s="1"/>
      <c r="L11" s="1"/>
      <c r="M11" s="1"/>
      <c r="N11" s="1"/>
      <c r="O11" s="1"/>
      <c r="P11" s="1"/>
      <c r="Q11" s="1"/>
      <c r="R11" s="1"/>
      <c r="S11" s="1"/>
      <c r="T11" s="1"/>
      <c r="U11" s="1"/>
      <c r="V11" s="1"/>
      <c r="W11" s="1"/>
      <c r="X11" s="1"/>
      <c r="Y11" s="1"/>
    </row>
    <row r="12" spans="1:25" ht="20.25" customHeight="1">
      <c r="A12" s="11"/>
      <c r="B12" s="12"/>
      <c r="C12" s="13"/>
      <c r="D12" s="13"/>
      <c r="E12" s="13"/>
      <c r="F12" s="13"/>
      <c r="G12" s="13"/>
      <c r="H12" s="14"/>
      <c r="I12" s="11"/>
      <c r="J12" s="11"/>
      <c r="K12" s="11"/>
      <c r="L12" s="11"/>
      <c r="M12" s="11"/>
      <c r="N12" s="11"/>
      <c r="O12" s="11"/>
      <c r="P12" s="11"/>
      <c r="Q12" s="11"/>
      <c r="R12" s="11"/>
      <c r="S12" s="11"/>
      <c r="T12" s="11"/>
      <c r="U12" s="11"/>
      <c r="V12" s="11"/>
      <c r="W12" s="11"/>
      <c r="X12" s="11"/>
      <c r="Y12" s="11"/>
    </row>
    <row r="13" spans="1:25" ht="20.25" customHeight="1">
      <c r="A13" s="1"/>
      <c r="B13" s="397" t="s">
        <v>6</v>
      </c>
      <c r="C13" s="398"/>
      <c r="D13" s="398"/>
      <c r="E13" s="398"/>
      <c r="F13" s="398"/>
      <c r="G13" s="398"/>
      <c r="H13" s="399"/>
      <c r="I13" s="1"/>
      <c r="J13" s="1"/>
      <c r="K13" s="1"/>
      <c r="L13" s="1"/>
      <c r="M13" s="1"/>
      <c r="N13" s="1"/>
      <c r="O13" s="1"/>
      <c r="P13" s="1"/>
      <c r="Q13" s="1"/>
      <c r="R13" s="1"/>
      <c r="S13" s="1"/>
      <c r="T13" s="1"/>
      <c r="U13" s="1"/>
      <c r="V13" s="1"/>
      <c r="W13" s="1"/>
      <c r="X13" s="1"/>
      <c r="Y13" s="1"/>
    </row>
    <row r="14" spans="1:25" ht="9" customHeight="1">
      <c r="A14" s="1"/>
      <c r="B14" s="405"/>
      <c r="C14" s="398"/>
      <c r="D14" s="398"/>
      <c r="E14" s="398"/>
      <c r="F14" s="398"/>
      <c r="G14" s="398"/>
      <c r="H14" s="399"/>
      <c r="I14" s="1"/>
      <c r="J14" s="1"/>
      <c r="K14" s="1"/>
      <c r="L14" s="1"/>
      <c r="M14" s="1"/>
      <c r="N14" s="1"/>
      <c r="O14" s="1"/>
      <c r="P14" s="1"/>
      <c r="Q14" s="1"/>
      <c r="R14" s="1"/>
      <c r="S14" s="1"/>
      <c r="T14" s="1"/>
      <c r="U14" s="1"/>
      <c r="V14" s="1"/>
      <c r="W14" s="1"/>
      <c r="X14" s="1"/>
      <c r="Y14" s="1"/>
    </row>
    <row r="15" spans="1:25" ht="14.25" customHeight="1">
      <c r="A15" s="1"/>
      <c r="B15" s="397" t="s">
        <v>7</v>
      </c>
      <c r="C15" s="398"/>
      <c r="D15" s="398"/>
      <c r="E15" s="398"/>
      <c r="F15" s="398"/>
      <c r="G15" s="398"/>
      <c r="H15" s="399"/>
      <c r="I15" s="1"/>
      <c r="J15" s="1"/>
      <c r="K15" s="1"/>
      <c r="L15" s="1"/>
      <c r="M15" s="1"/>
      <c r="N15" s="1"/>
      <c r="O15" s="1"/>
      <c r="P15" s="1"/>
      <c r="Q15" s="1"/>
      <c r="R15" s="1"/>
      <c r="S15" s="1"/>
      <c r="T15" s="1"/>
      <c r="U15" s="1"/>
      <c r="V15" s="1"/>
      <c r="W15" s="1"/>
      <c r="X15" s="1"/>
      <c r="Y15" s="1"/>
    </row>
    <row r="16" spans="1:25" ht="14.25" customHeight="1">
      <c r="A16" s="1"/>
      <c r="B16" s="15"/>
      <c r="C16" s="16"/>
      <c r="D16" s="16"/>
      <c r="E16" s="16"/>
      <c r="F16" s="16"/>
      <c r="G16" s="16"/>
      <c r="H16" s="17"/>
      <c r="I16" s="1"/>
      <c r="J16" s="1"/>
      <c r="K16" s="1"/>
      <c r="L16" s="1"/>
      <c r="M16" s="1"/>
      <c r="N16" s="1"/>
      <c r="O16" s="1"/>
      <c r="P16" s="1"/>
      <c r="Q16" s="1"/>
      <c r="R16" s="1"/>
      <c r="S16" s="1"/>
      <c r="T16" s="1"/>
      <c r="U16" s="1"/>
      <c r="V16" s="1"/>
      <c r="W16" s="1"/>
      <c r="X16" s="1"/>
      <c r="Y16" s="1"/>
    </row>
    <row r="17" spans="1:25" ht="18" customHeight="1">
      <c r="A17" s="1"/>
      <c r="B17" s="405" t="s">
        <v>8</v>
      </c>
      <c r="C17" s="398"/>
      <c r="D17" s="398"/>
      <c r="E17" s="398"/>
      <c r="F17" s="398"/>
      <c r="G17" s="398"/>
      <c r="H17" s="399"/>
      <c r="I17" s="1"/>
      <c r="J17" s="1"/>
      <c r="K17" s="1"/>
      <c r="L17" s="1"/>
      <c r="M17" s="1"/>
      <c r="N17" s="1"/>
      <c r="O17" s="1"/>
      <c r="P17" s="1"/>
      <c r="Q17" s="1"/>
      <c r="R17" s="1"/>
      <c r="S17" s="1"/>
      <c r="T17" s="1"/>
      <c r="U17" s="1"/>
      <c r="V17" s="1"/>
      <c r="W17" s="1"/>
      <c r="X17" s="1"/>
      <c r="Y17" s="1"/>
    </row>
    <row r="18" spans="1:25" ht="18" customHeight="1">
      <c r="A18" s="1"/>
      <c r="B18" s="15"/>
      <c r="C18" s="16"/>
      <c r="D18" s="16"/>
      <c r="E18" s="16"/>
      <c r="F18" s="16"/>
      <c r="G18" s="16"/>
      <c r="H18" s="17"/>
      <c r="I18" s="1"/>
      <c r="J18" s="1"/>
      <c r="K18" s="1"/>
      <c r="L18" s="1"/>
      <c r="M18" s="1"/>
      <c r="N18" s="1"/>
      <c r="O18" s="1"/>
      <c r="P18" s="1"/>
      <c r="Q18" s="1"/>
      <c r="R18" s="1"/>
      <c r="S18" s="1"/>
      <c r="T18" s="1"/>
      <c r="U18" s="1"/>
      <c r="V18" s="1"/>
      <c r="W18" s="1"/>
      <c r="X18" s="1"/>
      <c r="Y18" s="1"/>
    </row>
    <row r="19" spans="1:25" ht="18" customHeight="1">
      <c r="A19" s="1"/>
      <c r="B19" s="405" t="s">
        <v>9</v>
      </c>
      <c r="C19" s="398"/>
      <c r="D19" s="398"/>
      <c r="E19" s="398"/>
      <c r="F19" s="398"/>
      <c r="G19" s="398"/>
      <c r="H19" s="399"/>
      <c r="I19" s="1"/>
      <c r="J19" s="1"/>
      <c r="K19" s="1"/>
      <c r="L19" s="1"/>
      <c r="M19" s="1"/>
      <c r="N19" s="1"/>
      <c r="O19" s="1"/>
      <c r="P19" s="1"/>
      <c r="Q19" s="1"/>
      <c r="R19" s="1"/>
      <c r="S19" s="1"/>
      <c r="T19" s="1"/>
      <c r="U19" s="1"/>
      <c r="V19" s="1"/>
      <c r="W19" s="1"/>
      <c r="X19" s="1"/>
      <c r="Y19" s="1"/>
    </row>
    <row r="20" spans="1:25" ht="18" customHeight="1">
      <c r="A20" s="1"/>
      <c r="B20" s="18"/>
      <c r="C20" s="19"/>
      <c r="D20" s="19"/>
      <c r="E20" s="19"/>
      <c r="F20" s="19"/>
      <c r="G20" s="19"/>
      <c r="H20" s="20"/>
      <c r="I20" s="1"/>
      <c r="J20" s="1"/>
      <c r="K20" s="1"/>
      <c r="L20" s="1"/>
      <c r="M20" s="1"/>
      <c r="N20" s="1"/>
      <c r="O20" s="1"/>
      <c r="P20" s="1"/>
      <c r="Q20" s="1"/>
      <c r="R20" s="1"/>
      <c r="S20" s="1"/>
      <c r="T20" s="1"/>
      <c r="U20" s="1"/>
      <c r="V20" s="1"/>
      <c r="W20" s="1"/>
      <c r="X20" s="1"/>
      <c r="Y20" s="1"/>
    </row>
    <row r="21" spans="1:25" ht="14.25" customHeight="1">
      <c r="A21" s="1"/>
      <c r="B21" s="21"/>
      <c r="C21" s="406" t="s">
        <v>10</v>
      </c>
      <c r="D21" s="407"/>
      <c r="E21" s="408" t="s">
        <v>11</v>
      </c>
      <c r="F21" s="409"/>
      <c r="G21" s="22"/>
      <c r="H21" s="23"/>
      <c r="I21" s="1"/>
      <c r="J21" s="1"/>
      <c r="K21" s="1"/>
      <c r="L21" s="1"/>
      <c r="M21" s="1"/>
      <c r="N21" s="1"/>
      <c r="O21" s="1"/>
      <c r="P21" s="1"/>
      <c r="Q21" s="1"/>
      <c r="R21" s="1"/>
      <c r="S21" s="1"/>
      <c r="T21" s="1"/>
      <c r="U21" s="1"/>
      <c r="V21" s="1"/>
      <c r="W21" s="1"/>
      <c r="X21" s="1"/>
      <c r="Y21" s="1"/>
    </row>
    <row r="22" spans="1:25" ht="35.25" customHeight="1">
      <c r="A22" s="1"/>
      <c r="B22" s="21"/>
      <c r="C22" s="412" t="s">
        <v>12</v>
      </c>
      <c r="D22" s="413"/>
      <c r="E22" s="410" t="s">
        <v>13</v>
      </c>
      <c r="F22" s="411"/>
      <c r="G22" s="22"/>
      <c r="H22" s="23"/>
      <c r="I22" s="1"/>
      <c r="J22" s="1"/>
      <c r="K22" s="1"/>
      <c r="L22" s="1"/>
      <c r="M22" s="1"/>
      <c r="N22" s="1"/>
      <c r="O22" s="1"/>
      <c r="P22" s="1"/>
      <c r="Q22" s="1"/>
      <c r="R22" s="1"/>
      <c r="S22" s="1"/>
      <c r="T22" s="1"/>
      <c r="U22" s="1"/>
      <c r="V22" s="1"/>
      <c r="W22" s="1"/>
      <c r="X22" s="1"/>
      <c r="Y22" s="1"/>
    </row>
    <row r="23" spans="1:25" ht="17.25" customHeight="1">
      <c r="A23" s="1"/>
      <c r="B23" s="21"/>
      <c r="C23" s="412" t="s">
        <v>14</v>
      </c>
      <c r="D23" s="413"/>
      <c r="E23" s="410" t="s">
        <v>15</v>
      </c>
      <c r="F23" s="411"/>
      <c r="G23" s="22"/>
      <c r="H23" s="23"/>
      <c r="I23" s="1"/>
      <c r="J23" s="1"/>
      <c r="K23" s="1"/>
      <c r="L23" s="1"/>
      <c r="M23" s="1"/>
      <c r="N23" s="1"/>
      <c r="O23" s="1"/>
      <c r="P23" s="1"/>
      <c r="Q23" s="1"/>
      <c r="R23" s="1"/>
      <c r="S23" s="1"/>
      <c r="T23" s="1"/>
      <c r="U23" s="1"/>
      <c r="V23" s="1"/>
      <c r="W23" s="1"/>
      <c r="X23" s="1"/>
      <c r="Y23" s="1"/>
    </row>
    <row r="24" spans="1:25" ht="69.75" customHeight="1">
      <c r="A24" s="1"/>
      <c r="B24" s="21"/>
      <c r="C24" s="412" t="s">
        <v>16</v>
      </c>
      <c r="D24" s="413"/>
      <c r="E24" s="410" t="s">
        <v>17</v>
      </c>
      <c r="F24" s="411"/>
      <c r="G24" s="22"/>
      <c r="H24" s="23"/>
      <c r="I24" s="1"/>
      <c r="J24" s="1"/>
      <c r="K24" s="1"/>
      <c r="L24" s="1"/>
      <c r="M24" s="1"/>
      <c r="N24" s="1"/>
      <c r="O24" s="1"/>
      <c r="P24" s="1"/>
      <c r="Q24" s="1"/>
      <c r="R24" s="1"/>
      <c r="S24" s="1"/>
      <c r="T24" s="1"/>
      <c r="U24" s="1"/>
      <c r="V24" s="1"/>
      <c r="W24" s="1"/>
      <c r="X24" s="1"/>
      <c r="Y24" s="1"/>
    </row>
    <row r="25" spans="1:25" ht="69.75" customHeight="1">
      <c r="A25" s="1"/>
      <c r="B25" s="21"/>
      <c r="C25" s="412" t="s">
        <v>18</v>
      </c>
      <c r="D25" s="413"/>
      <c r="E25" s="410" t="s">
        <v>19</v>
      </c>
      <c r="F25" s="411"/>
      <c r="G25" s="22"/>
      <c r="H25" s="23"/>
      <c r="I25" s="1"/>
      <c r="J25" s="1"/>
      <c r="K25" s="1"/>
      <c r="L25" s="1"/>
      <c r="M25" s="1"/>
      <c r="N25" s="1"/>
      <c r="O25" s="1"/>
      <c r="P25" s="1"/>
      <c r="Q25" s="1"/>
      <c r="R25" s="1"/>
      <c r="S25" s="1"/>
      <c r="T25" s="1"/>
      <c r="U25" s="1"/>
      <c r="V25" s="1"/>
      <c r="W25" s="1"/>
      <c r="X25" s="1"/>
      <c r="Y25" s="1"/>
    </row>
    <row r="26" spans="1:25" ht="69.75" customHeight="1">
      <c r="A26" s="1"/>
      <c r="B26" s="21"/>
      <c r="C26" s="412" t="s">
        <v>20</v>
      </c>
      <c r="D26" s="413"/>
      <c r="E26" s="410" t="s">
        <v>21</v>
      </c>
      <c r="F26" s="411"/>
      <c r="G26" s="22"/>
      <c r="H26" s="23"/>
      <c r="I26" s="1"/>
      <c r="J26" s="1"/>
      <c r="K26" s="1"/>
      <c r="L26" s="1"/>
      <c r="M26" s="1"/>
      <c r="N26" s="1"/>
      <c r="O26" s="1"/>
      <c r="P26" s="1"/>
      <c r="Q26" s="1"/>
      <c r="R26" s="1"/>
      <c r="S26" s="1"/>
      <c r="T26" s="1"/>
      <c r="U26" s="1"/>
      <c r="V26" s="1"/>
      <c r="W26" s="1"/>
      <c r="X26" s="1"/>
      <c r="Y26" s="1"/>
    </row>
    <row r="27" spans="1:25" ht="69.75" customHeight="1">
      <c r="A27" s="1"/>
      <c r="B27" s="21"/>
      <c r="C27" s="416" t="s">
        <v>22</v>
      </c>
      <c r="D27" s="417"/>
      <c r="E27" s="414" t="s">
        <v>23</v>
      </c>
      <c r="F27" s="415"/>
      <c r="G27" s="22"/>
      <c r="H27" s="23"/>
      <c r="I27" s="1"/>
      <c r="J27" s="1"/>
      <c r="K27" s="1"/>
      <c r="L27" s="1"/>
      <c r="M27" s="1"/>
      <c r="N27" s="1"/>
      <c r="O27" s="1"/>
      <c r="P27" s="1"/>
      <c r="Q27" s="1"/>
      <c r="R27" s="1"/>
      <c r="S27" s="1"/>
      <c r="T27" s="1"/>
      <c r="U27" s="1"/>
      <c r="V27" s="1"/>
      <c r="W27" s="1"/>
      <c r="X27" s="1"/>
      <c r="Y27" s="1"/>
    </row>
    <row r="28" spans="1:25" ht="69.75" customHeight="1">
      <c r="A28" s="1"/>
      <c r="B28" s="21"/>
      <c r="C28" s="416" t="s">
        <v>24</v>
      </c>
      <c r="D28" s="417"/>
      <c r="E28" s="414" t="s">
        <v>25</v>
      </c>
      <c r="F28" s="415"/>
      <c r="G28" s="22"/>
      <c r="H28" s="23"/>
      <c r="I28" s="1"/>
      <c r="J28" s="1"/>
      <c r="K28" s="1"/>
      <c r="L28" s="1"/>
      <c r="M28" s="1"/>
      <c r="N28" s="1"/>
      <c r="O28" s="1"/>
      <c r="P28" s="1"/>
      <c r="Q28" s="1"/>
      <c r="R28" s="1"/>
      <c r="S28" s="1"/>
      <c r="T28" s="1"/>
      <c r="U28" s="1"/>
      <c r="V28" s="1"/>
      <c r="W28" s="1"/>
      <c r="X28" s="1"/>
      <c r="Y28" s="1"/>
    </row>
    <row r="29" spans="1:25" ht="69.75" customHeight="1">
      <c r="A29" s="1"/>
      <c r="B29" s="21"/>
      <c r="C29" s="416" t="s">
        <v>26</v>
      </c>
      <c r="D29" s="417"/>
      <c r="E29" s="414" t="s">
        <v>27</v>
      </c>
      <c r="F29" s="415"/>
      <c r="G29" s="22"/>
      <c r="H29" s="23"/>
      <c r="I29" s="1"/>
      <c r="J29" s="1"/>
      <c r="K29" s="1"/>
      <c r="L29" s="1"/>
      <c r="M29" s="1"/>
      <c r="N29" s="1"/>
      <c r="O29" s="1"/>
      <c r="P29" s="1"/>
      <c r="Q29" s="1"/>
      <c r="R29" s="1"/>
      <c r="S29" s="1"/>
      <c r="T29" s="1"/>
      <c r="U29" s="1"/>
      <c r="V29" s="1"/>
      <c r="W29" s="1"/>
      <c r="X29" s="1"/>
      <c r="Y29" s="1"/>
    </row>
    <row r="30" spans="1:25" ht="69.75" customHeight="1">
      <c r="A30" s="1"/>
      <c r="B30" s="21"/>
      <c r="C30" s="416" t="s">
        <v>28</v>
      </c>
      <c r="D30" s="417"/>
      <c r="E30" s="414" t="s">
        <v>29</v>
      </c>
      <c r="F30" s="415"/>
      <c r="G30" s="22"/>
      <c r="H30" s="23"/>
      <c r="I30" s="1"/>
      <c r="J30" s="1"/>
      <c r="K30" s="1"/>
      <c r="L30" s="1"/>
      <c r="M30" s="1"/>
      <c r="N30" s="1"/>
      <c r="O30" s="1"/>
      <c r="P30" s="1"/>
      <c r="Q30" s="1"/>
      <c r="R30" s="1"/>
      <c r="S30" s="1"/>
      <c r="T30" s="1"/>
      <c r="U30" s="1"/>
      <c r="V30" s="1"/>
      <c r="W30" s="1"/>
      <c r="X30" s="1"/>
      <c r="Y30" s="1"/>
    </row>
    <row r="31" spans="1:25" ht="69.75" customHeight="1">
      <c r="A31" s="1"/>
      <c r="B31" s="21"/>
      <c r="C31" s="416" t="s">
        <v>30</v>
      </c>
      <c r="D31" s="417"/>
      <c r="E31" s="414" t="s">
        <v>31</v>
      </c>
      <c r="F31" s="415"/>
      <c r="G31" s="22"/>
      <c r="H31" s="23"/>
      <c r="I31" s="1"/>
      <c r="J31" s="1"/>
      <c r="K31" s="1"/>
      <c r="L31" s="1"/>
      <c r="M31" s="1"/>
      <c r="N31" s="1"/>
      <c r="O31" s="1"/>
      <c r="P31" s="1"/>
      <c r="Q31" s="1"/>
      <c r="R31" s="1"/>
      <c r="S31" s="1"/>
      <c r="T31" s="1"/>
      <c r="U31" s="1"/>
      <c r="V31" s="1"/>
      <c r="W31" s="1"/>
      <c r="X31" s="1"/>
      <c r="Y31" s="1"/>
    </row>
    <row r="32" spans="1:25" ht="69.75" customHeight="1">
      <c r="A32" s="1"/>
      <c r="B32" s="21"/>
      <c r="C32" s="416" t="s">
        <v>32</v>
      </c>
      <c r="D32" s="417"/>
      <c r="E32" s="414" t="s">
        <v>33</v>
      </c>
      <c r="F32" s="415"/>
      <c r="G32" s="22"/>
      <c r="H32" s="23"/>
      <c r="I32" s="1"/>
      <c r="J32" s="1"/>
      <c r="K32" s="1"/>
      <c r="L32" s="1"/>
      <c r="M32" s="1"/>
      <c r="N32" s="1"/>
      <c r="O32" s="1"/>
      <c r="P32" s="1"/>
      <c r="Q32" s="1"/>
      <c r="R32" s="1"/>
      <c r="S32" s="1"/>
      <c r="T32" s="1"/>
      <c r="U32" s="1"/>
      <c r="V32" s="1"/>
      <c r="W32" s="1"/>
      <c r="X32" s="1"/>
      <c r="Y32" s="1"/>
    </row>
    <row r="33" spans="1:25" ht="69.75" customHeight="1">
      <c r="A33" s="1"/>
      <c r="B33" s="21"/>
      <c r="C33" s="416" t="s">
        <v>34</v>
      </c>
      <c r="D33" s="417"/>
      <c r="E33" s="414" t="s">
        <v>35</v>
      </c>
      <c r="F33" s="415"/>
      <c r="G33" s="22"/>
      <c r="H33" s="23"/>
      <c r="I33" s="1"/>
      <c r="J33" s="1"/>
      <c r="K33" s="1"/>
      <c r="L33" s="1"/>
      <c r="M33" s="1"/>
      <c r="N33" s="1"/>
      <c r="O33" s="1"/>
      <c r="P33" s="1"/>
      <c r="Q33" s="1"/>
      <c r="R33" s="1"/>
      <c r="S33" s="1"/>
      <c r="T33" s="1"/>
      <c r="U33" s="1"/>
      <c r="V33" s="1"/>
      <c r="W33" s="1"/>
      <c r="X33" s="1"/>
      <c r="Y33" s="1"/>
    </row>
    <row r="34" spans="1:25" ht="14.25" customHeight="1">
      <c r="A34" s="1"/>
      <c r="B34" s="21"/>
      <c r="C34" s="24"/>
      <c r="D34" s="24"/>
      <c r="E34" s="25"/>
      <c r="F34" s="25"/>
      <c r="G34" s="22"/>
      <c r="H34" s="23"/>
      <c r="I34" s="1"/>
      <c r="J34" s="1"/>
      <c r="K34" s="1"/>
      <c r="L34" s="1"/>
      <c r="M34" s="1"/>
      <c r="N34" s="1"/>
      <c r="O34" s="1"/>
      <c r="P34" s="1"/>
      <c r="Q34" s="1"/>
      <c r="R34" s="1"/>
      <c r="S34" s="1"/>
      <c r="T34" s="1"/>
      <c r="U34" s="1"/>
      <c r="V34" s="1"/>
      <c r="W34" s="1"/>
      <c r="X34" s="1"/>
      <c r="Y34" s="1"/>
    </row>
    <row r="35" spans="1:25" ht="14.25" customHeight="1">
      <c r="A35" s="1"/>
      <c r="B35" s="397" t="s">
        <v>36</v>
      </c>
      <c r="C35" s="398"/>
      <c r="D35" s="398"/>
      <c r="E35" s="398"/>
      <c r="F35" s="398"/>
      <c r="G35" s="398"/>
      <c r="H35" s="399"/>
      <c r="I35" s="1"/>
      <c r="J35" s="1"/>
      <c r="K35" s="1"/>
      <c r="L35" s="1"/>
      <c r="M35" s="1"/>
      <c r="N35" s="1"/>
      <c r="O35" s="1"/>
      <c r="P35" s="1"/>
      <c r="Q35" s="1"/>
      <c r="R35" s="1"/>
      <c r="S35" s="1"/>
      <c r="T35" s="1"/>
      <c r="U35" s="1"/>
      <c r="V35" s="1"/>
      <c r="W35" s="1"/>
      <c r="X35" s="1"/>
      <c r="Y35" s="1"/>
    </row>
    <row r="36" spans="1:25" ht="14.25" customHeight="1">
      <c r="A36" s="1"/>
      <c r="B36" s="26"/>
      <c r="C36" s="27"/>
      <c r="D36" s="27"/>
      <c r="E36" s="27"/>
      <c r="F36" s="27"/>
      <c r="G36" s="27"/>
      <c r="H36" s="28"/>
      <c r="I36" s="1"/>
      <c r="J36" s="1"/>
      <c r="K36" s="1"/>
      <c r="L36" s="1"/>
      <c r="M36" s="1"/>
      <c r="N36" s="1"/>
      <c r="O36" s="1"/>
      <c r="P36" s="1"/>
      <c r="Q36" s="1"/>
      <c r="R36" s="1"/>
      <c r="S36" s="1"/>
      <c r="T36" s="1"/>
      <c r="U36" s="1"/>
      <c r="V36" s="1"/>
      <c r="W36" s="1"/>
      <c r="X36" s="1"/>
      <c r="Y36" s="1"/>
    </row>
    <row r="37" spans="1:25" ht="14.25" customHeight="1">
      <c r="A37" s="1"/>
      <c r="B37" s="26"/>
      <c r="C37" s="406" t="s">
        <v>10</v>
      </c>
      <c r="D37" s="407"/>
      <c r="E37" s="408" t="s">
        <v>11</v>
      </c>
      <c r="F37" s="409"/>
      <c r="G37" s="27"/>
      <c r="H37" s="28"/>
      <c r="I37" s="1"/>
      <c r="J37" s="1"/>
      <c r="K37" s="1"/>
      <c r="L37" s="1"/>
      <c r="M37" s="1"/>
      <c r="N37" s="1"/>
      <c r="O37" s="1"/>
      <c r="P37" s="1"/>
      <c r="Q37" s="1"/>
      <c r="R37" s="1"/>
      <c r="S37" s="1"/>
      <c r="T37" s="1"/>
      <c r="U37" s="1"/>
      <c r="V37" s="1"/>
      <c r="W37" s="1"/>
      <c r="X37" s="1"/>
      <c r="Y37" s="1"/>
    </row>
    <row r="38" spans="1:25" ht="90" customHeight="1">
      <c r="A38" s="1"/>
      <c r="B38" s="26"/>
      <c r="C38" s="416" t="s">
        <v>37</v>
      </c>
      <c r="D38" s="417"/>
      <c r="E38" s="414" t="s">
        <v>38</v>
      </c>
      <c r="F38" s="415"/>
      <c r="G38" s="27"/>
      <c r="H38" s="28"/>
      <c r="I38" s="1"/>
      <c r="J38" s="1"/>
      <c r="K38" s="1"/>
      <c r="L38" s="1"/>
      <c r="M38" s="1"/>
      <c r="N38" s="1"/>
      <c r="O38" s="1"/>
      <c r="P38" s="1"/>
      <c r="Q38" s="1"/>
      <c r="R38" s="1"/>
      <c r="S38" s="1"/>
      <c r="T38" s="1"/>
      <c r="U38" s="1"/>
      <c r="V38" s="1"/>
      <c r="W38" s="1"/>
      <c r="X38" s="1"/>
      <c r="Y38" s="1"/>
    </row>
    <row r="39" spans="1:25" ht="53.25" customHeight="1">
      <c r="A39" s="1"/>
      <c r="B39" s="26"/>
      <c r="C39" s="416" t="s">
        <v>39</v>
      </c>
      <c r="D39" s="417"/>
      <c r="E39" s="414" t="s">
        <v>40</v>
      </c>
      <c r="F39" s="415"/>
      <c r="G39" s="27"/>
      <c r="H39" s="28"/>
      <c r="I39" s="1"/>
      <c r="J39" s="1"/>
      <c r="K39" s="1"/>
      <c r="L39" s="1"/>
      <c r="M39" s="1"/>
      <c r="N39" s="1"/>
      <c r="O39" s="1"/>
      <c r="P39" s="1"/>
      <c r="Q39" s="1"/>
      <c r="R39" s="1"/>
      <c r="S39" s="1"/>
      <c r="T39" s="1"/>
      <c r="U39" s="1"/>
      <c r="V39" s="1"/>
      <c r="W39" s="1"/>
      <c r="X39" s="1"/>
      <c r="Y39" s="1"/>
    </row>
    <row r="40" spans="1:25" ht="54" customHeight="1">
      <c r="A40" s="1"/>
      <c r="B40" s="26"/>
      <c r="C40" s="416" t="s">
        <v>41</v>
      </c>
      <c r="D40" s="417"/>
      <c r="E40" s="414" t="s">
        <v>42</v>
      </c>
      <c r="F40" s="415"/>
      <c r="G40" s="27"/>
      <c r="H40" s="28"/>
      <c r="I40" s="1"/>
      <c r="J40" s="1"/>
      <c r="K40" s="1"/>
      <c r="L40" s="1"/>
      <c r="M40" s="1"/>
      <c r="N40" s="1"/>
      <c r="O40" s="1"/>
      <c r="P40" s="1"/>
      <c r="Q40" s="1"/>
      <c r="R40" s="1"/>
      <c r="S40" s="1"/>
      <c r="T40" s="1"/>
      <c r="U40" s="1"/>
      <c r="V40" s="1"/>
      <c r="W40" s="1"/>
      <c r="X40" s="1"/>
      <c r="Y40" s="1"/>
    </row>
    <row r="41" spans="1:25" ht="32.25" customHeight="1">
      <c r="A41" s="1"/>
      <c r="B41" s="26"/>
      <c r="C41" s="416" t="s">
        <v>43</v>
      </c>
      <c r="D41" s="417"/>
      <c r="E41" s="414" t="s">
        <v>44</v>
      </c>
      <c r="F41" s="415"/>
      <c r="G41" s="27"/>
      <c r="H41" s="28"/>
      <c r="I41" s="1"/>
      <c r="J41" s="1"/>
      <c r="K41" s="1"/>
      <c r="L41" s="1"/>
      <c r="M41" s="1"/>
      <c r="N41" s="1"/>
      <c r="O41" s="1"/>
      <c r="P41" s="1"/>
      <c r="Q41" s="1"/>
      <c r="R41" s="1"/>
      <c r="S41" s="1"/>
      <c r="T41" s="1"/>
      <c r="U41" s="1"/>
      <c r="V41" s="1"/>
      <c r="W41" s="1"/>
      <c r="X41" s="1"/>
      <c r="Y41" s="1"/>
    </row>
    <row r="42" spans="1:25" ht="14.25" customHeight="1">
      <c r="A42" s="1"/>
      <c r="B42" s="26"/>
      <c r="C42" s="27"/>
      <c r="D42" s="27"/>
      <c r="E42" s="27"/>
      <c r="F42" s="27"/>
      <c r="G42" s="27"/>
      <c r="H42" s="28"/>
      <c r="I42" s="1"/>
      <c r="J42" s="1"/>
      <c r="K42" s="1"/>
      <c r="L42" s="1"/>
      <c r="M42" s="1"/>
      <c r="N42" s="1"/>
      <c r="O42" s="1"/>
      <c r="P42" s="1"/>
      <c r="Q42" s="1"/>
      <c r="R42" s="1"/>
      <c r="S42" s="1"/>
      <c r="T42" s="1"/>
      <c r="U42" s="1"/>
      <c r="V42" s="1"/>
      <c r="W42" s="1"/>
      <c r="X42" s="1"/>
      <c r="Y42" s="1"/>
    </row>
    <row r="43" spans="1:25" ht="18" customHeight="1">
      <c r="A43" s="1"/>
      <c r="B43" s="418" t="s">
        <v>45</v>
      </c>
      <c r="C43" s="419"/>
      <c r="D43" s="419"/>
      <c r="E43" s="419"/>
      <c r="F43" s="419"/>
      <c r="G43" s="419"/>
      <c r="H43" s="420"/>
      <c r="I43" s="1"/>
      <c r="J43" s="1"/>
      <c r="K43" s="1"/>
      <c r="L43" s="1"/>
      <c r="M43" s="1"/>
      <c r="N43" s="1"/>
      <c r="O43" s="1"/>
      <c r="P43" s="1"/>
      <c r="Q43" s="1"/>
      <c r="R43" s="1"/>
      <c r="S43" s="1"/>
      <c r="T43" s="1"/>
      <c r="U43" s="1"/>
      <c r="V43" s="1"/>
      <c r="W43" s="1"/>
      <c r="X43" s="1"/>
      <c r="Y43" s="1"/>
    </row>
    <row r="44" spans="1:25" ht="18" customHeight="1">
      <c r="A44" s="1"/>
      <c r="B44" s="29"/>
      <c r="C44" s="30"/>
      <c r="D44" s="30"/>
      <c r="E44" s="30"/>
      <c r="F44" s="30"/>
      <c r="G44" s="30"/>
      <c r="H44" s="31"/>
      <c r="I44" s="1"/>
      <c r="J44" s="1"/>
      <c r="K44" s="1"/>
      <c r="L44" s="1"/>
      <c r="M44" s="1"/>
      <c r="N44" s="1"/>
      <c r="O44" s="1"/>
      <c r="P44" s="1"/>
      <c r="Q44" s="1"/>
      <c r="R44" s="1"/>
      <c r="S44" s="1"/>
      <c r="T44" s="1"/>
      <c r="U44" s="1"/>
      <c r="V44" s="1"/>
      <c r="W44" s="1"/>
      <c r="X44" s="1"/>
      <c r="Y44" s="1"/>
    </row>
    <row r="45" spans="1:25" ht="18" customHeight="1">
      <c r="A45" s="1"/>
      <c r="B45" s="405" t="s">
        <v>46</v>
      </c>
      <c r="C45" s="398"/>
      <c r="D45" s="398"/>
      <c r="E45" s="398"/>
      <c r="F45" s="398"/>
      <c r="G45" s="398"/>
      <c r="H45" s="399"/>
      <c r="I45" s="1"/>
      <c r="J45" s="1"/>
      <c r="K45" s="1"/>
      <c r="L45" s="1"/>
      <c r="M45" s="1"/>
      <c r="N45" s="1"/>
      <c r="O45" s="1"/>
      <c r="P45" s="1"/>
      <c r="Q45" s="1"/>
      <c r="R45" s="1"/>
      <c r="S45" s="1"/>
      <c r="T45" s="1"/>
      <c r="U45" s="1"/>
      <c r="V45" s="1"/>
      <c r="W45" s="1"/>
      <c r="X45" s="1"/>
      <c r="Y45" s="1"/>
    </row>
    <row r="46" spans="1:25" ht="18" customHeight="1">
      <c r="A46" s="1"/>
      <c r="B46" s="18"/>
      <c r="C46" s="19"/>
      <c r="D46" s="19"/>
      <c r="E46" s="19"/>
      <c r="F46" s="19"/>
      <c r="G46" s="19"/>
      <c r="H46" s="20"/>
      <c r="I46" s="1"/>
      <c r="J46" s="1"/>
      <c r="K46" s="1"/>
      <c r="L46" s="1"/>
      <c r="M46" s="1"/>
      <c r="N46" s="1"/>
      <c r="O46" s="1"/>
      <c r="P46" s="1"/>
      <c r="Q46" s="1"/>
      <c r="R46" s="1"/>
      <c r="S46" s="1"/>
      <c r="T46" s="1"/>
      <c r="U46" s="1"/>
      <c r="V46" s="1"/>
      <c r="W46" s="1"/>
      <c r="X46" s="1"/>
      <c r="Y46" s="1"/>
    </row>
    <row r="47" spans="1:25" ht="18" customHeight="1">
      <c r="A47" s="1"/>
      <c r="B47" s="18"/>
      <c r="C47" s="406" t="s">
        <v>10</v>
      </c>
      <c r="D47" s="407"/>
      <c r="E47" s="408" t="s">
        <v>11</v>
      </c>
      <c r="F47" s="409"/>
      <c r="G47" s="19"/>
      <c r="H47" s="20"/>
      <c r="I47" s="1"/>
      <c r="J47" s="1"/>
      <c r="K47" s="1"/>
      <c r="L47" s="1"/>
      <c r="M47" s="1"/>
      <c r="N47" s="1"/>
      <c r="O47" s="1"/>
      <c r="P47" s="1"/>
      <c r="Q47" s="1"/>
      <c r="R47" s="1"/>
      <c r="S47" s="1"/>
      <c r="T47" s="1"/>
      <c r="U47" s="1"/>
      <c r="V47" s="1"/>
      <c r="W47" s="1"/>
      <c r="X47" s="1"/>
      <c r="Y47" s="1"/>
    </row>
    <row r="48" spans="1:25" ht="52.5" customHeight="1">
      <c r="A48" s="1"/>
      <c r="B48" s="18"/>
      <c r="C48" s="416" t="s">
        <v>47</v>
      </c>
      <c r="D48" s="417"/>
      <c r="E48" s="414" t="s">
        <v>48</v>
      </c>
      <c r="F48" s="415"/>
      <c r="G48" s="19"/>
      <c r="H48" s="20"/>
      <c r="I48" s="1"/>
      <c r="J48" s="1"/>
      <c r="K48" s="1"/>
      <c r="L48" s="1"/>
      <c r="M48" s="1"/>
      <c r="N48" s="1"/>
      <c r="O48" s="1"/>
      <c r="P48" s="1"/>
      <c r="Q48" s="1"/>
      <c r="R48" s="1"/>
      <c r="S48" s="1"/>
      <c r="T48" s="1"/>
      <c r="U48" s="1"/>
      <c r="V48" s="1"/>
      <c r="W48" s="1"/>
      <c r="X48" s="1"/>
      <c r="Y48" s="1"/>
    </row>
    <row r="49" spans="1:25" ht="54" customHeight="1">
      <c r="A49" s="1"/>
      <c r="B49" s="18"/>
      <c r="C49" s="416" t="s">
        <v>49</v>
      </c>
      <c r="D49" s="417"/>
      <c r="E49" s="414" t="s">
        <v>50</v>
      </c>
      <c r="F49" s="415"/>
      <c r="G49" s="19"/>
      <c r="H49" s="20"/>
      <c r="I49" s="1"/>
      <c r="J49" s="1"/>
      <c r="K49" s="1"/>
      <c r="L49" s="1"/>
      <c r="M49" s="1"/>
      <c r="N49" s="1"/>
      <c r="O49" s="1"/>
      <c r="P49" s="1"/>
      <c r="Q49" s="1"/>
      <c r="R49" s="1"/>
      <c r="S49" s="1"/>
      <c r="T49" s="1"/>
      <c r="U49" s="1"/>
      <c r="V49" s="1"/>
      <c r="W49" s="1"/>
      <c r="X49" s="1"/>
      <c r="Y49" s="1"/>
    </row>
    <row r="50" spans="1:25" ht="51.75" customHeight="1">
      <c r="A50" s="1"/>
      <c r="B50" s="18"/>
      <c r="C50" s="416" t="s">
        <v>51</v>
      </c>
      <c r="D50" s="417"/>
      <c r="E50" s="414" t="s">
        <v>52</v>
      </c>
      <c r="F50" s="415"/>
      <c r="G50" s="19"/>
      <c r="H50" s="20"/>
      <c r="I50" s="1"/>
      <c r="J50" s="1"/>
      <c r="K50" s="1"/>
      <c r="L50" s="1"/>
      <c r="M50" s="1"/>
      <c r="N50" s="1"/>
      <c r="O50" s="1"/>
      <c r="P50" s="1"/>
      <c r="Q50" s="1"/>
      <c r="R50" s="1"/>
      <c r="S50" s="1"/>
      <c r="T50" s="1"/>
      <c r="U50" s="1"/>
      <c r="V50" s="1"/>
      <c r="W50" s="1"/>
      <c r="X50" s="1"/>
      <c r="Y50" s="1"/>
    </row>
    <row r="51" spans="1:25" ht="53.25" customHeight="1">
      <c r="A51" s="1"/>
      <c r="B51" s="18"/>
      <c r="C51" s="416" t="s">
        <v>53</v>
      </c>
      <c r="D51" s="417"/>
      <c r="E51" s="414" t="s">
        <v>52</v>
      </c>
      <c r="F51" s="415"/>
      <c r="G51" s="19"/>
      <c r="H51" s="20"/>
      <c r="I51" s="1"/>
      <c r="J51" s="1"/>
      <c r="K51" s="1"/>
      <c r="L51" s="1"/>
      <c r="M51" s="1"/>
      <c r="N51" s="1"/>
      <c r="O51" s="1"/>
      <c r="P51" s="1"/>
      <c r="Q51" s="1"/>
      <c r="R51" s="1"/>
      <c r="S51" s="1"/>
      <c r="T51" s="1"/>
      <c r="U51" s="1"/>
      <c r="V51" s="1"/>
      <c r="W51" s="1"/>
      <c r="X51" s="1"/>
      <c r="Y51" s="1"/>
    </row>
    <row r="52" spans="1:25" ht="48" customHeight="1">
      <c r="A52" s="1"/>
      <c r="B52" s="18"/>
      <c r="C52" s="416" t="s">
        <v>54</v>
      </c>
      <c r="D52" s="417"/>
      <c r="E52" s="414" t="s">
        <v>55</v>
      </c>
      <c r="F52" s="415"/>
      <c r="G52" s="19"/>
      <c r="H52" s="20"/>
      <c r="I52" s="1"/>
      <c r="J52" s="1"/>
      <c r="K52" s="1"/>
      <c r="L52" s="1"/>
      <c r="M52" s="1"/>
      <c r="N52" s="1"/>
      <c r="O52" s="1"/>
      <c r="P52" s="1"/>
      <c r="Q52" s="1"/>
      <c r="R52" s="1"/>
      <c r="S52" s="1"/>
      <c r="T52" s="1"/>
      <c r="U52" s="1"/>
      <c r="V52" s="1"/>
      <c r="W52" s="1"/>
      <c r="X52" s="1"/>
      <c r="Y52" s="1"/>
    </row>
    <row r="53" spans="1:25" ht="49.5" customHeight="1">
      <c r="A53" s="1"/>
      <c r="B53" s="18"/>
      <c r="C53" s="416" t="s">
        <v>56</v>
      </c>
      <c r="D53" s="417"/>
      <c r="E53" s="414" t="s">
        <v>57</v>
      </c>
      <c r="F53" s="415"/>
      <c r="G53" s="19"/>
      <c r="H53" s="20"/>
      <c r="I53" s="1"/>
      <c r="J53" s="1"/>
      <c r="K53" s="1"/>
      <c r="L53" s="1"/>
      <c r="M53" s="1"/>
      <c r="N53" s="1"/>
      <c r="O53" s="1"/>
      <c r="P53" s="1"/>
      <c r="Q53" s="1"/>
      <c r="R53" s="1"/>
      <c r="S53" s="1"/>
      <c r="T53" s="1"/>
      <c r="U53" s="1"/>
      <c r="V53" s="1"/>
      <c r="W53" s="1"/>
      <c r="X53" s="1"/>
      <c r="Y53" s="1"/>
    </row>
    <row r="54" spans="1:25" ht="49.5" customHeight="1">
      <c r="A54" s="1"/>
      <c r="B54" s="18"/>
      <c r="C54" s="416" t="s">
        <v>58</v>
      </c>
      <c r="D54" s="417"/>
      <c r="E54" s="414" t="s">
        <v>59</v>
      </c>
      <c r="F54" s="415"/>
      <c r="G54" s="19"/>
      <c r="H54" s="20"/>
      <c r="I54" s="1"/>
      <c r="J54" s="1"/>
      <c r="K54" s="1"/>
      <c r="L54" s="1"/>
      <c r="M54" s="1"/>
      <c r="N54" s="1"/>
      <c r="O54" s="1"/>
      <c r="P54" s="1"/>
      <c r="Q54" s="1"/>
      <c r="R54" s="1"/>
      <c r="S54" s="1"/>
      <c r="T54" s="1"/>
      <c r="U54" s="1"/>
      <c r="V54" s="1"/>
      <c r="W54" s="1"/>
      <c r="X54" s="1"/>
      <c r="Y54" s="1"/>
    </row>
    <row r="55" spans="1:25" ht="29.25" customHeight="1">
      <c r="A55" s="1"/>
      <c r="B55" s="18"/>
      <c r="C55" s="416" t="s">
        <v>60</v>
      </c>
      <c r="D55" s="417"/>
      <c r="E55" s="414" t="s">
        <v>61</v>
      </c>
      <c r="F55" s="415"/>
      <c r="G55" s="19"/>
      <c r="H55" s="20"/>
      <c r="I55" s="1"/>
      <c r="J55" s="1"/>
      <c r="K55" s="1"/>
      <c r="L55" s="1"/>
      <c r="M55" s="1"/>
      <c r="N55" s="1"/>
      <c r="O55" s="1"/>
      <c r="P55" s="1"/>
      <c r="Q55" s="1"/>
      <c r="R55" s="1"/>
      <c r="S55" s="1"/>
      <c r="T55" s="1"/>
      <c r="U55" s="1"/>
      <c r="V55" s="1"/>
      <c r="W55" s="1"/>
      <c r="X55" s="1"/>
      <c r="Y55" s="1"/>
    </row>
    <row r="56" spans="1:25" ht="39.75" customHeight="1">
      <c r="A56" s="1"/>
      <c r="B56" s="18"/>
      <c r="C56" s="416" t="s">
        <v>62</v>
      </c>
      <c r="D56" s="417"/>
      <c r="E56" s="414" t="s">
        <v>63</v>
      </c>
      <c r="F56" s="415"/>
      <c r="G56" s="19"/>
      <c r="H56" s="20"/>
      <c r="I56" s="1"/>
      <c r="J56" s="1"/>
      <c r="K56" s="1"/>
      <c r="L56" s="1"/>
      <c r="M56" s="1"/>
      <c r="N56" s="1"/>
      <c r="O56" s="1"/>
      <c r="P56" s="1"/>
      <c r="Q56" s="1"/>
      <c r="R56" s="1"/>
      <c r="S56" s="1"/>
      <c r="T56" s="1"/>
      <c r="U56" s="1"/>
      <c r="V56" s="1"/>
      <c r="W56" s="1"/>
      <c r="X56" s="1"/>
      <c r="Y56" s="1"/>
    </row>
    <row r="57" spans="1:25" ht="29.25" customHeight="1">
      <c r="A57" s="1"/>
      <c r="B57" s="18"/>
      <c r="C57" s="416" t="s">
        <v>64</v>
      </c>
      <c r="D57" s="417"/>
      <c r="E57" s="414" t="s">
        <v>65</v>
      </c>
      <c r="F57" s="415"/>
      <c r="G57" s="19"/>
      <c r="H57" s="20"/>
      <c r="I57" s="1"/>
      <c r="J57" s="1"/>
      <c r="K57" s="1"/>
      <c r="L57" s="1"/>
      <c r="M57" s="1"/>
      <c r="N57" s="1"/>
      <c r="O57" s="1"/>
      <c r="P57" s="1"/>
      <c r="Q57" s="1"/>
      <c r="R57" s="1"/>
      <c r="S57" s="1"/>
      <c r="T57" s="1"/>
      <c r="U57" s="1"/>
      <c r="V57" s="1"/>
      <c r="W57" s="1"/>
      <c r="X57" s="1"/>
      <c r="Y57" s="1"/>
    </row>
    <row r="58" spans="1:25" ht="18" customHeight="1">
      <c r="A58" s="1"/>
      <c r="B58" s="18"/>
      <c r="C58" s="19"/>
      <c r="D58" s="19"/>
      <c r="E58" s="19"/>
      <c r="F58" s="19"/>
      <c r="G58" s="19"/>
      <c r="H58" s="20"/>
      <c r="I58" s="1"/>
      <c r="J58" s="1"/>
      <c r="K58" s="1"/>
      <c r="L58" s="1"/>
      <c r="M58" s="1"/>
      <c r="N58" s="1"/>
      <c r="O58" s="1"/>
      <c r="P58" s="1"/>
      <c r="Q58" s="1"/>
      <c r="R58" s="1"/>
      <c r="S58" s="1"/>
      <c r="T58" s="1"/>
      <c r="U58" s="1"/>
      <c r="V58" s="1"/>
      <c r="W58" s="1"/>
      <c r="X58" s="1"/>
      <c r="Y58" s="1"/>
    </row>
    <row r="59" spans="1:25" ht="18" customHeight="1">
      <c r="A59" s="1"/>
      <c r="B59" s="430" t="s">
        <v>66</v>
      </c>
      <c r="C59" s="431"/>
      <c r="D59" s="431"/>
      <c r="E59" s="431"/>
      <c r="F59" s="431"/>
      <c r="G59" s="431"/>
      <c r="H59" s="432"/>
      <c r="I59" s="1"/>
      <c r="J59" s="1"/>
      <c r="K59" s="1"/>
      <c r="L59" s="1"/>
      <c r="M59" s="1"/>
      <c r="N59" s="1"/>
      <c r="O59" s="1"/>
      <c r="P59" s="1"/>
      <c r="Q59" s="1"/>
      <c r="R59" s="1"/>
      <c r="S59" s="1"/>
      <c r="T59" s="1"/>
      <c r="U59" s="1"/>
      <c r="V59" s="1"/>
      <c r="W59" s="1"/>
      <c r="X59" s="1"/>
      <c r="Y59" s="1"/>
    </row>
    <row r="60" spans="1:25" ht="18" customHeight="1">
      <c r="A60" s="1"/>
      <c r="B60" s="18"/>
      <c r="C60" s="19"/>
      <c r="D60" s="19"/>
      <c r="E60" s="19"/>
      <c r="F60" s="19"/>
      <c r="G60" s="19"/>
      <c r="H60" s="20"/>
      <c r="I60" s="1"/>
      <c r="J60" s="1"/>
      <c r="K60" s="1"/>
      <c r="L60" s="1"/>
      <c r="M60" s="1"/>
      <c r="N60" s="1"/>
      <c r="O60" s="1"/>
      <c r="P60" s="1"/>
      <c r="Q60" s="1"/>
      <c r="R60" s="1"/>
      <c r="S60" s="1"/>
      <c r="T60" s="1"/>
      <c r="U60" s="1"/>
      <c r="V60" s="1"/>
      <c r="W60" s="1"/>
      <c r="X60" s="1"/>
      <c r="Y60" s="1"/>
    </row>
    <row r="61" spans="1:25" ht="18" customHeight="1">
      <c r="A61" s="1"/>
      <c r="B61" s="418" t="s">
        <v>67</v>
      </c>
      <c r="C61" s="419"/>
      <c r="D61" s="419"/>
      <c r="E61" s="419"/>
      <c r="F61" s="419"/>
      <c r="G61" s="419"/>
      <c r="H61" s="420"/>
      <c r="I61" s="1"/>
      <c r="J61" s="1"/>
      <c r="K61" s="1"/>
      <c r="L61" s="1"/>
      <c r="M61" s="1"/>
      <c r="N61" s="1"/>
      <c r="O61" s="1"/>
      <c r="P61" s="1"/>
      <c r="Q61" s="1"/>
      <c r="R61" s="1"/>
      <c r="S61" s="1"/>
      <c r="T61" s="1"/>
      <c r="U61" s="1"/>
      <c r="V61" s="1"/>
      <c r="W61" s="1"/>
      <c r="X61" s="1"/>
      <c r="Y61" s="1"/>
    </row>
    <row r="62" spans="1:25" ht="18" customHeight="1">
      <c r="A62" s="1"/>
      <c r="B62" s="15"/>
      <c r="C62" s="16"/>
      <c r="D62" s="16"/>
      <c r="E62" s="16"/>
      <c r="F62" s="16"/>
      <c r="G62" s="16"/>
      <c r="H62" s="17"/>
      <c r="I62" s="1"/>
      <c r="J62" s="1"/>
      <c r="K62" s="1"/>
      <c r="L62" s="1"/>
      <c r="M62" s="1"/>
      <c r="N62" s="1"/>
      <c r="O62" s="1"/>
      <c r="P62" s="1"/>
      <c r="Q62" s="1"/>
      <c r="R62" s="1"/>
      <c r="S62" s="1"/>
      <c r="T62" s="1"/>
      <c r="U62" s="1"/>
      <c r="V62" s="1"/>
      <c r="W62" s="1"/>
      <c r="X62" s="1"/>
      <c r="Y62" s="1"/>
    </row>
    <row r="63" spans="1:25" ht="30" customHeight="1">
      <c r="A63" s="1"/>
      <c r="B63" s="405" t="s">
        <v>68</v>
      </c>
      <c r="C63" s="398"/>
      <c r="D63" s="398"/>
      <c r="E63" s="398"/>
      <c r="F63" s="398"/>
      <c r="G63" s="398"/>
      <c r="H63" s="399"/>
      <c r="I63" s="1"/>
      <c r="J63" s="1"/>
      <c r="K63" s="1"/>
      <c r="L63" s="1"/>
      <c r="M63" s="1"/>
      <c r="N63" s="1"/>
      <c r="O63" s="1"/>
      <c r="P63" s="1"/>
      <c r="Q63" s="1"/>
      <c r="R63" s="1"/>
      <c r="S63" s="1"/>
      <c r="T63" s="1"/>
      <c r="U63" s="1"/>
      <c r="V63" s="1"/>
      <c r="W63" s="1"/>
      <c r="X63" s="1"/>
      <c r="Y63" s="1"/>
    </row>
    <row r="64" spans="1:25" ht="14.25" customHeight="1">
      <c r="A64" s="1"/>
      <c r="B64" s="18"/>
      <c r="C64" s="19"/>
      <c r="D64" s="19"/>
      <c r="E64" s="19"/>
      <c r="F64" s="19"/>
      <c r="G64" s="19"/>
      <c r="H64" s="20"/>
      <c r="I64" s="1"/>
      <c r="J64" s="1"/>
      <c r="K64" s="1"/>
      <c r="L64" s="1"/>
      <c r="M64" s="1"/>
      <c r="N64" s="1"/>
      <c r="O64" s="1"/>
      <c r="P64" s="1"/>
      <c r="Q64" s="1"/>
      <c r="R64" s="1"/>
      <c r="S64" s="1"/>
      <c r="T64" s="1"/>
      <c r="U64" s="1"/>
      <c r="V64" s="1"/>
      <c r="W64" s="1"/>
      <c r="X64" s="1"/>
      <c r="Y64" s="1"/>
    </row>
    <row r="65" spans="1:25" ht="30" customHeight="1">
      <c r="A65" s="1"/>
      <c r="B65" s="18"/>
      <c r="C65" s="406" t="s">
        <v>10</v>
      </c>
      <c r="D65" s="407"/>
      <c r="E65" s="408" t="s">
        <v>11</v>
      </c>
      <c r="F65" s="409"/>
      <c r="G65" s="19"/>
      <c r="H65" s="20"/>
      <c r="I65" s="1"/>
      <c r="J65" s="1"/>
      <c r="K65" s="1"/>
      <c r="L65" s="1"/>
      <c r="M65" s="1"/>
      <c r="N65" s="1"/>
      <c r="O65" s="1"/>
      <c r="P65" s="1"/>
      <c r="Q65" s="1"/>
      <c r="R65" s="1"/>
      <c r="S65" s="1"/>
      <c r="T65" s="1"/>
      <c r="U65" s="1"/>
      <c r="V65" s="1"/>
      <c r="W65" s="1"/>
      <c r="X65" s="1"/>
      <c r="Y65" s="1"/>
    </row>
    <row r="66" spans="1:25" ht="30" customHeight="1">
      <c r="A66" s="1"/>
      <c r="B66" s="18"/>
      <c r="C66" s="416" t="s">
        <v>69</v>
      </c>
      <c r="D66" s="417"/>
      <c r="E66" s="414" t="s">
        <v>70</v>
      </c>
      <c r="F66" s="415"/>
      <c r="G66" s="19"/>
      <c r="H66" s="20"/>
      <c r="I66" s="1"/>
      <c r="J66" s="1"/>
      <c r="K66" s="1"/>
      <c r="L66" s="1"/>
      <c r="M66" s="1"/>
      <c r="N66" s="1"/>
      <c r="O66" s="1"/>
      <c r="P66" s="1"/>
      <c r="Q66" s="1"/>
      <c r="R66" s="1"/>
      <c r="S66" s="1"/>
      <c r="T66" s="1"/>
      <c r="U66" s="1"/>
      <c r="V66" s="1"/>
      <c r="W66" s="1"/>
      <c r="X66" s="1"/>
      <c r="Y66" s="1"/>
    </row>
    <row r="67" spans="1:25" ht="44.25" customHeight="1">
      <c r="A67" s="1"/>
      <c r="B67" s="18"/>
      <c r="C67" s="416" t="s">
        <v>71</v>
      </c>
      <c r="D67" s="417"/>
      <c r="E67" s="414" t="s">
        <v>72</v>
      </c>
      <c r="F67" s="415"/>
      <c r="G67" s="19"/>
      <c r="H67" s="20"/>
      <c r="I67" s="1"/>
      <c r="J67" s="1"/>
      <c r="K67" s="1"/>
      <c r="L67" s="1"/>
      <c r="M67" s="1"/>
      <c r="N67" s="1"/>
      <c r="O67" s="1"/>
      <c r="P67" s="1"/>
      <c r="Q67" s="1"/>
      <c r="R67" s="1"/>
      <c r="S67" s="1"/>
      <c r="T67" s="1"/>
      <c r="U67" s="1"/>
      <c r="V67" s="1"/>
      <c r="W67" s="1"/>
      <c r="X67" s="1"/>
      <c r="Y67" s="1"/>
    </row>
    <row r="68" spans="1:25" ht="51" customHeight="1">
      <c r="A68" s="1"/>
      <c r="B68" s="18"/>
      <c r="C68" s="416" t="s">
        <v>73</v>
      </c>
      <c r="D68" s="417"/>
      <c r="E68" s="414" t="s">
        <v>74</v>
      </c>
      <c r="F68" s="415"/>
      <c r="G68" s="19"/>
      <c r="H68" s="20"/>
      <c r="I68" s="1"/>
      <c r="J68" s="1"/>
      <c r="K68" s="1"/>
      <c r="L68" s="1"/>
      <c r="M68" s="1"/>
      <c r="N68" s="1"/>
      <c r="O68" s="1"/>
      <c r="P68" s="1"/>
      <c r="Q68" s="1"/>
      <c r="R68" s="1"/>
      <c r="S68" s="1"/>
      <c r="T68" s="1"/>
      <c r="U68" s="1"/>
      <c r="V68" s="1"/>
      <c r="W68" s="1"/>
      <c r="X68" s="1"/>
      <c r="Y68" s="1"/>
    </row>
    <row r="69" spans="1:25" ht="76.5" customHeight="1">
      <c r="A69" s="1"/>
      <c r="B69" s="18"/>
      <c r="C69" s="416" t="s">
        <v>75</v>
      </c>
      <c r="D69" s="417"/>
      <c r="E69" s="414" t="s">
        <v>76</v>
      </c>
      <c r="F69" s="415"/>
      <c r="G69" s="19"/>
      <c r="H69" s="20"/>
      <c r="I69" s="1"/>
      <c r="J69" s="1"/>
      <c r="K69" s="1"/>
      <c r="L69" s="1"/>
      <c r="M69" s="1"/>
      <c r="N69" s="1"/>
      <c r="O69" s="1"/>
      <c r="P69" s="1"/>
      <c r="Q69" s="1"/>
      <c r="R69" s="1"/>
      <c r="S69" s="1"/>
      <c r="T69" s="1"/>
      <c r="U69" s="1"/>
      <c r="V69" s="1"/>
      <c r="W69" s="1"/>
      <c r="X69" s="1"/>
      <c r="Y69" s="1"/>
    </row>
    <row r="70" spans="1:25" ht="30" customHeight="1">
      <c r="A70" s="1"/>
      <c r="B70" s="18"/>
      <c r="C70" s="416" t="s">
        <v>77</v>
      </c>
      <c r="D70" s="417"/>
      <c r="E70" s="414" t="s">
        <v>78</v>
      </c>
      <c r="F70" s="415"/>
      <c r="G70" s="19"/>
      <c r="H70" s="20"/>
      <c r="I70" s="1"/>
      <c r="J70" s="1"/>
      <c r="K70" s="1"/>
      <c r="L70" s="1"/>
      <c r="M70" s="1"/>
      <c r="N70" s="1"/>
      <c r="O70" s="1"/>
      <c r="P70" s="1"/>
      <c r="Q70" s="1"/>
      <c r="R70" s="1"/>
      <c r="S70" s="1"/>
      <c r="T70" s="1"/>
      <c r="U70" s="1"/>
      <c r="V70" s="1"/>
      <c r="W70" s="1"/>
      <c r="X70" s="1"/>
      <c r="Y70" s="1"/>
    </row>
    <row r="71" spans="1:25" ht="30" customHeight="1">
      <c r="A71" s="1"/>
      <c r="B71" s="18"/>
      <c r="C71" s="416" t="s">
        <v>79</v>
      </c>
      <c r="D71" s="417"/>
      <c r="E71" s="414" t="s">
        <v>80</v>
      </c>
      <c r="F71" s="415"/>
      <c r="G71" s="19"/>
      <c r="H71" s="20"/>
      <c r="I71" s="1"/>
      <c r="J71" s="1"/>
      <c r="K71" s="1"/>
      <c r="L71" s="1"/>
      <c r="M71" s="1"/>
      <c r="N71" s="1"/>
      <c r="O71" s="1"/>
      <c r="P71" s="1"/>
      <c r="Q71" s="1"/>
      <c r="R71" s="1"/>
      <c r="S71" s="1"/>
      <c r="T71" s="1"/>
      <c r="U71" s="1"/>
      <c r="V71" s="1"/>
      <c r="W71" s="1"/>
      <c r="X71" s="1"/>
      <c r="Y71" s="1"/>
    </row>
    <row r="72" spans="1:25" ht="30" customHeight="1">
      <c r="A72" s="1"/>
      <c r="B72" s="18"/>
      <c r="C72" s="416" t="s">
        <v>81</v>
      </c>
      <c r="D72" s="417"/>
      <c r="E72" s="414" t="s">
        <v>82</v>
      </c>
      <c r="F72" s="415"/>
      <c r="G72" s="19"/>
      <c r="H72" s="20"/>
      <c r="I72" s="1"/>
      <c r="J72" s="1"/>
      <c r="K72" s="1"/>
      <c r="L72" s="1"/>
      <c r="M72" s="1"/>
      <c r="N72" s="1"/>
      <c r="O72" s="1"/>
      <c r="P72" s="1"/>
      <c r="Q72" s="1"/>
      <c r="R72" s="1"/>
      <c r="S72" s="1"/>
      <c r="T72" s="1"/>
      <c r="U72" s="1"/>
      <c r="V72" s="1"/>
      <c r="W72" s="1"/>
      <c r="X72" s="1"/>
      <c r="Y72" s="1"/>
    </row>
    <row r="73" spans="1:25" ht="53.25" customHeight="1">
      <c r="A73" s="1"/>
      <c r="B73" s="18"/>
      <c r="C73" s="416" t="s">
        <v>83</v>
      </c>
      <c r="D73" s="417"/>
      <c r="E73" s="414" t="s">
        <v>84</v>
      </c>
      <c r="F73" s="415"/>
      <c r="G73" s="19"/>
      <c r="H73" s="20"/>
      <c r="I73" s="1"/>
      <c r="J73" s="1"/>
      <c r="K73" s="1"/>
      <c r="L73" s="1"/>
      <c r="M73" s="1"/>
      <c r="N73" s="1"/>
      <c r="O73" s="1"/>
      <c r="P73" s="1"/>
      <c r="Q73" s="1"/>
      <c r="R73" s="1"/>
      <c r="S73" s="1"/>
      <c r="T73" s="1"/>
      <c r="U73" s="1"/>
      <c r="V73" s="1"/>
      <c r="W73" s="1"/>
      <c r="X73" s="1"/>
      <c r="Y73" s="1"/>
    </row>
    <row r="74" spans="1:25" ht="30" customHeight="1">
      <c r="A74" s="1"/>
      <c r="B74" s="18"/>
      <c r="C74" s="19"/>
      <c r="D74" s="19"/>
      <c r="E74" s="19"/>
      <c r="F74" s="19"/>
      <c r="G74" s="19"/>
      <c r="H74" s="20"/>
      <c r="I74" s="1"/>
      <c r="J74" s="1"/>
      <c r="K74" s="1"/>
      <c r="L74" s="1"/>
      <c r="M74" s="1"/>
      <c r="N74" s="1"/>
      <c r="O74" s="1"/>
      <c r="P74" s="1"/>
      <c r="Q74" s="1"/>
      <c r="R74" s="1"/>
      <c r="S74" s="1"/>
      <c r="T74" s="1"/>
      <c r="U74" s="1"/>
      <c r="V74" s="1"/>
      <c r="W74" s="1"/>
      <c r="X74" s="1"/>
      <c r="Y74" s="1"/>
    </row>
    <row r="75" spans="1:25" ht="18" customHeight="1">
      <c r="A75" s="1"/>
      <c r="B75" s="418" t="s">
        <v>85</v>
      </c>
      <c r="C75" s="419"/>
      <c r="D75" s="419"/>
      <c r="E75" s="419"/>
      <c r="F75" s="419"/>
      <c r="G75" s="419"/>
      <c r="H75" s="420"/>
      <c r="I75" s="1"/>
      <c r="J75" s="1"/>
      <c r="K75" s="1"/>
      <c r="L75" s="1"/>
      <c r="M75" s="1"/>
      <c r="N75" s="1"/>
      <c r="O75" s="1"/>
      <c r="P75" s="1"/>
      <c r="Q75" s="1"/>
      <c r="R75" s="1"/>
      <c r="S75" s="1"/>
      <c r="T75" s="1"/>
      <c r="U75" s="1"/>
      <c r="V75" s="1"/>
      <c r="W75" s="1"/>
      <c r="X75" s="1"/>
      <c r="Y75" s="1"/>
    </row>
    <row r="76" spans="1:25" ht="18" customHeight="1">
      <c r="A76" s="1"/>
      <c r="B76" s="32"/>
      <c r="C76" s="33"/>
      <c r="D76" s="33"/>
      <c r="E76" s="33"/>
      <c r="F76" s="33"/>
      <c r="G76" s="33"/>
      <c r="H76" s="34"/>
      <c r="I76" s="1"/>
      <c r="J76" s="1"/>
      <c r="K76" s="1"/>
      <c r="L76" s="1"/>
      <c r="M76" s="1"/>
      <c r="N76" s="1"/>
      <c r="O76" s="1"/>
      <c r="P76" s="1"/>
      <c r="Q76" s="1"/>
      <c r="R76" s="1"/>
      <c r="S76" s="1"/>
      <c r="T76" s="1"/>
      <c r="U76" s="1"/>
      <c r="V76" s="1"/>
      <c r="W76" s="1"/>
      <c r="X76" s="1"/>
      <c r="Y76" s="1"/>
    </row>
    <row r="77" spans="1:25" ht="18" customHeight="1">
      <c r="A77" s="1"/>
      <c r="B77" s="418" t="s">
        <v>86</v>
      </c>
      <c r="C77" s="419"/>
      <c r="D77" s="419"/>
      <c r="E77" s="419"/>
      <c r="F77" s="419"/>
      <c r="G77" s="419"/>
      <c r="H77" s="420"/>
      <c r="I77" s="1"/>
      <c r="J77" s="1"/>
      <c r="K77" s="1"/>
      <c r="L77" s="1"/>
      <c r="M77" s="1"/>
      <c r="N77" s="1"/>
      <c r="O77" s="1"/>
      <c r="P77" s="1"/>
      <c r="Q77" s="1"/>
      <c r="R77" s="1"/>
      <c r="S77" s="1"/>
      <c r="T77" s="1"/>
      <c r="U77" s="1"/>
      <c r="V77" s="1"/>
      <c r="W77" s="1"/>
      <c r="X77" s="1"/>
      <c r="Y77" s="1"/>
    </row>
    <row r="78" spans="1:25" ht="18" customHeight="1">
      <c r="A78" s="1"/>
      <c r="B78" s="32"/>
      <c r="C78" s="33"/>
      <c r="D78" s="33"/>
      <c r="E78" s="33"/>
      <c r="F78" s="33"/>
      <c r="G78" s="33"/>
      <c r="H78" s="34"/>
      <c r="I78" s="1"/>
      <c r="J78" s="1"/>
      <c r="K78" s="1"/>
      <c r="L78" s="1"/>
      <c r="M78" s="1"/>
      <c r="N78" s="1"/>
      <c r="O78" s="1"/>
      <c r="P78" s="1"/>
      <c r="Q78" s="1"/>
      <c r="R78" s="1"/>
      <c r="S78" s="1"/>
      <c r="T78" s="1"/>
      <c r="U78" s="1"/>
      <c r="V78" s="1"/>
      <c r="W78" s="1"/>
      <c r="X78" s="1"/>
      <c r="Y78" s="1"/>
    </row>
    <row r="79" spans="1:25" ht="18" customHeight="1">
      <c r="A79" s="1"/>
      <c r="B79" s="418" t="s">
        <v>87</v>
      </c>
      <c r="C79" s="419"/>
      <c r="D79" s="419"/>
      <c r="E79" s="419"/>
      <c r="F79" s="419"/>
      <c r="G79" s="419"/>
      <c r="H79" s="420"/>
      <c r="I79" s="1"/>
      <c r="J79" s="1"/>
      <c r="K79" s="1"/>
      <c r="L79" s="1"/>
      <c r="M79" s="1"/>
      <c r="N79" s="1"/>
      <c r="O79" s="1"/>
      <c r="P79" s="1"/>
      <c r="Q79" s="1"/>
      <c r="R79" s="1"/>
      <c r="S79" s="1"/>
      <c r="T79" s="1"/>
      <c r="U79" s="1"/>
      <c r="V79" s="1"/>
      <c r="W79" s="1"/>
      <c r="X79" s="1"/>
      <c r="Y79" s="1"/>
    </row>
    <row r="80" spans="1:25" ht="14.25" customHeight="1">
      <c r="A80" s="1"/>
      <c r="B80" s="18"/>
      <c r="C80" s="35"/>
      <c r="D80" s="35"/>
      <c r="E80" s="35"/>
      <c r="F80" s="35"/>
      <c r="G80" s="35"/>
      <c r="H80" s="36"/>
      <c r="I80" s="1"/>
      <c r="J80" s="1"/>
      <c r="K80" s="1"/>
      <c r="L80" s="1"/>
      <c r="M80" s="1"/>
      <c r="N80" s="1"/>
      <c r="O80" s="1"/>
      <c r="P80" s="1"/>
      <c r="Q80" s="1"/>
      <c r="R80" s="1"/>
      <c r="S80" s="1"/>
      <c r="T80" s="1"/>
      <c r="U80" s="1"/>
      <c r="V80" s="1"/>
      <c r="W80" s="1"/>
      <c r="X80" s="1"/>
      <c r="Y80" s="1"/>
    </row>
    <row r="81" spans="1:25" ht="14.25" customHeight="1">
      <c r="A81" s="1"/>
      <c r="B81" s="18"/>
      <c r="C81" s="35"/>
      <c r="D81" s="35"/>
      <c r="E81" s="35"/>
      <c r="F81" s="35"/>
      <c r="G81" s="35"/>
      <c r="H81" s="36"/>
      <c r="I81" s="1"/>
      <c r="J81" s="1"/>
      <c r="K81" s="1"/>
      <c r="L81" s="1"/>
      <c r="M81" s="1"/>
      <c r="N81" s="1"/>
      <c r="O81" s="1"/>
      <c r="P81" s="1"/>
      <c r="Q81" s="1"/>
      <c r="R81" s="1"/>
      <c r="S81" s="1"/>
      <c r="T81" s="1"/>
      <c r="U81" s="1"/>
      <c r="V81" s="1"/>
      <c r="W81" s="1"/>
      <c r="X81" s="1"/>
      <c r="Y81" s="1"/>
    </row>
    <row r="82" spans="1:25" ht="14.25" customHeight="1">
      <c r="A82" s="1"/>
      <c r="B82" s="37" t="s">
        <v>88</v>
      </c>
      <c r="C82" s="35"/>
      <c r="D82" s="35"/>
      <c r="E82" s="35"/>
      <c r="F82" s="35"/>
      <c r="G82" s="35"/>
      <c r="H82" s="36"/>
      <c r="I82" s="1"/>
      <c r="J82" s="1"/>
      <c r="K82" s="1"/>
      <c r="L82" s="1"/>
      <c r="M82" s="1"/>
      <c r="N82" s="1"/>
      <c r="O82" s="1"/>
      <c r="P82" s="1"/>
      <c r="Q82" s="1"/>
      <c r="R82" s="1"/>
      <c r="S82" s="1"/>
      <c r="T82" s="1"/>
      <c r="U82" s="1"/>
      <c r="V82" s="1"/>
      <c r="W82" s="1"/>
      <c r="X82" s="1"/>
      <c r="Y82" s="1"/>
    </row>
    <row r="83" spans="1:25" ht="14.25" customHeight="1">
      <c r="A83" s="1"/>
      <c r="B83" s="18"/>
      <c r="C83" s="35"/>
      <c r="D83" s="35"/>
      <c r="E83" s="35"/>
      <c r="F83" s="35"/>
      <c r="G83" s="35"/>
      <c r="H83" s="36"/>
      <c r="I83" s="1"/>
      <c r="J83" s="1"/>
      <c r="K83" s="1"/>
      <c r="L83" s="1"/>
      <c r="M83" s="1"/>
      <c r="N83" s="1"/>
      <c r="O83" s="1"/>
      <c r="P83" s="1"/>
      <c r="Q83" s="1"/>
      <c r="R83" s="1"/>
      <c r="S83" s="1"/>
      <c r="T83" s="1"/>
      <c r="U83" s="1"/>
      <c r="V83" s="1"/>
      <c r="W83" s="1"/>
      <c r="X83" s="1"/>
      <c r="Y83" s="1"/>
    </row>
    <row r="84" spans="1:25" ht="14.25" customHeight="1">
      <c r="A84" s="1"/>
      <c r="B84" s="21"/>
      <c r="C84" s="22"/>
      <c r="D84" s="38"/>
      <c r="E84" s="39"/>
      <c r="F84" s="39"/>
      <c r="G84" s="39"/>
      <c r="H84" s="23"/>
      <c r="I84" s="1"/>
      <c r="J84" s="1"/>
      <c r="K84" s="1"/>
      <c r="L84" s="1"/>
      <c r="M84" s="1"/>
      <c r="N84" s="1"/>
      <c r="O84" s="1"/>
      <c r="P84" s="1"/>
      <c r="Q84" s="1"/>
      <c r="R84" s="1"/>
      <c r="S84" s="1"/>
      <c r="T84" s="1"/>
      <c r="U84" s="1"/>
      <c r="V84" s="1"/>
      <c r="W84" s="1"/>
      <c r="X84" s="1"/>
      <c r="Y84" s="1"/>
    </row>
    <row r="85" spans="1:25" ht="14.25" customHeight="1">
      <c r="A85" s="1"/>
      <c r="B85" s="40" t="s">
        <v>89</v>
      </c>
      <c r="C85" s="421" t="s">
        <v>10</v>
      </c>
      <c r="D85" s="407"/>
      <c r="E85" s="408" t="s">
        <v>11</v>
      </c>
      <c r="F85" s="409"/>
      <c r="G85" s="22"/>
      <c r="H85" s="23"/>
      <c r="I85" s="1"/>
      <c r="J85" s="1"/>
      <c r="K85" s="1"/>
      <c r="L85" s="1"/>
      <c r="M85" s="1"/>
      <c r="N85" s="1"/>
      <c r="O85" s="1"/>
      <c r="P85" s="1"/>
      <c r="Q85" s="1"/>
      <c r="R85" s="1"/>
      <c r="S85" s="1"/>
      <c r="T85" s="1"/>
      <c r="U85" s="1"/>
      <c r="V85" s="1"/>
      <c r="W85" s="1"/>
      <c r="X85" s="1"/>
      <c r="Y85" s="1"/>
    </row>
    <row r="86" spans="1:25" ht="14.25" customHeight="1">
      <c r="A86" s="41"/>
      <c r="B86" s="42">
        <v>2</v>
      </c>
      <c r="C86" s="433" t="s">
        <v>12</v>
      </c>
      <c r="D86" s="413"/>
      <c r="E86" s="410" t="s">
        <v>13</v>
      </c>
      <c r="F86" s="411"/>
      <c r="G86" s="43"/>
      <c r="H86" s="44"/>
      <c r="I86" s="41"/>
      <c r="J86" s="41"/>
      <c r="K86" s="41"/>
      <c r="L86" s="41"/>
      <c r="M86" s="41"/>
      <c r="N86" s="41"/>
      <c r="O86" s="41"/>
      <c r="P86" s="41"/>
      <c r="Q86" s="41"/>
      <c r="R86" s="41"/>
      <c r="S86" s="41"/>
      <c r="T86" s="41"/>
      <c r="U86" s="41"/>
      <c r="V86" s="41"/>
      <c r="W86" s="41"/>
      <c r="X86" s="41"/>
      <c r="Y86" s="41"/>
    </row>
    <row r="87" spans="1:25" ht="17.25" customHeight="1">
      <c r="A87" s="41"/>
      <c r="B87" s="42">
        <v>2</v>
      </c>
      <c r="C87" s="433" t="s">
        <v>14</v>
      </c>
      <c r="D87" s="413"/>
      <c r="E87" s="410" t="s">
        <v>15</v>
      </c>
      <c r="F87" s="411"/>
      <c r="G87" s="43"/>
      <c r="H87" s="44"/>
      <c r="I87" s="41"/>
      <c r="J87" s="41"/>
      <c r="K87" s="41"/>
      <c r="L87" s="41"/>
      <c r="M87" s="41"/>
      <c r="N87" s="41"/>
      <c r="O87" s="41"/>
      <c r="P87" s="41"/>
      <c r="Q87" s="41"/>
      <c r="R87" s="41"/>
      <c r="S87" s="41"/>
      <c r="T87" s="41"/>
      <c r="U87" s="41"/>
      <c r="V87" s="41"/>
      <c r="W87" s="41"/>
      <c r="X87" s="41"/>
      <c r="Y87" s="41"/>
    </row>
    <row r="88" spans="1:25" ht="25.5" customHeight="1">
      <c r="A88" s="41"/>
      <c r="B88" s="42">
        <v>2</v>
      </c>
      <c r="C88" s="433" t="s">
        <v>16</v>
      </c>
      <c r="D88" s="413"/>
      <c r="E88" s="410" t="s">
        <v>17</v>
      </c>
      <c r="F88" s="411"/>
      <c r="G88" s="43"/>
      <c r="H88" s="44"/>
      <c r="I88" s="41"/>
      <c r="J88" s="41"/>
      <c r="K88" s="41"/>
      <c r="L88" s="41"/>
      <c r="M88" s="41"/>
      <c r="N88" s="41"/>
      <c r="O88" s="41"/>
      <c r="P88" s="41"/>
      <c r="Q88" s="41"/>
      <c r="R88" s="41"/>
      <c r="S88" s="41"/>
      <c r="T88" s="41"/>
      <c r="U88" s="41"/>
      <c r="V88" s="41"/>
      <c r="W88" s="41"/>
      <c r="X88" s="41"/>
      <c r="Y88" s="41"/>
    </row>
    <row r="89" spans="1:25" ht="25.5" customHeight="1">
      <c r="A89" s="41"/>
      <c r="B89" s="42">
        <v>2</v>
      </c>
      <c r="C89" s="433" t="s">
        <v>18</v>
      </c>
      <c r="D89" s="413"/>
      <c r="E89" s="410" t="s">
        <v>19</v>
      </c>
      <c r="F89" s="411"/>
      <c r="G89" s="43"/>
      <c r="H89" s="44"/>
      <c r="I89" s="41"/>
      <c r="J89" s="41"/>
      <c r="K89" s="41"/>
      <c r="L89" s="41"/>
      <c r="M89" s="41"/>
      <c r="N89" s="41"/>
      <c r="O89" s="41"/>
      <c r="P89" s="41"/>
      <c r="Q89" s="41"/>
      <c r="R89" s="41"/>
      <c r="S89" s="41"/>
      <c r="T89" s="41"/>
      <c r="U89" s="41"/>
      <c r="V89" s="41"/>
      <c r="W89" s="41"/>
      <c r="X89" s="41"/>
      <c r="Y89" s="41"/>
    </row>
    <row r="90" spans="1:25" ht="66.75" customHeight="1">
      <c r="A90" s="41"/>
      <c r="B90" s="42">
        <v>2</v>
      </c>
      <c r="C90" s="433" t="s">
        <v>20</v>
      </c>
      <c r="D90" s="413"/>
      <c r="E90" s="410" t="s">
        <v>21</v>
      </c>
      <c r="F90" s="411"/>
      <c r="G90" s="43"/>
      <c r="H90" s="44"/>
      <c r="I90" s="41"/>
      <c r="J90" s="41"/>
      <c r="K90" s="41"/>
      <c r="L90" s="41"/>
      <c r="M90" s="41"/>
      <c r="N90" s="41"/>
      <c r="O90" s="41"/>
      <c r="P90" s="41"/>
      <c r="Q90" s="41"/>
      <c r="R90" s="41"/>
      <c r="S90" s="41"/>
      <c r="T90" s="41"/>
      <c r="U90" s="41"/>
      <c r="V90" s="41"/>
      <c r="W90" s="41"/>
      <c r="X90" s="41"/>
      <c r="Y90" s="41"/>
    </row>
    <row r="91" spans="1:25" ht="67.5" customHeight="1">
      <c r="A91" s="41"/>
      <c r="B91" s="42">
        <v>2</v>
      </c>
      <c r="C91" s="422" t="s">
        <v>22</v>
      </c>
      <c r="D91" s="417"/>
      <c r="E91" s="414" t="s">
        <v>23</v>
      </c>
      <c r="F91" s="415"/>
      <c r="G91" s="43"/>
      <c r="H91" s="44"/>
      <c r="I91" s="41"/>
      <c r="J91" s="41"/>
      <c r="K91" s="41"/>
      <c r="L91" s="41"/>
      <c r="M91" s="41"/>
      <c r="N91" s="41"/>
      <c r="O91" s="41"/>
      <c r="P91" s="41"/>
      <c r="Q91" s="41"/>
      <c r="R91" s="41"/>
      <c r="S91" s="41"/>
      <c r="T91" s="41"/>
      <c r="U91" s="41"/>
      <c r="V91" s="41"/>
      <c r="W91" s="41"/>
      <c r="X91" s="41"/>
      <c r="Y91" s="41"/>
    </row>
    <row r="92" spans="1:25" ht="43.5" customHeight="1">
      <c r="A92" s="41"/>
      <c r="B92" s="42">
        <v>2</v>
      </c>
      <c r="C92" s="422" t="s">
        <v>24</v>
      </c>
      <c r="D92" s="417"/>
      <c r="E92" s="414" t="s">
        <v>90</v>
      </c>
      <c r="F92" s="415"/>
      <c r="G92" s="43"/>
      <c r="H92" s="44"/>
      <c r="I92" s="41"/>
      <c r="J92" s="41"/>
      <c r="K92" s="41"/>
      <c r="L92" s="41"/>
      <c r="M92" s="41"/>
      <c r="N92" s="41"/>
      <c r="O92" s="41"/>
      <c r="P92" s="41"/>
      <c r="Q92" s="41"/>
      <c r="R92" s="41"/>
      <c r="S92" s="41"/>
      <c r="T92" s="41"/>
      <c r="U92" s="41"/>
      <c r="V92" s="41"/>
      <c r="W92" s="41"/>
      <c r="X92" s="41"/>
      <c r="Y92" s="41"/>
    </row>
    <row r="93" spans="1:25" ht="34.5" customHeight="1">
      <c r="A93" s="41"/>
      <c r="B93" s="42">
        <v>2</v>
      </c>
      <c r="C93" s="422" t="s">
        <v>26</v>
      </c>
      <c r="D93" s="417"/>
      <c r="E93" s="414" t="s">
        <v>91</v>
      </c>
      <c r="F93" s="415"/>
      <c r="G93" s="43"/>
      <c r="H93" s="44"/>
      <c r="I93" s="41"/>
      <c r="J93" s="41"/>
      <c r="K93" s="41"/>
      <c r="L93" s="41"/>
      <c r="M93" s="41"/>
      <c r="N93" s="41"/>
      <c r="O93" s="41"/>
      <c r="P93" s="41"/>
      <c r="Q93" s="41"/>
      <c r="R93" s="41"/>
      <c r="S93" s="41"/>
      <c r="T93" s="41"/>
      <c r="U93" s="41"/>
      <c r="V93" s="41"/>
      <c r="W93" s="41"/>
      <c r="X93" s="41"/>
      <c r="Y93" s="41"/>
    </row>
    <row r="94" spans="1:25" ht="72.75" customHeight="1">
      <c r="A94" s="41"/>
      <c r="B94" s="42">
        <v>2</v>
      </c>
      <c r="C94" s="422" t="s">
        <v>28</v>
      </c>
      <c r="D94" s="417"/>
      <c r="E94" s="414" t="s">
        <v>92</v>
      </c>
      <c r="F94" s="415"/>
      <c r="G94" s="43"/>
      <c r="H94" s="44"/>
      <c r="I94" s="41"/>
      <c r="J94" s="41"/>
      <c r="K94" s="41"/>
      <c r="L94" s="41"/>
      <c r="M94" s="41"/>
      <c r="N94" s="41"/>
      <c r="O94" s="41"/>
      <c r="P94" s="41"/>
      <c r="Q94" s="41"/>
      <c r="R94" s="41"/>
      <c r="S94" s="41"/>
      <c r="T94" s="41"/>
      <c r="U94" s="41"/>
      <c r="V94" s="41"/>
      <c r="W94" s="41"/>
      <c r="X94" s="41"/>
      <c r="Y94" s="41"/>
    </row>
    <row r="95" spans="1:25" ht="93.75" customHeight="1">
      <c r="A95" s="41"/>
      <c r="B95" s="42">
        <v>2</v>
      </c>
      <c r="C95" s="422" t="s">
        <v>30</v>
      </c>
      <c r="D95" s="417"/>
      <c r="E95" s="414" t="s">
        <v>31</v>
      </c>
      <c r="F95" s="415"/>
      <c r="G95" s="43"/>
      <c r="H95" s="44"/>
      <c r="I95" s="41"/>
      <c r="J95" s="41"/>
      <c r="K95" s="41"/>
      <c r="L95" s="41"/>
      <c r="M95" s="41"/>
      <c r="N95" s="41"/>
      <c r="O95" s="41"/>
      <c r="P95" s="41"/>
      <c r="Q95" s="41"/>
      <c r="R95" s="41"/>
      <c r="S95" s="41"/>
      <c r="T95" s="41"/>
      <c r="U95" s="41"/>
      <c r="V95" s="41"/>
      <c r="W95" s="41"/>
      <c r="X95" s="41"/>
      <c r="Y95" s="41"/>
    </row>
    <row r="96" spans="1:25" ht="93.75" customHeight="1">
      <c r="A96" s="41"/>
      <c r="B96" s="42">
        <v>2</v>
      </c>
      <c r="C96" s="422" t="s">
        <v>32</v>
      </c>
      <c r="D96" s="417"/>
      <c r="E96" s="414" t="s">
        <v>93</v>
      </c>
      <c r="F96" s="415"/>
      <c r="G96" s="43"/>
      <c r="H96" s="44"/>
      <c r="I96" s="41"/>
      <c r="J96" s="41"/>
      <c r="K96" s="41"/>
      <c r="L96" s="41"/>
      <c r="M96" s="41"/>
      <c r="N96" s="41"/>
      <c r="O96" s="41"/>
      <c r="P96" s="41"/>
      <c r="Q96" s="41"/>
      <c r="R96" s="41"/>
      <c r="S96" s="41"/>
      <c r="T96" s="41"/>
      <c r="U96" s="41"/>
      <c r="V96" s="41"/>
      <c r="W96" s="41"/>
      <c r="X96" s="41"/>
      <c r="Y96" s="41"/>
    </row>
    <row r="97" spans="1:25" ht="14.25" customHeight="1">
      <c r="A97" s="41"/>
      <c r="B97" s="42">
        <v>2</v>
      </c>
      <c r="C97" s="422" t="s">
        <v>34</v>
      </c>
      <c r="D97" s="417"/>
      <c r="E97" s="414" t="s">
        <v>35</v>
      </c>
      <c r="F97" s="415"/>
      <c r="G97" s="43"/>
      <c r="H97" s="44"/>
      <c r="I97" s="41"/>
      <c r="J97" s="41"/>
      <c r="K97" s="41"/>
      <c r="L97" s="41"/>
      <c r="M97" s="41"/>
      <c r="N97" s="41"/>
      <c r="O97" s="41"/>
      <c r="P97" s="41"/>
      <c r="Q97" s="41"/>
      <c r="R97" s="41"/>
      <c r="S97" s="41"/>
      <c r="T97" s="41"/>
      <c r="U97" s="41"/>
      <c r="V97" s="41"/>
      <c r="W97" s="41"/>
      <c r="X97" s="41"/>
      <c r="Y97" s="41"/>
    </row>
    <row r="98" spans="1:25" ht="66" customHeight="1">
      <c r="A98" s="41"/>
      <c r="B98" s="42">
        <v>3</v>
      </c>
      <c r="C98" s="422" t="s">
        <v>37</v>
      </c>
      <c r="D98" s="417"/>
      <c r="E98" s="414" t="s">
        <v>94</v>
      </c>
      <c r="F98" s="415"/>
      <c r="G98" s="43"/>
      <c r="H98" s="44"/>
      <c r="I98" s="41"/>
      <c r="J98" s="41"/>
      <c r="K98" s="41"/>
      <c r="L98" s="41"/>
      <c r="M98" s="41"/>
      <c r="N98" s="41"/>
      <c r="O98" s="41"/>
      <c r="P98" s="41"/>
      <c r="Q98" s="41"/>
      <c r="R98" s="41"/>
      <c r="S98" s="41"/>
      <c r="T98" s="41"/>
      <c r="U98" s="41"/>
      <c r="V98" s="41"/>
      <c r="W98" s="41"/>
      <c r="X98" s="41"/>
      <c r="Y98" s="41"/>
    </row>
    <row r="99" spans="1:25" ht="66" customHeight="1">
      <c r="A99" s="41"/>
      <c r="B99" s="42">
        <v>3</v>
      </c>
      <c r="C99" s="422" t="s">
        <v>39</v>
      </c>
      <c r="D99" s="417"/>
      <c r="E99" s="414" t="s">
        <v>40</v>
      </c>
      <c r="F99" s="415"/>
      <c r="G99" s="43"/>
      <c r="H99" s="44"/>
      <c r="I99" s="41"/>
      <c r="J99" s="41"/>
      <c r="K99" s="41"/>
      <c r="L99" s="41"/>
      <c r="M99" s="41"/>
      <c r="N99" s="41"/>
      <c r="O99" s="41"/>
      <c r="P99" s="41"/>
      <c r="Q99" s="41"/>
      <c r="R99" s="41"/>
      <c r="S99" s="41"/>
      <c r="T99" s="41"/>
      <c r="U99" s="41"/>
      <c r="V99" s="41"/>
      <c r="W99" s="41"/>
      <c r="X99" s="41"/>
      <c r="Y99" s="41"/>
    </row>
    <row r="100" spans="1:25" ht="62.25" customHeight="1">
      <c r="A100" s="41"/>
      <c r="B100" s="42">
        <v>3</v>
      </c>
      <c r="C100" s="422" t="s">
        <v>41</v>
      </c>
      <c r="D100" s="417"/>
      <c r="E100" s="414" t="s">
        <v>42</v>
      </c>
      <c r="F100" s="415"/>
      <c r="G100" s="43"/>
      <c r="H100" s="44"/>
      <c r="I100" s="41"/>
      <c r="J100" s="41"/>
      <c r="K100" s="41"/>
      <c r="L100" s="41"/>
      <c r="M100" s="41"/>
      <c r="N100" s="41"/>
      <c r="O100" s="41"/>
      <c r="P100" s="41"/>
      <c r="Q100" s="41"/>
      <c r="R100" s="41"/>
      <c r="S100" s="41"/>
      <c r="T100" s="41"/>
      <c r="U100" s="41"/>
      <c r="V100" s="41"/>
      <c r="W100" s="41"/>
      <c r="X100" s="41"/>
      <c r="Y100" s="41"/>
    </row>
    <row r="101" spans="1:25" ht="38.25" customHeight="1">
      <c r="A101" s="41"/>
      <c r="B101" s="42">
        <v>3</v>
      </c>
      <c r="C101" s="422" t="s">
        <v>43</v>
      </c>
      <c r="D101" s="417"/>
      <c r="E101" s="414" t="s">
        <v>44</v>
      </c>
      <c r="F101" s="415"/>
      <c r="G101" s="43"/>
      <c r="H101" s="44"/>
      <c r="I101" s="41"/>
      <c r="J101" s="41"/>
      <c r="K101" s="41"/>
      <c r="L101" s="41"/>
      <c r="M101" s="41"/>
      <c r="N101" s="41"/>
      <c r="O101" s="41"/>
      <c r="P101" s="41"/>
      <c r="Q101" s="41"/>
      <c r="R101" s="41"/>
      <c r="S101" s="41"/>
      <c r="T101" s="41"/>
      <c r="U101" s="41"/>
      <c r="V101" s="41"/>
      <c r="W101" s="41"/>
      <c r="X101" s="41"/>
      <c r="Y101" s="41"/>
    </row>
    <row r="102" spans="1:25" ht="59.25" customHeight="1">
      <c r="A102" s="1"/>
      <c r="B102" s="45">
        <v>5</v>
      </c>
      <c r="C102" s="422" t="s">
        <v>47</v>
      </c>
      <c r="D102" s="417"/>
      <c r="E102" s="414" t="s">
        <v>95</v>
      </c>
      <c r="F102" s="415"/>
      <c r="G102" s="22"/>
      <c r="H102" s="23"/>
      <c r="I102" s="1"/>
      <c r="J102" s="1"/>
      <c r="K102" s="1"/>
      <c r="L102" s="1"/>
      <c r="M102" s="1"/>
      <c r="N102" s="1"/>
      <c r="O102" s="1"/>
      <c r="P102" s="1"/>
      <c r="Q102" s="1"/>
      <c r="R102" s="1"/>
      <c r="S102" s="1"/>
      <c r="T102" s="1"/>
      <c r="U102" s="1"/>
      <c r="V102" s="1"/>
      <c r="W102" s="1"/>
      <c r="X102" s="1"/>
      <c r="Y102" s="1"/>
    </row>
    <row r="103" spans="1:25" ht="59.25" customHeight="1">
      <c r="A103" s="1"/>
      <c r="B103" s="45">
        <v>5</v>
      </c>
      <c r="C103" s="422" t="s">
        <v>49</v>
      </c>
      <c r="D103" s="417"/>
      <c r="E103" s="414" t="s">
        <v>50</v>
      </c>
      <c r="F103" s="415"/>
      <c r="G103" s="22"/>
      <c r="H103" s="23"/>
      <c r="I103" s="1"/>
      <c r="J103" s="1"/>
      <c r="K103" s="1"/>
      <c r="L103" s="1"/>
      <c r="M103" s="1"/>
      <c r="N103" s="1"/>
      <c r="O103" s="1"/>
      <c r="P103" s="1"/>
      <c r="Q103" s="1"/>
      <c r="R103" s="1"/>
      <c r="S103" s="1"/>
      <c r="T103" s="1"/>
      <c r="U103" s="1"/>
      <c r="V103" s="1"/>
      <c r="W103" s="1"/>
      <c r="X103" s="1"/>
      <c r="Y103" s="1"/>
    </row>
    <row r="104" spans="1:25" ht="59.25" customHeight="1">
      <c r="A104" s="1"/>
      <c r="B104" s="45">
        <v>5</v>
      </c>
      <c r="C104" s="422" t="s">
        <v>51</v>
      </c>
      <c r="D104" s="417"/>
      <c r="E104" s="414" t="s">
        <v>52</v>
      </c>
      <c r="F104" s="415"/>
      <c r="G104" s="22"/>
      <c r="H104" s="23"/>
      <c r="I104" s="1"/>
      <c r="J104" s="1"/>
      <c r="K104" s="1"/>
      <c r="L104" s="1"/>
      <c r="M104" s="1"/>
      <c r="N104" s="1"/>
      <c r="O104" s="1"/>
      <c r="P104" s="1"/>
      <c r="Q104" s="1"/>
      <c r="R104" s="1"/>
      <c r="S104" s="1"/>
      <c r="T104" s="1"/>
      <c r="U104" s="1"/>
      <c r="V104" s="1"/>
      <c r="W104" s="1"/>
      <c r="X104" s="1"/>
      <c r="Y104" s="1"/>
    </row>
    <row r="105" spans="1:25" ht="59.25" customHeight="1">
      <c r="A105" s="1"/>
      <c r="B105" s="45">
        <v>5</v>
      </c>
      <c r="C105" s="422" t="s">
        <v>53</v>
      </c>
      <c r="D105" s="417"/>
      <c r="E105" s="414" t="s">
        <v>52</v>
      </c>
      <c r="F105" s="415"/>
      <c r="G105" s="22"/>
      <c r="H105" s="23"/>
      <c r="I105" s="1"/>
      <c r="J105" s="1"/>
      <c r="K105" s="1"/>
      <c r="L105" s="1"/>
      <c r="M105" s="1"/>
      <c r="N105" s="1"/>
      <c r="O105" s="1"/>
      <c r="P105" s="1"/>
      <c r="Q105" s="1"/>
      <c r="R105" s="1"/>
      <c r="S105" s="1"/>
      <c r="T105" s="1"/>
      <c r="U105" s="1"/>
      <c r="V105" s="1"/>
      <c r="W105" s="1"/>
      <c r="X105" s="1"/>
      <c r="Y105" s="1"/>
    </row>
    <row r="106" spans="1:25" ht="47.25" customHeight="1">
      <c r="A106" s="1"/>
      <c r="B106" s="45">
        <v>5</v>
      </c>
      <c r="C106" s="422" t="s">
        <v>54</v>
      </c>
      <c r="D106" s="417"/>
      <c r="E106" s="414" t="s">
        <v>55</v>
      </c>
      <c r="F106" s="415"/>
      <c r="G106" s="22"/>
      <c r="H106" s="23"/>
      <c r="I106" s="1"/>
      <c r="J106" s="1"/>
      <c r="K106" s="1"/>
      <c r="L106" s="1"/>
      <c r="M106" s="1"/>
      <c r="N106" s="1"/>
      <c r="O106" s="1"/>
      <c r="P106" s="1"/>
      <c r="Q106" s="1"/>
      <c r="R106" s="1"/>
      <c r="S106" s="1"/>
      <c r="T106" s="1"/>
      <c r="U106" s="1"/>
      <c r="V106" s="1"/>
      <c r="W106" s="1"/>
      <c r="X106" s="1"/>
      <c r="Y106" s="1"/>
    </row>
    <row r="107" spans="1:25" ht="45" customHeight="1">
      <c r="A107" s="1"/>
      <c r="B107" s="45">
        <v>5</v>
      </c>
      <c r="C107" s="422" t="s">
        <v>56</v>
      </c>
      <c r="D107" s="417"/>
      <c r="E107" s="414" t="s">
        <v>57</v>
      </c>
      <c r="F107" s="415"/>
      <c r="G107" s="22"/>
      <c r="H107" s="23"/>
      <c r="I107" s="1"/>
      <c r="J107" s="1"/>
      <c r="K107" s="1"/>
      <c r="L107" s="1"/>
      <c r="M107" s="1"/>
      <c r="N107" s="1"/>
      <c r="O107" s="1"/>
      <c r="P107" s="1"/>
      <c r="Q107" s="1"/>
      <c r="R107" s="1"/>
      <c r="S107" s="1"/>
      <c r="T107" s="1"/>
      <c r="U107" s="1"/>
      <c r="V107" s="1"/>
      <c r="W107" s="1"/>
      <c r="X107" s="1"/>
      <c r="Y107" s="1"/>
    </row>
    <row r="108" spans="1:25" ht="32.25" customHeight="1">
      <c r="A108" s="1"/>
      <c r="B108" s="45">
        <v>5</v>
      </c>
      <c r="C108" s="422" t="s">
        <v>58</v>
      </c>
      <c r="D108" s="417"/>
      <c r="E108" s="414" t="s">
        <v>59</v>
      </c>
      <c r="F108" s="415"/>
      <c r="G108" s="22"/>
      <c r="H108" s="23"/>
      <c r="I108" s="1"/>
      <c r="J108" s="1"/>
      <c r="K108" s="1"/>
      <c r="L108" s="1"/>
      <c r="M108" s="1"/>
      <c r="N108" s="1"/>
      <c r="O108" s="1"/>
      <c r="P108" s="1"/>
      <c r="Q108" s="1"/>
      <c r="R108" s="1"/>
      <c r="S108" s="1"/>
      <c r="T108" s="1"/>
      <c r="U108" s="1"/>
      <c r="V108" s="1"/>
      <c r="W108" s="1"/>
      <c r="X108" s="1"/>
      <c r="Y108" s="1"/>
    </row>
    <row r="109" spans="1:25" ht="33" customHeight="1">
      <c r="A109" s="1"/>
      <c r="B109" s="45">
        <v>5</v>
      </c>
      <c r="C109" s="422" t="s">
        <v>60</v>
      </c>
      <c r="D109" s="417"/>
      <c r="E109" s="414" t="s">
        <v>61</v>
      </c>
      <c r="F109" s="415"/>
      <c r="G109" s="22"/>
      <c r="H109" s="23"/>
      <c r="I109" s="1"/>
      <c r="J109" s="1"/>
      <c r="K109" s="1"/>
      <c r="L109" s="1"/>
      <c r="M109" s="1"/>
      <c r="N109" s="1"/>
      <c r="O109" s="1"/>
      <c r="P109" s="1"/>
      <c r="Q109" s="1"/>
      <c r="R109" s="1"/>
      <c r="S109" s="1"/>
      <c r="T109" s="1"/>
      <c r="U109" s="1"/>
      <c r="V109" s="1"/>
      <c r="W109" s="1"/>
      <c r="X109" s="1"/>
      <c r="Y109" s="1"/>
    </row>
    <row r="110" spans="1:25" ht="33" customHeight="1">
      <c r="A110" s="1"/>
      <c r="B110" s="45">
        <v>5</v>
      </c>
      <c r="C110" s="422" t="s">
        <v>62</v>
      </c>
      <c r="D110" s="417"/>
      <c r="E110" s="414" t="s">
        <v>63</v>
      </c>
      <c r="F110" s="415"/>
      <c r="G110" s="22"/>
      <c r="H110" s="23"/>
      <c r="I110" s="1"/>
      <c r="J110" s="1"/>
      <c r="K110" s="1"/>
      <c r="L110" s="1"/>
      <c r="M110" s="1"/>
      <c r="N110" s="1"/>
      <c r="O110" s="1"/>
      <c r="P110" s="1"/>
      <c r="Q110" s="1"/>
      <c r="R110" s="1"/>
      <c r="S110" s="1"/>
      <c r="T110" s="1"/>
      <c r="U110" s="1"/>
      <c r="V110" s="1"/>
      <c r="W110" s="1"/>
      <c r="X110" s="1"/>
      <c r="Y110" s="1"/>
    </row>
    <row r="111" spans="1:25" ht="14.25" customHeight="1">
      <c r="A111" s="1"/>
      <c r="B111" s="45">
        <v>5</v>
      </c>
      <c r="C111" s="422" t="s">
        <v>64</v>
      </c>
      <c r="D111" s="417"/>
      <c r="E111" s="414" t="s">
        <v>65</v>
      </c>
      <c r="F111" s="415"/>
      <c r="G111" s="22"/>
      <c r="H111" s="23"/>
      <c r="I111" s="1"/>
      <c r="J111" s="1"/>
      <c r="K111" s="1"/>
      <c r="L111" s="1"/>
      <c r="M111" s="1"/>
      <c r="N111" s="1"/>
      <c r="O111" s="1"/>
      <c r="P111" s="1"/>
      <c r="Q111" s="1"/>
      <c r="R111" s="1"/>
      <c r="S111" s="1"/>
      <c r="T111" s="1"/>
      <c r="U111" s="1"/>
      <c r="V111" s="1"/>
      <c r="W111" s="1"/>
      <c r="X111" s="1"/>
      <c r="Y111" s="1"/>
    </row>
    <row r="112" spans="1:25" ht="24.75" customHeight="1">
      <c r="A112" s="1"/>
      <c r="B112" s="45">
        <v>8</v>
      </c>
      <c r="C112" s="422" t="s">
        <v>69</v>
      </c>
      <c r="D112" s="417"/>
      <c r="E112" s="414" t="s">
        <v>70</v>
      </c>
      <c r="F112" s="415"/>
      <c r="G112" s="22"/>
      <c r="H112" s="23"/>
      <c r="I112" s="1"/>
      <c r="J112" s="1"/>
      <c r="K112" s="1"/>
      <c r="L112" s="1"/>
      <c r="M112" s="1"/>
      <c r="N112" s="1"/>
      <c r="O112" s="1"/>
      <c r="P112" s="1"/>
      <c r="Q112" s="1"/>
      <c r="R112" s="1"/>
      <c r="S112" s="1"/>
      <c r="T112" s="1"/>
      <c r="U112" s="1"/>
      <c r="V112" s="1"/>
      <c r="W112" s="1"/>
      <c r="X112" s="1"/>
      <c r="Y112" s="1"/>
    </row>
    <row r="113" spans="1:25" ht="46.5" customHeight="1">
      <c r="A113" s="1"/>
      <c r="B113" s="45">
        <v>8</v>
      </c>
      <c r="C113" s="422" t="s">
        <v>71</v>
      </c>
      <c r="D113" s="417"/>
      <c r="E113" s="414" t="s">
        <v>72</v>
      </c>
      <c r="F113" s="415"/>
      <c r="G113" s="22"/>
      <c r="H113" s="23"/>
      <c r="I113" s="1"/>
      <c r="J113" s="1"/>
      <c r="K113" s="1"/>
      <c r="L113" s="1"/>
      <c r="M113" s="1"/>
      <c r="N113" s="1"/>
      <c r="O113" s="1"/>
      <c r="P113" s="1"/>
      <c r="Q113" s="1"/>
      <c r="R113" s="1"/>
      <c r="S113" s="1"/>
      <c r="T113" s="1"/>
      <c r="U113" s="1"/>
      <c r="V113" s="1"/>
      <c r="W113" s="1"/>
      <c r="X113" s="1"/>
      <c r="Y113" s="1"/>
    </row>
    <row r="114" spans="1:25" ht="46.5" customHeight="1">
      <c r="A114" s="1"/>
      <c r="B114" s="45">
        <v>8</v>
      </c>
      <c r="C114" s="422" t="s">
        <v>73</v>
      </c>
      <c r="D114" s="417"/>
      <c r="E114" s="414" t="s">
        <v>74</v>
      </c>
      <c r="F114" s="415"/>
      <c r="G114" s="22"/>
      <c r="H114" s="23"/>
      <c r="I114" s="1"/>
      <c r="J114" s="1"/>
      <c r="K114" s="1"/>
      <c r="L114" s="1"/>
      <c r="M114" s="1"/>
      <c r="N114" s="1"/>
      <c r="O114" s="1"/>
      <c r="P114" s="1"/>
      <c r="Q114" s="1"/>
      <c r="R114" s="1"/>
      <c r="S114" s="1"/>
      <c r="T114" s="1"/>
      <c r="U114" s="1"/>
      <c r="V114" s="1"/>
      <c r="W114" s="1"/>
      <c r="X114" s="1"/>
      <c r="Y114" s="1"/>
    </row>
    <row r="115" spans="1:25" ht="82.5" customHeight="1">
      <c r="A115" s="41"/>
      <c r="B115" s="42">
        <v>8</v>
      </c>
      <c r="C115" s="422" t="s">
        <v>75</v>
      </c>
      <c r="D115" s="417"/>
      <c r="E115" s="414" t="s">
        <v>76</v>
      </c>
      <c r="F115" s="415"/>
      <c r="G115" s="43"/>
      <c r="H115" s="44"/>
      <c r="I115" s="41"/>
      <c r="J115" s="41"/>
      <c r="K115" s="41"/>
      <c r="L115" s="41"/>
      <c r="M115" s="41"/>
      <c r="N115" s="41"/>
      <c r="O115" s="41"/>
      <c r="P115" s="41"/>
      <c r="Q115" s="41"/>
      <c r="R115" s="41"/>
      <c r="S115" s="41"/>
      <c r="T115" s="41"/>
      <c r="U115" s="41"/>
      <c r="V115" s="41"/>
      <c r="W115" s="41"/>
      <c r="X115" s="41"/>
      <c r="Y115" s="41"/>
    </row>
    <row r="116" spans="1:25" ht="33.75" customHeight="1">
      <c r="A116" s="41"/>
      <c r="B116" s="42">
        <v>8</v>
      </c>
      <c r="C116" s="422" t="s">
        <v>77</v>
      </c>
      <c r="D116" s="417"/>
      <c r="E116" s="414" t="s">
        <v>78</v>
      </c>
      <c r="F116" s="415"/>
      <c r="G116" s="43"/>
      <c r="H116" s="44"/>
      <c r="I116" s="41"/>
      <c r="J116" s="41"/>
      <c r="K116" s="41"/>
      <c r="L116" s="41"/>
      <c r="M116" s="41"/>
      <c r="N116" s="41"/>
      <c r="O116" s="41"/>
      <c r="P116" s="41"/>
      <c r="Q116" s="41"/>
      <c r="R116" s="41"/>
      <c r="S116" s="41"/>
      <c r="T116" s="41"/>
      <c r="U116" s="41"/>
      <c r="V116" s="41"/>
      <c r="W116" s="41"/>
      <c r="X116" s="41"/>
      <c r="Y116" s="41"/>
    </row>
    <row r="117" spans="1:25" ht="33.75" customHeight="1">
      <c r="A117" s="41"/>
      <c r="B117" s="42">
        <v>8</v>
      </c>
      <c r="C117" s="422" t="s">
        <v>79</v>
      </c>
      <c r="D117" s="417"/>
      <c r="E117" s="414" t="s">
        <v>80</v>
      </c>
      <c r="F117" s="415"/>
      <c r="G117" s="43"/>
      <c r="H117" s="44"/>
      <c r="I117" s="41"/>
      <c r="J117" s="41"/>
      <c r="K117" s="41"/>
      <c r="L117" s="41"/>
      <c r="M117" s="41"/>
      <c r="N117" s="41"/>
      <c r="O117" s="41"/>
      <c r="P117" s="41"/>
      <c r="Q117" s="41"/>
      <c r="R117" s="41"/>
      <c r="S117" s="41"/>
      <c r="T117" s="41"/>
      <c r="U117" s="41"/>
      <c r="V117" s="41"/>
      <c r="W117" s="41"/>
      <c r="X117" s="41"/>
      <c r="Y117" s="41"/>
    </row>
    <row r="118" spans="1:25" ht="33.75" customHeight="1">
      <c r="A118" s="41"/>
      <c r="B118" s="42">
        <v>8</v>
      </c>
      <c r="C118" s="422" t="s">
        <v>81</v>
      </c>
      <c r="D118" s="417"/>
      <c r="E118" s="414" t="s">
        <v>82</v>
      </c>
      <c r="F118" s="415"/>
      <c r="G118" s="43"/>
      <c r="H118" s="44"/>
      <c r="I118" s="41"/>
      <c r="J118" s="41"/>
      <c r="K118" s="41"/>
      <c r="L118" s="41"/>
      <c r="M118" s="41"/>
      <c r="N118" s="41"/>
      <c r="O118" s="41"/>
      <c r="P118" s="41"/>
      <c r="Q118" s="41"/>
      <c r="R118" s="41"/>
      <c r="S118" s="41"/>
      <c r="T118" s="41"/>
      <c r="U118" s="41"/>
      <c r="V118" s="41"/>
      <c r="W118" s="41"/>
      <c r="X118" s="41"/>
      <c r="Y118" s="41"/>
    </row>
    <row r="119" spans="1:25" ht="46.5" customHeight="1">
      <c r="A119" s="41"/>
      <c r="B119" s="42">
        <v>8</v>
      </c>
      <c r="C119" s="422" t="s">
        <v>83</v>
      </c>
      <c r="D119" s="417"/>
      <c r="E119" s="414" t="s">
        <v>84</v>
      </c>
      <c r="F119" s="415"/>
      <c r="G119" s="43"/>
      <c r="H119" s="44"/>
      <c r="I119" s="41"/>
      <c r="J119" s="41"/>
      <c r="K119" s="41"/>
      <c r="L119" s="41"/>
      <c r="M119" s="41"/>
      <c r="N119" s="41"/>
      <c r="O119" s="41"/>
      <c r="P119" s="41"/>
      <c r="Q119" s="41"/>
      <c r="R119" s="41"/>
      <c r="S119" s="41"/>
      <c r="T119" s="41"/>
      <c r="U119" s="41"/>
      <c r="V119" s="41"/>
      <c r="W119" s="41"/>
      <c r="X119" s="41"/>
      <c r="Y119" s="41"/>
    </row>
    <row r="120" spans="1:25" ht="6.75" customHeight="1">
      <c r="A120" s="1"/>
      <c r="B120" s="21"/>
      <c r="C120" s="423"/>
      <c r="D120" s="424"/>
      <c r="E120" s="428"/>
      <c r="F120" s="429"/>
      <c r="G120" s="22"/>
      <c r="H120" s="23"/>
      <c r="I120" s="1"/>
      <c r="J120" s="1"/>
      <c r="K120" s="1"/>
      <c r="L120" s="1"/>
      <c r="M120" s="1"/>
      <c r="N120" s="1"/>
      <c r="O120" s="1"/>
      <c r="P120" s="1"/>
      <c r="Q120" s="1"/>
      <c r="R120" s="1"/>
      <c r="S120" s="1"/>
      <c r="T120" s="1"/>
      <c r="U120" s="1"/>
      <c r="V120" s="1"/>
      <c r="W120" s="1"/>
      <c r="X120" s="1"/>
      <c r="Y120" s="1"/>
    </row>
    <row r="121" spans="1:25" ht="14.25" customHeight="1">
      <c r="A121" s="1"/>
      <c r="B121" s="21"/>
      <c r="C121" s="46"/>
      <c r="D121" s="46"/>
      <c r="E121" s="47"/>
      <c r="F121" s="47"/>
      <c r="G121" s="22"/>
      <c r="H121" s="23"/>
      <c r="I121" s="1"/>
      <c r="J121" s="1"/>
      <c r="K121" s="1"/>
      <c r="L121" s="1"/>
      <c r="M121" s="1"/>
      <c r="N121" s="1"/>
      <c r="O121" s="1"/>
      <c r="P121" s="1"/>
      <c r="Q121" s="1"/>
      <c r="R121" s="1"/>
      <c r="S121" s="1"/>
      <c r="T121" s="1"/>
      <c r="U121" s="1"/>
      <c r="V121" s="1"/>
      <c r="W121" s="1"/>
      <c r="X121" s="1"/>
      <c r="Y121" s="1"/>
    </row>
    <row r="122" spans="1:25" ht="14.25" customHeight="1">
      <c r="A122" s="1"/>
      <c r="B122" s="48"/>
      <c r="C122" s="49"/>
      <c r="D122" s="49"/>
      <c r="E122" s="49"/>
      <c r="F122" s="49"/>
      <c r="G122" s="49"/>
      <c r="H122" s="50"/>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51" t="s">
        <v>96</v>
      </c>
      <c r="C126" s="1"/>
      <c r="D126" s="1"/>
      <c r="E126" s="1"/>
      <c r="F126" s="1"/>
      <c r="G126" s="1"/>
      <c r="H126" s="1"/>
      <c r="I126" s="1"/>
      <c r="J126" s="1"/>
      <c r="K126" s="1"/>
      <c r="L126" s="1"/>
      <c r="M126" s="1"/>
      <c r="N126" s="1"/>
      <c r="O126" s="1"/>
      <c r="P126" s="1"/>
      <c r="Q126" s="1"/>
      <c r="R126" s="1"/>
      <c r="S126" s="1"/>
      <c r="T126" s="1"/>
      <c r="U126" s="1"/>
      <c r="V126" s="1"/>
      <c r="W126" s="1"/>
      <c r="X126" s="1"/>
      <c r="Y126" s="1"/>
    </row>
    <row r="127" spans="1:25" ht="48" customHeight="1">
      <c r="A127" s="1"/>
      <c r="B127" s="425" t="s">
        <v>97</v>
      </c>
      <c r="C127" s="426"/>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427">
        <v>44342</v>
      </c>
      <c r="C128" s="426"/>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row r="330" spans="1:25" ht="15.75" customHeight="1"/>
    <row r="331" spans="1:25" ht="15.75" customHeight="1"/>
    <row r="332" spans="1:25" ht="15.75" customHeight="1"/>
    <row r="333" spans="1:25" ht="15.75" customHeight="1"/>
    <row r="334" spans="1:25" ht="15.75" customHeight="1"/>
    <row r="335" spans="1:25" ht="15.75" customHeight="1"/>
    <row r="336" spans="1:25"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85:H119"/>
  <mergeCells count="170">
    <mergeCell ref="C95:D95"/>
    <mergeCell ref="C96:D96"/>
    <mergeCell ref="E96:F96"/>
    <mergeCell ref="C97:D97"/>
    <mergeCell ref="E97:F97"/>
    <mergeCell ref="C86:D86"/>
    <mergeCell ref="C87:D87"/>
    <mergeCell ref="C88:D88"/>
    <mergeCell ref="C89:D89"/>
    <mergeCell ref="C90:D90"/>
    <mergeCell ref="C91:D91"/>
    <mergeCell ref="C92:D92"/>
    <mergeCell ref="C93:D93"/>
    <mergeCell ref="C94:D94"/>
    <mergeCell ref="E86:F86"/>
    <mergeCell ref="E94:F94"/>
    <mergeCell ref="E95:F95"/>
    <mergeCell ref="E87:F87"/>
    <mergeCell ref="E88:F88"/>
    <mergeCell ref="E89:F89"/>
    <mergeCell ref="E90:F90"/>
    <mergeCell ref="E91:F91"/>
    <mergeCell ref="E92:F92"/>
    <mergeCell ref="E93:F93"/>
    <mergeCell ref="E112:F112"/>
    <mergeCell ref="E113:F113"/>
    <mergeCell ref="E114:F114"/>
    <mergeCell ref="E115:F115"/>
    <mergeCell ref="C50:D50"/>
    <mergeCell ref="C51:D51"/>
    <mergeCell ref="C52:D52"/>
    <mergeCell ref="C53:D53"/>
    <mergeCell ref="C54:D54"/>
    <mergeCell ref="C55:D55"/>
    <mergeCell ref="C56:D56"/>
    <mergeCell ref="C57:D57"/>
    <mergeCell ref="E50:F50"/>
    <mergeCell ref="E51:F51"/>
    <mergeCell ref="E52:F52"/>
    <mergeCell ref="E53:F53"/>
    <mergeCell ref="E54:F54"/>
    <mergeCell ref="E55:F55"/>
    <mergeCell ref="E56:F56"/>
    <mergeCell ref="E57:F57"/>
    <mergeCell ref="B59:H59"/>
    <mergeCell ref="B61:H61"/>
    <mergeCell ref="B63:H63"/>
    <mergeCell ref="C65:D65"/>
    <mergeCell ref="E108:F108"/>
    <mergeCell ref="C115:D115"/>
    <mergeCell ref="C116:D116"/>
    <mergeCell ref="C117:D117"/>
    <mergeCell ref="C118:D118"/>
    <mergeCell ref="C119:D119"/>
    <mergeCell ref="C120:D120"/>
    <mergeCell ref="B127:C127"/>
    <mergeCell ref="B128:C128"/>
    <mergeCell ref="C108:D108"/>
    <mergeCell ref="C109:D109"/>
    <mergeCell ref="C110:D110"/>
    <mergeCell ref="C111:D111"/>
    <mergeCell ref="C112:D112"/>
    <mergeCell ref="C113:D113"/>
    <mergeCell ref="C114:D114"/>
    <mergeCell ref="E116:F116"/>
    <mergeCell ref="E117:F117"/>
    <mergeCell ref="E118:F118"/>
    <mergeCell ref="E119:F119"/>
    <mergeCell ref="E120:F120"/>
    <mergeCell ref="E109:F109"/>
    <mergeCell ref="E110:F110"/>
    <mergeCell ref="E111:F111"/>
    <mergeCell ref="C103:D103"/>
    <mergeCell ref="C104:D104"/>
    <mergeCell ref="C105:D105"/>
    <mergeCell ref="C106:D106"/>
    <mergeCell ref="C107:D107"/>
    <mergeCell ref="E102:F102"/>
    <mergeCell ref="E103:F103"/>
    <mergeCell ref="E104:F104"/>
    <mergeCell ref="E105:F105"/>
    <mergeCell ref="E106:F106"/>
    <mergeCell ref="E107:F107"/>
    <mergeCell ref="C98:D98"/>
    <mergeCell ref="E98:F98"/>
    <mergeCell ref="C99:D99"/>
    <mergeCell ref="E99:F99"/>
    <mergeCell ref="C100:D100"/>
    <mergeCell ref="E100:F100"/>
    <mergeCell ref="E101:F101"/>
    <mergeCell ref="C101:D101"/>
    <mergeCell ref="C102:D102"/>
    <mergeCell ref="B75:H75"/>
    <mergeCell ref="B77:H77"/>
    <mergeCell ref="B79:H79"/>
    <mergeCell ref="C70:D70"/>
    <mergeCell ref="C71:D71"/>
    <mergeCell ref="C72:D72"/>
    <mergeCell ref="C73:D73"/>
    <mergeCell ref="C85:D85"/>
    <mergeCell ref="E85:F85"/>
    <mergeCell ref="E70:F70"/>
    <mergeCell ref="C40:D40"/>
    <mergeCell ref="E40:F40"/>
    <mergeCell ref="C41:D41"/>
    <mergeCell ref="E41:F41"/>
    <mergeCell ref="B43:H43"/>
    <mergeCell ref="B45:H45"/>
    <mergeCell ref="E71:F71"/>
    <mergeCell ref="E72:F72"/>
    <mergeCell ref="E73:F73"/>
    <mergeCell ref="C47:D47"/>
    <mergeCell ref="E47:F47"/>
    <mergeCell ref="C48:D48"/>
    <mergeCell ref="E48:F48"/>
    <mergeCell ref="C49:D49"/>
    <mergeCell ref="E49:F49"/>
    <mergeCell ref="E65:F65"/>
    <mergeCell ref="C66:D66"/>
    <mergeCell ref="E66:F66"/>
    <mergeCell ref="C67:D67"/>
    <mergeCell ref="E67:F67"/>
    <mergeCell ref="C68:D68"/>
    <mergeCell ref="E68:F68"/>
    <mergeCell ref="C69:D69"/>
    <mergeCell ref="E69:F69"/>
    <mergeCell ref="E39:F39"/>
    <mergeCell ref="C26:D26"/>
    <mergeCell ref="E26:F26"/>
    <mergeCell ref="C27:D27"/>
    <mergeCell ref="E27:F27"/>
    <mergeCell ref="C28:D28"/>
    <mergeCell ref="E28:F28"/>
    <mergeCell ref="E29:F29"/>
    <mergeCell ref="C29:D29"/>
    <mergeCell ref="C30:D30"/>
    <mergeCell ref="C31:D31"/>
    <mergeCell ref="C32:D32"/>
    <mergeCell ref="C33:D33"/>
    <mergeCell ref="C37:D37"/>
    <mergeCell ref="C38:D38"/>
    <mergeCell ref="C39:D39"/>
    <mergeCell ref="C25:D25"/>
    <mergeCell ref="E25:F25"/>
    <mergeCell ref="E30:F30"/>
    <mergeCell ref="E31:F31"/>
    <mergeCell ref="E32:F32"/>
    <mergeCell ref="E33:F33"/>
    <mergeCell ref="B35:H35"/>
    <mergeCell ref="E37:F37"/>
    <mergeCell ref="E38:F38"/>
    <mergeCell ref="B17:H17"/>
    <mergeCell ref="B19:H19"/>
    <mergeCell ref="C21:D21"/>
    <mergeCell ref="E21:F21"/>
    <mergeCell ref="E22:F22"/>
    <mergeCell ref="C22:D22"/>
    <mergeCell ref="C23:D23"/>
    <mergeCell ref="E23:F23"/>
    <mergeCell ref="C24:D24"/>
    <mergeCell ref="E24:F24"/>
    <mergeCell ref="B2:H2"/>
    <mergeCell ref="B4:H5"/>
    <mergeCell ref="B6:H6"/>
    <mergeCell ref="B7:H7"/>
    <mergeCell ref="B9:H9"/>
    <mergeCell ref="B11:H11"/>
    <mergeCell ref="B13:H13"/>
    <mergeCell ref="B14:H14"/>
    <mergeCell ref="B15:H15"/>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I1"/>
    </sheetView>
  </sheetViews>
  <sheetFormatPr baseColWidth="10" defaultColWidth="14.42578125" defaultRowHeight="15" customHeight="1"/>
  <cols>
    <col min="1" max="1" width="26.5703125" customWidth="1"/>
    <col min="2" max="2" width="29.5703125" customWidth="1"/>
    <col min="3" max="3" width="10.85546875" customWidth="1"/>
    <col min="4" max="4" width="27.42578125" customWidth="1"/>
    <col min="5" max="5" width="10.85546875" customWidth="1"/>
    <col min="6" max="6" width="14.5703125" customWidth="1"/>
    <col min="7" max="11" width="10.85546875" customWidth="1"/>
    <col min="12" max="12" width="5.7109375" customWidth="1"/>
    <col min="13" max="26" width="10.85546875" hidden="1" customWidth="1"/>
  </cols>
  <sheetData>
    <row r="1" spans="1:26" ht="22.5" customHeight="1">
      <c r="A1" s="447" t="str">
        <f>+'2 CONTEXTO E IDENTIFICACIÓN'!A1</f>
        <v xml:space="preserve">MAPA DE RIESGOS </v>
      </c>
      <c r="B1" s="392"/>
      <c r="C1" s="392"/>
      <c r="D1" s="392"/>
      <c r="E1" s="392"/>
      <c r="F1" s="392"/>
      <c r="G1" s="392"/>
      <c r="H1" s="392"/>
      <c r="I1" s="392"/>
      <c r="J1" s="348" t="str">
        <f>'8 MAPA RIESGOS'!S1</f>
        <v>CODIGO: E-SGI-F006</v>
      </c>
      <c r="K1" s="349"/>
      <c r="L1" s="55"/>
      <c r="M1" s="55"/>
      <c r="N1" s="55"/>
      <c r="O1" s="55"/>
      <c r="P1" s="55"/>
      <c r="Q1" s="55"/>
      <c r="R1" s="55"/>
      <c r="S1" s="55"/>
      <c r="T1" s="55"/>
      <c r="U1" s="55"/>
      <c r="V1" s="55"/>
      <c r="W1" s="55"/>
      <c r="X1" s="55"/>
      <c r="Y1" s="55"/>
      <c r="Z1" s="55"/>
    </row>
    <row r="2" spans="1:26" ht="20.25" customHeight="1">
      <c r="A2" s="517" t="s">
        <v>273</v>
      </c>
      <c r="B2" s="392"/>
      <c r="C2" s="392"/>
      <c r="D2" s="392"/>
      <c r="E2" s="392"/>
      <c r="F2" s="392"/>
      <c r="G2" s="392"/>
      <c r="H2" s="392"/>
      <c r="I2" s="392"/>
      <c r="J2" s="348" t="str">
        <f>'8 MAPA RIESGOS'!S2</f>
        <v>VERSION: 8</v>
      </c>
      <c r="K2" s="349"/>
      <c r="L2" s="55"/>
      <c r="M2" s="55"/>
      <c r="N2" s="55"/>
      <c r="O2" s="55"/>
      <c r="P2" s="55"/>
      <c r="Q2" s="55"/>
      <c r="R2" s="55"/>
      <c r="S2" s="55"/>
      <c r="T2" s="55"/>
      <c r="U2" s="55"/>
      <c r="V2" s="55"/>
      <c r="W2" s="55"/>
      <c r="X2" s="55"/>
      <c r="Y2" s="55"/>
      <c r="Z2" s="55"/>
    </row>
    <row r="3" spans="1:26" ht="19.5" customHeight="1">
      <c r="A3" s="350"/>
      <c r="E3" s="55"/>
      <c r="F3" s="351"/>
      <c r="G3" s="55"/>
      <c r="H3" s="55"/>
      <c r="I3" s="55"/>
      <c r="J3" s="348" t="str">
        <f>'8 MAPA RIESGOS'!S3</f>
        <v>FECHA: 22/02/2022</v>
      </c>
      <c r="K3" s="352"/>
      <c r="L3" s="55"/>
      <c r="M3" s="55"/>
      <c r="N3" s="55"/>
      <c r="O3" s="55"/>
      <c r="P3" s="55"/>
      <c r="Q3" s="55"/>
      <c r="R3" s="55"/>
      <c r="S3" s="55"/>
      <c r="T3" s="55"/>
      <c r="U3" s="55"/>
      <c r="V3" s="55"/>
      <c r="W3" s="55"/>
      <c r="X3" s="55"/>
      <c r="Y3" s="55"/>
      <c r="Z3" s="55"/>
    </row>
    <row r="4" spans="1:26" ht="14.25" customHeight="1">
      <c r="B4" s="353" t="str">
        <f>'8 MAPA RIESGOS'!C4</f>
        <v>PROCESO:</v>
      </c>
      <c r="C4" s="450" t="str">
        <f>'8 MAPA RIESGOS'!D4</f>
        <v>EVALUACIÓN Y EL MEJORAMIENTO CONTINUO</v>
      </c>
      <c r="D4" s="431"/>
      <c r="E4" s="437"/>
      <c r="F4" s="354"/>
      <c r="G4" s="61"/>
      <c r="H4" s="61"/>
      <c r="I4" s="61"/>
      <c r="J4" s="348" t="str">
        <f>'8 MAPA RIESGOS'!S4</f>
        <v>PAGINA 1 de 1</v>
      </c>
      <c r="K4" s="355"/>
      <c r="L4" s="61"/>
      <c r="M4" s="61"/>
      <c r="N4" s="61"/>
      <c r="O4" s="61"/>
      <c r="P4" s="61"/>
      <c r="Q4" s="61"/>
      <c r="R4" s="61"/>
      <c r="S4" s="61"/>
      <c r="T4" s="61"/>
      <c r="U4" s="61"/>
      <c r="V4" s="61"/>
      <c r="W4" s="61"/>
      <c r="X4" s="61"/>
      <c r="Y4" s="61"/>
      <c r="Z4" s="61"/>
    </row>
    <row r="5" spans="1:26" ht="14.25" customHeight="1">
      <c r="B5" s="353" t="str">
        <f>'8 MAPA RIESGOS'!C5</f>
        <v>GRUPO DE TRABAJO</v>
      </c>
      <c r="C5" s="518">
        <f>'8 MAPA RIESGOS'!D5</f>
        <v>0</v>
      </c>
      <c r="D5" s="512"/>
      <c r="E5" s="519"/>
      <c r="F5" s="56"/>
      <c r="G5" s="56"/>
      <c r="H5" s="56"/>
      <c r="I5" s="56"/>
      <c r="J5" s="56"/>
      <c r="K5" s="56"/>
      <c r="L5" s="56"/>
      <c r="M5" s="56"/>
      <c r="N5" s="56"/>
      <c r="O5" s="56"/>
      <c r="P5" s="56"/>
      <c r="Q5" s="56"/>
      <c r="R5" s="56"/>
      <c r="S5" s="56"/>
      <c r="T5" s="56"/>
      <c r="U5" s="56"/>
      <c r="V5" s="56"/>
      <c r="W5" s="56"/>
      <c r="X5" s="56"/>
      <c r="Y5" s="56"/>
      <c r="Z5" s="56"/>
    </row>
    <row r="6" spans="1:26" ht="14.25" customHeight="1">
      <c r="A6" s="515" t="s">
        <v>274</v>
      </c>
      <c r="B6" s="458"/>
      <c r="C6" s="458"/>
      <c r="D6" s="458"/>
      <c r="E6" s="458"/>
      <c r="F6" s="458"/>
      <c r="G6" s="458"/>
      <c r="H6" s="458"/>
      <c r="I6" s="458"/>
      <c r="J6" s="458"/>
      <c r="K6" s="459"/>
      <c r="L6" s="56"/>
      <c r="M6" s="56"/>
      <c r="N6" s="56"/>
      <c r="O6" s="56"/>
      <c r="P6" s="56"/>
      <c r="Q6" s="56"/>
      <c r="R6" s="56"/>
      <c r="S6" s="56"/>
      <c r="T6" s="56"/>
      <c r="U6" s="56"/>
      <c r="V6" s="56"/>
      <c r="W6" s="56"/>
      <c r="X6" s="56"/>
      <c r="Y6" s="56"/>
      <c r="Z6" s="56"/>
    </row>
    <row r="7" spans="1:26" ht="6" customHeight="1">
      <c r="A7" s="515"/>
      <c r="B7" s="458"/>
      <c r="C7" s="458"/>
      <c r="D7" s="458"/>
      <c r="E7" s="458"/>
      <c r="F7" s="458"/>
      <c r="G7" s="458"/>
      <c r="H7" s="458"/>
      <c r="I7" s="458"/>
      <c r="J7" s="458"/>
      <c r="K7" s="459"/>
      <c r="L7" s="56"/>
      <c r="M7" s="56"/>
      <c r="N7" s="56"/>
      <c r="O7" s="56"/>
      <c r="P7" s="56"/>
      <c r="Q7" s="56"/>
      <c r="R7" s="56"/>
      <c r="S7" s="56"/>
      <c r="T7" s="56"/>
      <c r="U7" s="56"/>
      <c r="V7" s="56"/>
      <c r="W7" s="56"/>
      <c r="X7" s="56"/>
      <c r="Y7" s="56"/>
      <c r="Z7" s="56"/>
    </row>
    <row r="8" spans="1:26" ht="34.5" customHeight="1">
      <c r="A8" s="516" t="s">
        <v>275</v>
      </c>
      <c r="B8" s="503"/>
      <c r="C8" s="503"/>
      <c r="D8" s="503"/>
      <c r="E8" s="503"/>
      <c r="F8" s="503"/>
      <c r="G8" s="503"/>
      <c r="H8" s="503"/>
      <c r="I8" s="503"/>
      <c r="J8" s="503"/>
      <c r="K8" s="504"/>
      <c r="L8" s="56"/>
      <c r="M8" s="56"/>
      <c r="N8" s="56"/>
      <c r="O8" s="56"/>
      <c r="P8" s="56"/>
      <c r="Q8" s="56"/>
      <c r="R8" s="56"/>
      <c r="S8" s="56"/>
      <c r="T8" s="56"/>
      <c r="U8" s="56"/>
      <c r="V8" s="56"/>
      <c r="W8" s="56"/>
      <c r="X8" s="56"/>
      <c r="Y8" s="56"/>
      <c r="Z8" s="56"/>
    </row>
    <row r="9" spans="1:26" ht="18.75" customHeight="1">
      <c r="A9" s="509" t="s">
        <v>276</v>
      </c>
      <c r="B9" s="431"/>
      <c r="C9" s="431"/>
      <c r="D9" s="431"/>
      <c r="E9" s="431"/>
      <c r="F9" s="431"/>
      <c r="G9" s="431"/>
      <c r="H9" s="431"/>
      <c r="I9" s="431"/>
      <c r="J9" s="431"/>
      <c r="K9" s="432"/>
      <c r="L9" s="56"/>
      <c r="M9" s="56"/>
      <c r="N9" s="56"/>
      <c r="O9" s="56"/>
      <c r="P9" s="56"/>
      <c r="Q9" s="56"/>
      <c r="R9" s="56"/>
      <c r="S9" s="56"/>
      <c r="T9" s="56"/>
      <c r="U9" s="56"/>
      <c r="V9" s="56"/>
      <c r="W9" s="56"/>
      <c r="X9" s="56"/>
      <c r="Y9" s="56"/>
      <c r="Z9" s="56"/>
    </row>
    <row r="10" spans="1:26" ht="34.5" customHeight="1">
      <c r="A10" s="510" t="s">
        <v>277</v>
      </c>
      <c r="B10" s="431"/>
      <c r="C10" s="431"/>
      <c r="D10" s="431"/>
      <c r="E10" s="431"/>
      <c r="F10" s="431"/>
      <c r="G10" s="431"/>
      <c r="H10" s="431"/>
      <c r="I10" s="431"/>
      <c r="J10" s="431"/>
      <c r="K10" s="432"/>
      <c r="L10" s="56"/>
      <c r="M10" s="56"/>
      <c r="N10" s="56"/>
      <c r="O10" s="56"/>
      <c r="P10" s="56"/>
      <c r="Q10" s="56"/>
      <c r="R10" s="56"/>
      <c r="S10" s="56"/>
      <c r="T10" s="56"/>
      <c r="U10" s="56"/>
      <c r="V10" s="56"/>
      <c r="W10" s="56"/>
      <c r="X10" s="56"/>
      <c r="Y10" s="56"/>
      <c r="Z10" s="56"/>
    </row>
    <row r="11" spans="1:26" ht="50.25" customHeight="1">
      <c r="A11" s="511" t="s">
        <v>278</v>
      </c>
      <c r="B11" s="512"/>
      <c r="C11" s="512"/>
      <c r="D11" s="512"/>
      <c r="E11" s="512"/>
      <c r="F11" s="512"/>
      <c r="G11" s="512"/>
      <c r="H11" s="512"/>
      <c r="I11" s="512"/>
      <c r="J11" s="512"/>
      <c r="K11" s="513"/>
      <c r="L11" s="56"/>
      <c r="M11" s="56"/>
      <c r="N11" s="56"/>
      <c r="O11" s="56"/>
      <c r="P11" s="56"/>
      <c r="Q11" s="56"/>
      <c r="R11" s="56"/>
      <c r="S11" s="56"/>
      <c r="T11" s="56"/>
      <c r="U11" s="56"/>
      <c r="V11" s="56"/>
      <c r="W11" s="56"/>
      <c r="X11" s="56"/>
      <c r="Y11" s="56"/>
      <c r="Z11" s="56"/>
    </row>
    <row r="12" spans="1:26" ht="14.25" customHeight="1">
      <c r="A12" s="356"/>
      <c r="B12" s="356"/>
      <c r="C12" s="356"/>
      <c r="D12" s="356"/>
      <c r="E12" s="356"/>
      <c r="F12" s="356"/>
      <c r="G12" s="356"/>
      <c r="H12" s="356"/>
      <c r="I12" s="356"/>
      <c r="J12" s="356"/>
      <c r="K12" s="356"/>
      <c r="L12" s="56"/>
      <c r="M12" s="56"/>
      <c r="N12" s="56"/>
      <c r="O12" s="56"/>
      <c r="P12" s="56"/>
      <c r="Q12" s="56"/>
      <c r="R12" s="56"/>
      <c r="S12" s="56"/>
      <c r="T12" s="56"/>
      <c r="U12" s="56"/>
      <c r="V12" s="56"/>
      <c r="W12" s="56"/>
      <c r="X12" s="56"/>
      <c r="Y12" s="56"/>
      <c r="Z12" s="56"/>
    </row>
    <row r="13" spans="1:26" ht="23.25" customHeight="1">
      <c r="A13" s="357"/>
      <c r="B13" s="514" t="s">
        <v>279</v>
      </c>
      <c r="C13" s="426"/>
      <c r="D13" s="514" t="s">
        <v>280</v>
      </c>
      <c r="E13" s="426"/>
      <c r="F13" s="358"/>
      <c r="G13" s="215" t="s">
        <v>202</v>
      </c>
      <c r="H13" s="358"/>
      <c r="I13" s="358"/>
      <c r="J13" s="358"/>
      <c r="K13" s="358"/>
      <c r="L13" s="358"/>
      <c r="M13" s="358"/>
      <c r="N13" s="358"/>
      <c r="O13" s="358"/>
      <c r="P13" s="358"/>
      <c r="Q13" s="358"/>
      <c r="R13" s="358"/>
      <c r="S13" s="358"/>
      <c r="T13" s="358"/>
      <c r="U13" s="358"/>
      <c r="V13" s="358"/>
      <c r="W13" s="358"/>
      <c r="X13" s="358"/>
      <c r="Y13" s="358"/>
      <c r="Z13" s="358"/>
    </row>
    <row r="14" spans="1:26" ht="14.25" customHeight="1">
      <c r="A14" s="359" t="s">
        <v>281</v>
      </c>
      <c r="B14" s="360">
        <f>+COUNTIF('8 MAPA RIESGOS'!$G$9:$G$28,G14)</f>
        <v>0</v>
      </c>
      <c r="C14" s="361">
        <f t="shared" ref="C14:C18" si="0">IFERROR(B14/$B$18,"")</f>
        <v>0</v>
      </c>
      <c r="D14" s="360">
        <f>+COUNTIF('8 MAPA RIESGOS'!$L$9:$L$28,G14)</f>
        <v>0</v>
      </c>
      <c r="E14" s="361">
        <f t="shared" ref="E14:E18" si="1">IFERROR(D14/$D$18,"")</f>
        <v>0</v>
      </c>
      <c r="F14" s="56"/>
      <c r="G14" s="216" t="s">
        <v>200</v>
      </c>
      <c r="H14" s="56"/>
      <c r="I14" s="56"/>
      <c r="J14" s="56"/>
      <c r="K14" s="56"/>
      <c r="L14" s="56"/>
      <c r="M14" s="56"/>
      <c r="N14" s="56"/>
      <c r="O14" s="56"/>
      <c r="P14" s="56"/>
      <c r="Q14" s="56"/>
      <c r="R14" s="56"/>
      <c r="S14" s="56"/>
      <c r="T14" s="56"/>
      <c r="U14" s="56"/>
      <c r="V14" s="56"/>
      <c r="W14" s="56"/>
      <c r="X14" s="56"/>
      <c r="Y14" s="56"/>
      <c r="Z14" s="56"/>
    </row>
    <row r="15" spans="1:26" ht="14.25" customHeight="1">
      <c r="A15" s="359" t="s">
        <v>282</v>
      </c>
      <c r="B15" s="360">
        <f>+COUNTIF('8 MAPA RIESGOS'!$G$9:$G$28,G15)</f>
        <v>0</v>
      </c>
      <c r="C15" s="361">
        <f t="shared" si="0"/>
        <v>0</v>
      </c>
      <c r="D15" s="360">
        <f>+COUNTIF('8 MAPA RIESGOS'!$L$9:$L$28,G15)</f>
        <v>0</v>
      </c>
      <c r="E15" s="361">
        <f t="shared" si="1"/>
        <v>0</v>
      </c>
      <c r="F15" s="56"/>
      <c r="G15" s="198" t="s">
        <v>199</v>
      </c>
      <c r="H15" s="56"/>
      <c r="I15" s="56"/>
      <c r="J15" s="56"/>
      <c r="K15" s="56"/>
      <c r="L15" s="56"/>
      <c r="M15" s="56"/>
      <c r="N15" s="56"/>
      <c r="O15" s="56"/>
      <c r="P15" s="56"/>
      <c r="Q15" s="56"/>
      <c r="R15" s="56"/>
      <c r="S15" s="56"/>
      <c r="T15" s="56"/>
      <c r="U15" s="56"/>
      <c r="V15" s="56"/>
      <c r="W15" s="56"/>
      <c r="X15" s="56"/>
      <c r="Y15" s="56"/>
      <c r="Z15" s="56"/>
    </row>
    <row r="16" spans="1:26" ht="14.25" customHeight="1">
      <c r="A16" s="359" t="s">
        <v>283</v>
      </c>
      <c r="B16" s="360">
        <f>+COUNTIF('8 MAPA RIESGOS'!$G$9:$G$28,G16)</f>
        <v>4</v>
      </c>
      <c r="C16" s="361">
        <f t="shared" si="0"/>
        <v>1</v>
      </c>
      <c r="D16" s="360">
        <f>+COUNTIF('8 MAPA RIESGOS'!$L$9:$L$28,G16)</f>
        <v>1</v>
      </c>
      <c r="E16" s="361">
        <f t="shared" si="1"/>
        <v>0.25</v>
      </c>
      <c r="F16" s="56"/>
      <c r="G16" s="202" t="s">
        <v>181</v>
      </c>
      <c r="H16" s="56"/>
      <c r="I16" s="56"/>
      <c r="J16" s="56"/>
      <c r="K16" s="56"/>
      <c r="L16" s="56"/>
      <c r="M16" s="56"/>
      <c r="N16" s="56"/>
      <c r="O16" s="56"/>
      <c r="P16" s="56"/>
      <c r="Q16" s="56"/>
      <c r="R16" s="56"/>
      <c r="S16" s="56"/>
      <c r="T16" s="56"/>
      <c r="U16" s="56"/>
      <c r="V16" s="56"/>
      <c r="W16" s="56"/>
      <c r="X16" s="56"/>
      <c r="Y16" s="56"/>
      <c r="Z16" s="56"/>
    </row>
    <row r="17" spans="1:26" ht="14.25" customHeight="1">
      <c r="A17" s="359" t="s">
        <v>284</v>
      </c>
      <c r="B17" s="360">
        <f>+COUNTIF('8 MAPA RIESGOS'!$G$9:$G$28,G17)</f>
        <v>0</v>
      </c>
      <c r="C17" s="361">
        <f t="shared" si="0"/>
        <v>0</v>
      </c>
      <c r="D17" s="360">
        <f>+COUNTIF('8 MAPA RIESGOS'!$L$9:$L$28,G17)</f>
        <v>3</v>
      </c>
      <c r="E17" s="361">
        <f t="shared" si="1"/>
        <v>0.75</v>
      </c>
      <c r="F17" s="56"/>
      <c r="G17" s="206" t="s">
        <v>201</v>
      </c>
      <c r="H17" s="56"/>
      <c r="I17" s="56"/>
      <c r="J17" s="56"/>
      <c r="K17" s="56"/>
      <c r="L17" s="56"/>
      <c r="M17" s="56"/>
      <c r="N17" s="56"/>
      <c r="O17" s="56"/>
      <c r="P17" s="56"/>
      <c r="Q17" s="56"/>
      <c r="R17" s="56"/>
      <c r="S17" s="56"/>
      <c r="T17" s="56"/>
      <c r="U17" s="56"/>
      <c r="V17" s="56"/>
      <c r="W17" s="56"/>
      <c r="X17" s="56"/>
      <c r="Y17" s="56"/>
      <c r="Z17" s="56"/>
    </row>
    <row r="18" spans="1:26" ht="14.25" customHeight="1">
      <c r="A18" s="359" t="s">
        <v>285</v>
      </c>
      <c r="B18" s="360">
        <f>+SUM(B14:B17)</f>
        <v>4</v>
      </c>
      <c r="C18" s="361">
        <f t="shared" si="0"/>
        <v>1</v>
      </c>
      <c r="D18" s="360">
        <f>+SUM(D14:D17)</f>
        <v>4</v>
      </c>
      <c r="E18" s="361">
        <f t="shared" si="1"/>
        <v>1</v>
      </c>
      <c r="F18" s="56"/>
      <c r="G18" s="56"/>
      <c r="H18" s="56"/>
      <c r="I18" s="56"/>
      <c r="J18" s="56"/>
      <c r="K18" s="56"/>
      <c r="L18" s="56"/>
      <c r="M18" s="56"/>
      <c r="N18" s="56"/>
      <c r="O18" s="56"/>
      <c r="P18" s="56"/>
      <c r="Q18" s="56"/>
      <c r="R18" s="56"/>
      <c r="S18" s="56"/>
      <c r="T18" s="56"/>
      <c r="U18" s="56"/>
      <c r="V18" s="56"/>
      <c r="W18" s="56"/>
      <c r="X18" s="56"/>
      <c r="Y18" s="56"/>
      <c r="Z18" s="56"/>
    </row>
    <row r="19" spans="1:26" ht="14.2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spans="1:26" ht="14.25" customHeight="1">
      <c r="A20" s="362"/>
      <c r="B20" s="363" t="s">
        <v>279</v>
      </c>
      <c r="C20" s="362"/>
      <c r="D20" s="363" t="s">
        <v>280</v>
      </c>
      <c r="E20" s="362"/>
      <c r="F20" s="362"/>
      <c r="G20" s="362"/>
      <c r="H20" s="362"/>
      <c r="I20" s="362"/>
      <c r="J20" s="362"/>
      <c r="K20" s="362"/>
      <c r="L20" s="362"/>
      <c r="M20" s="362"/>
      <c r="N20" s="362"/>
      <c r="O20" s="362"/>
      <c r="P20" s="362"/>
      <c r="Q20" s="362"/>
      <c r="R20" s="362"/>
      <c r="S20" s="362"/>
      <c r="T20" s="362"/>
      <c r="U20" s="362"/>
      <c r="V20" s="362"/>
      <c r="W20" s="362"/>
      <c r="X20" s="362"/>
      <c r="Y20" s="362"/>
      <c r="Z20" s="362"/>
    </row>
    <row r="21" spans="1:26" ht="41.25" customHeight="1">
      <c r="A21" s="362"/>
      <c r="B21" s="364" t="str">
        <f>IFERROR(IF((B14/B18)&gt;=0.2,G14,+IF(((B14/B18)+(B15/B18))&gt;=0.3,G15,+IF(((B14/B18)+(B15/B18)+(B16/B18))&gt;=0.4,G16,+IF((B14/B18)+(B15/B18)+(B16/B18)+(B17/B18)&gt;=0.5,G17,"")))),"")</f>
        <v>Moderado</v>
      </c>
      <c r="C21" s="362"/>
      <c r="D21" s="364" t="str">
        <f>IFERROR(IF((D14/D18)&gt;=0.2,G14,+IF(((D14/D18)+(D15/D18))&gt;=0.3,G15,+IF(((D14/D18)+(D15/D18)+(D16/D18))&gt;=0.4,G16,+IF((D14/D18)+(D15/D18)+(D16/D18)+(D17/D18)&gt;=0.5,G17,"")))),"")</f>
        <v>Bajo</v>
      </c>
      <c r="E21" s="362"/>
      <c r="F21" s="362"/>
      <c r="G21" s="362"/>
      <c r="H21" s="362"/>
      <c r="I21" s="362"/>
      <c r="J21" s="362"/>
      <c r="K21" s="362"/>
      <c r="L21" s="362"/>
      <c r="M21" s="362"/>
      <c r="N21" s="362"/>
      <c r="O21" s="362"/>
      <c r="P21" s="362"/>
      <c r="Q21" s="362"/>
      <c r="R21" s="362"/>
      <c r="S21" s="362"/>
      <c r="T21" s="362"/>
      <c r="U21" s="362"/>
      <c r="V21" s="362"/>
      <c r="W21" s="362"/>
      <c r="X21" s="362"/>
      <c r="Y21" s="362"/>
      <c r="Z21" s="362"/>
    </row>
    <row r="22" spans="1:26" ht="14.25" customHeight="1">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spans="1:26" ht="14.25" customHeight="1">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spans="1:26" ht="14.25" customHeight="1">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row r="25" spans="1:26" ht="14.2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row>
    <row r="26" spans="1:26" ht="14.2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row>
    <row r="27" spans="1:26" ht="14.2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row>
    <row r="28" spans="1:26" ht="14.2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1:26" ht="14.25" customHeight="1">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6" ht="14.25" customHeight="1">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1" spans="1:26" ht="14.25" customHeight="1">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row>
    <row r="32" spans="1:26" ht="14.2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spans="1:26" ht="14.25" customHeight="1">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row>
    <row r="34" spans="1:26" ht="14.25" customHeight="1">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spans="1:26" ht="14.25" customHeight="1">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row>
    <row r="36" spans="1:26" ht="14.2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c r="Y36" s="56"/>
      <c r="Z36" s="56"/>
    </row>
    <row r="37" spans="1:26" ht="14.25" customHeight="1">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spans="1:26" ht="14.25" customHeight="1">
      <c r="A38" s="56"/>
      <c r="B38" s="56"/>
      <c r="C38" s="56"/>
      <c r="D38" s="56"/>
      <c r="E38" s="56"/>
      <c r="F38" s="56"/>
      <c r="G38" s="56"/>
      <c r="H38" s="56"/>
      <c r="I38" s="56"/>
      <c r="J38" s="56"/>
      <c r="K38" s="56"/>
      <c r="L38" s="56"/>
      <c r="M38" s="56"/>
      <c r="N38" s="56"/>
      <c r="O38" s="56"/>
      <c r="P38" s="56"/>
      <c r="Q38" s="56"/>
      <c r="R38" s="56"/>
      <c r="S38" s="56"/>
      <c r="T38" s="56"/>
      <c r="U38" s="56"/>
      <c r="V38" s="56"/>
      <c r="W38" s="56"/>
      <c r="X38" s="56"/>
      <c r="Y38" s="56"/>
      <c r="Z38" s="56"/>
    </row>
    <row r="39" spans="1:26" ht="14.25" customHeight="1">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row>
    <row r="40" spans="1:26" ht="14.25" customHeight="1">
      <c r="A40" s="56"/>
      <c r="B40" s="56"/>
      <c r="C40" s="56"/>
      <c r="D40" s="56"/>
      <c r="E40" s="56"/>
      <c r="F40" s="56"/>
      <c r="G40" s="56"/>
      <c r="H40" s="56"/>
      <c r="I40" s="56"/>
      <c r="J40" s="56"/>
      <c r="K40" s="56"/>
      <c r="L40" s="56"/>
      <c r="M40" s="56"/>
      <c r="N40" s="56"/>
      <c r="O40" s="56"/>
      <c r="P40" s="56"/>
      <c r="Q40" s="56"/>
      <c r="R40" s="56"/>
      <c r="S40" s="56"/>
      <c r="T40" s="56"/>
      <c r="U40" s="56"/>
      <c r="V40" s="56"/>
      <c r="W40" s="56"/>
      <c r="X40" s="56"/>
      <c r="Y40" s="56"/>
      <c r="Z40" s="56"/>
    </row>
    <row r="41" spans="1:26" ht="14.25" hidden="1" customHeight="1">
      <c r="A41" s="56"/>
      <c r="B41" s="56"/>
      <c r="C41" s="56"/>
      <c r="D41" s="56"/>
      <c r="E41" s="56"/>
      <c r="F41" s="56"/>
      <c r="G41" s="56"/>
      <c r="H41" s="56"/>
      <c r="I41" s="56"/>
      <c r="J41" s="56"/>
      <c r="K41" s="56"/>
      <c r="L41" s="56"/>
      <c r="M41" s="56"/>
      <c r="N41" s="56"/>
      <c r="O41" s="56"/>
      <c r="P41" s="56"/>
      <c r="Q41" s="56"/>
      <c r="R41" s="56"/>
      <c r="S41" s="56"/>
      <c r="T41" s="56"/>
      <c r="U41" s="56"/>
      <c r="V41" s="56"/>
      <c r="W41" s="56"/>
      <c r="X41" s="56"/>
      <c r="Y41" s="56"/>
      <c r="Z41" s="56"/>
    </row>
    <row r="42" spans="1:26" ht="14.25" hidden="1" customHeight="1">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14.25" hidden="1" customHeight="1">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row>
    <row r="44" spans="1:26" ht="14.25" hidden="1"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row>
    <row r="45" spans="1:26" ht="14.25" hidden="1" customHeight="1">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row>
    <row r="46" spans="1:26" ht="14.25" hidden="1" customHeight="1">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row>
    <row r="47" spans="1:26" ht="14.25" hidden="1" customHeight="1">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26" ht="14.25" hidden="1" customHeight="1">
      <c r="A48" s="56"/>
      <c r="B48" s="56"/>
      <c r="C48" s="56"/>
      <c r="D48" s="56"/>
      <c r="E48" s="56"/>
      <c r="F48" s="56"/>
      <c r="G48" s="56"/>
      <c r="H48" s="56"/>
      <c r="I48" s="56"/>
      <c r="J48" s="56"/>
      <c r="K48" s="56"/>
      <c r="L48" s="56"/>
      <c r="M48" s="56"/>
      <c r="N48" s="56"/>
      <c r="O48" s="56"/>
      <c r="P48" s="56"/>
      <c r="Q48" s="56"/>
      <c r="R48" s="56"/>
      <c r="S48" s="56"/>
      <c r="T48" s="56"/>
      <c r="U48" s="56"/>
      <c r="V48" s="56"/>
      <c r="W48" s="56"/>
      <c r="X48" s="56"/>
      <c r="Y48" s="56"/>
      <c r="Z48" s="56"/>
    </row>
    <row r="49" spans="1:26" ht="14.25" hidden="1" customHeight="1">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row>
    <row r="50" spans="1:26" ht="14.25" hidden="1" customHeight="1">
      <c r="A50" s="56"/>
      <c r="B50" s="56"/>
      <c r="C50" s="56"/>
      <c r="D50" s="56"/>
      <c r="E50" s="56"/>
      <c r="F50" s="56"/>
      <c r="G50" s="56"/>
      <c r="H50" s="56"/>
      <c r="I50" s="56"/>
      <c r="J50" s="56"/>
      <c r="K50" s="56"/>
      <c r="L50" s="56"/>
      <c r="M50" s="56"/>
      <c r="N50" s="56"/>
      <c r="O50" s="56"/>
      <c r="P50" s="56"/>
      <c r="Q50" s="56"/>
      <c r="R50" s="56"/>
      <c r="S50" s="56"/>
      <c r="T50" s="56"/>
      <c r="U50" s="56"/>
      <c r="V50" s="56"/>
      <c r="W50" s="56"/>
      <c r="X50" s="56"/>
      <c r="Y50" s="56"/>
      <c r="Z50" s="56"/>
    </row>
    <row r="51" spans="1:26" ht="14.25" hidden="1" customHeight="1">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row>
    <row r="52" spans="1:26" ht="14.25" hidden="1" customHeight="1">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row>
    <row r="53" spans="1:26" ht="14.25" hidden="1" customHeight="1">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row>
    <row r="54" spans="1:26" ht="14.25" hidden="1" customHeight="1">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row>
    <row r="55" spans="1:26" ht="14.25" hidden="1" customHeight="1">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row>
    <row r="56" spans="1:26" ht="14.25" hidden="1" customHeight="1">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row>
    <row r="57" spans="1:26" ht="14.25" hidden="1" customHeight="1">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row>
    <row r="58" spans="1:26" ht="14.25" hidden="1" customHeight="1">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row>
    <row r="59" spans="1:26" ht="14.25" hidden="1" customHeight="1">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row>
    <row r="60" spans="1:26" ht="14.25" hidden="1"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row>
    <row r="61" spans="1:26" ht="14.25" hidden="1"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row>
    <row r="62" spans="1:26" ht="14.25" hidden="1" customHeight="1">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row>
    <row r="63" spans="1:26" ht="14.25" hidden="1" customHeight="1">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row>
    <row r="64" spans="1:26" ht="14.25" hidden="1"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ht="14.25" hidden="1"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ht="14.25" hidden="1"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row>
    <row r="67" spans="1:26" ht="14.25" hidden="1"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row>
    <row r="68" spans="1:26" ht="14.25" hidden="1"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row>
    <row r="69" spans="1:26" ht="14.25" hidden="1"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row>
    <row r="70" spans="1:26" ht="14.25" hidden="1"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row>
    <row r="71" spans="1:26" ht="14.25" hidden="1"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14.25" hidden="1"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row>
    <row r="73" spans="1:26" ht="14.25" hidden="1"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row>
    <row r="74" spans="1:26" ht="14.25" hidden="1"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row>
    <row r="75" spans="1:26" ht="14.25" hidden="1"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row>
    <row r="76" spans="1:26" ht="14.25" hidden="1"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row>
    <row r="77" spans="1:26" ht="14.25" hidden="1"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row>
    <row r="78" spans="1:26" ht="14.25" hidden="1"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row>
    <row r="79" spans="1:26" ht="14.25" hidden="1"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row>
    <row r="80" spans="1:26" ht="14.25" hidden="1"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4.25" hidden="1"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4.25" hidden="1"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4.25" hidden="1"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4.25" hidden="1"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4.25" hidden="1"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4.25" hidden="1"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4.25" hidden="1"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4.25" hidden="1"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4.25" hidden="1"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4.25" hidden="1"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4.25" hidden="1"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4.25" hidden="1"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4.25" hidden="1"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4.25" hidden="1"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4.25" hidden="1"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4.25" hidden="1"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4.25" hidden="1"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4.25" hidden="1"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4.25" hidden="1"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4.25" hidden="1"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4.25" hidden="1"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4.25" hidden="1"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4.25" hidden="1"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4.25" hidden="1"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4.25" hidden="1"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4.25" hidden="1"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4.25" hidden="1"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4.25" hidden="1"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4.25" hidden="1"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4.25" hidden="1"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4.25" hidden="1"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4.25" hidden="1"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4.25" hidden="1"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4.25" hidden="1"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4.25" hidden="1"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4.25" hidden="1"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4.25" hidden="1"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4.25" hidden="1"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4.25" hidden="1"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4.25" hidden="1"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4.25" hidden="1"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4.25" hidden="1"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4.25" hidden="1"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4.25" hidden="1"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4.25" hidden="1"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4.25" hidden="1"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4.25" hidden="1"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4.25" hidden="1"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4.25" hidden="1"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4.25" hidden="1"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4.25" hidden="1"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4.25" hidden="1"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4.25" hidden="1"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4.25" hidden="1"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4.25" hidden="1"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4.25" hidden="1"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4.25" hidden="1"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4.25" hidden="1"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4.25" hidden="1"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4.25" hidden="1"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4.25" hidden="1"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4.25" hidden="1"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4.25" hidden="1"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4.25" hidden="1"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4.25" hidden="1"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4.25" hidden="1"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4.25" hidden="1"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4.25" hidden="1"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4.25" hidden="1"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4.25" hidden="1"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4.25" hidden="1"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4.25" hidden="1"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4.25" hidden="1"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4.25" hidden="1"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4.25" hidden="1"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4.25" hidden="1"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4.25" hidden="1"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4.25" hidden="1"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4.25" hidden="1"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4.25" hidden="1"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4.25" hidden="1"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4.25" hidden="1"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4.25" hidden="1"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4.25" hidden="1"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4.25" hidden="1"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4.25" hidden="1"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4.25" hidden="1"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4.25" hidden="1"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4.25" hidden="1"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4.25" hidden="1"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4.25" hidden="1"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4.25" hidden="1"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4.25" hidden="1"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4.25" hidden="1"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4.25" hidden="1"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4.25" hidden="1"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4.25" hidden="1"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4.25" hidden="1"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4.25" hidden="1"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4.25" hidden="1"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4.25" hidden="1"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4.25" hidden="1"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4.25" hidden="1"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4.25" hidden="1"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4.25" hidden="1"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4.25" hidden="1"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4.25" hidden="1"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4.25" hidden="1"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4.25" hidden="1"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4.25" hidden="1"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4.25" hidden="1"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4.25" hidden="1"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4.25" hidden="1"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4.25" hidden="1"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4.25" hidden="1"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4.25" hidden="1"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4.25" hidden="1"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4.25" hidden="1"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4.25" hidden="1"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4.25" hidden="1"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4.25" hidden="1"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4.25" hidden="1"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4.25" hidden="1"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4.25" hidden="1"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4.25" hidden="1"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4.25" hidden="1"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4.25" hidden="1"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4.25" hidden="1"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4.25" hidden="1"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4.25" hidden="1"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4.25" hidden="1"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4.25" hidden="1"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4.25" hidden="1"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4.25" hidden="1"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4.25" hidden="1"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4.25" hidden="1"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4.25" hidden="1"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4.25" hidden="1"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4.25" hidden="1"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4.25" hidden="1"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4.25" hidden="1"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7:K7"/>
    <mergeCell ref="A8:K8"/>
    <mergeCell ref="A1:I1"/>
    <mergeCell ref="A2:I2"/>
    <mergeCell ref="C4:E4"/>
    <mergeCell ref="C5:E5"/>
    <mergeCell ref="A6:K6"/>
    <mergeCell ref="A9:K9"/>
    <mergeCell ref="A10:K10"/>
    <mergeCell ref="A11:K11"/>
    <mergeCell ref="B13:C13"/>
    <mergeCell ref="D13:E13"/>
  </mergeCells>
  <conditionalFormatting sqref="B21:D21">
    <cfRule type="containsText" dxfId="3" priority="1" operator="containsText" text="Bajo">
      <formula>NOT(ISERROR(SEARCH(("Bajo"),(B21))))</formula>
    </cfRule>
  </conditionalFormatting>
  <conditionalFormatting sqref="B21:D21">
    <cfRule type="containsText" dxfId="2" priority="2" operator="containsText" text="Moderado">
      <formula>NOT(ISERROR(SEARCH(("Moderado"),(B21))))</formula>
    </cfRule>
  </conditionalFormatting>
  <conditionalFormatting sqref="B21:D21">
    <cfRule type="containsText" dxfId="1" priority="3" operator="containsText" text="Alto">
      <formula>NOT(ISERROR(SEARCH(("Alto"),(B21))))</formula>
    </cfRule>
  </conditionalFormatting>
  <conditionalFormatting sqref="B21:D21">
    <cfRule type="containsText" dxfId="0" priority="4" operator="containsText" text="Extremo">
      <formula>NOT(ISERROR(SEARCH(("Extremo"),(B21))))</formula>
    </cfRule>
  </conditionalFormatting>
  <pageMargins left="0.7" right="0.7" top="0.75" bottom="0.75" header="0" footer="0"/>
  <pageSetup scale="52"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32.140625" customWidth="1"/>
    <col min="2" max="2" width="38.42578125" customWidth="1"/>
    <col min="3" max="3" width="21.7109375" customWidth="1"/>
    <col min="4" max="4" width="10.85546875" customWidth="1"/>
    <col min="5" max="5" width="20.42578125" customWidth="1"/>
    <col min="6" max="6" width="16.5703125" customWidth="1"/>
    <col min="7" max="7" width="10.85546875" customWidth="1"/>
    <col min="8" max="8" width="16" customWidth="1"/>
    <col min="9" max="9" width="21" customWidth="1"/>
    <col min="10" max="10" width="10.85546875" customWidth="1"/>
    <col min="11" max="11" width="20.85546875" customWidth="1"/>
    <col min="12" max="12" width="10.85546875" customWidth="1"/>
    <col min="13" max="13" width="21" customWidth="1"/>
    <col min="14" max="15" width="10.85546875" customWidth="1"/>
    <col min="16" max="16" width="14.85546875" customWidth="1"/>
    <col min="17" max="17" width="10.85546875" customWidth="1"/>
    <col min="18" max="18" width="16.42578125" customWidth="1"/>
    <col min="19" max="19" width="10.85546875" customWidth="1"/>
    <col min="20" max="20" width="30.140625" customWidth="1"/>
    <col min="21" max="26" width="10.85546875" customWidth="1"/>
  </cols>
  <sheetData>
    <row r="1" spans="1:26" ht="25.5" customHeight="1">
      <c r="A1" s="520" t="s">
        <v>286</v>
      </c>
      <c r="B1" s="392"/>
      <c r="C1" s="365"/>
      <c r="D1" s="365"/>
      <c r="E1" s="521" t="s">
        <v>287</v>
      </c>
      <c r="F1" s="395"/>
      <c r="G1" s="395"/>
      <c r="H1" s="395"/>
      <c r="I1" s="365"/>
      <c r="J1" s="365"/>
      <c r="K1" s="365"/>
      <c r="L1" s="365"/>
      <c r="M1" s="365"/>
      <c r="N1" s="365"/>
      <c r="O1" s="365"/>
      <c r="P1" s="365"/>
      <c r="Q1" s="365"/>
      <c r="R1" s="365"/>
      <c r="S1" s="365"/>
      <c r="T1" s="365"/>
      <c r="U1" s="365"/>
      <c r="V1" s="365"/>
      <c r="W1" s="365"/>
      <c r="X1" s="365"/>
      <c r="Y1" s="365"/>
      <c r="Z1" s="365"/>
    </row>
    <row r="2" spans="1:26" ht="48.75" customHeight="1">
      <c r="A2" s="365"/>
      <c r="B2" s="366" t="s">
        <v>131</v>
      </c>
      <c r="C2" s="366"/>
      <c r="D2" s="365"/>
      <c r="E2" s="522" t="s">
        <v>213</v>
      </c>
      <c r="F2" s="419"/>
      <c r="G2" s="419"/>
      <c r="H2" s="419"/>
      <c r="I2" s="426"/>
      <c r="J2" s="365"/>
      <c r="K2" s="522" t="s">
        <v>288</v>
      </c>
      <c r="L2" s="419"/>
      <c r="M2" s="426"/>
      <c r="N2" s="365"/>
      <c r="O2" s="522" t="s">
        <v>53</v>
      </c>
      <c r="P2" s="426"/>
      <c r="Q2" s="365"/>
      <c r="R2" s="367" t="s">
        <v>71</v>
      </c>
      <c r="S2" s="365"/>
      <c r="T2" s="367" t="s">
        <v>289</v>
      </c>
      <c r="U2" s="365"/>
      <c r="V2" s="215" t="s">
        <v>83</v>
      </c>
      <c r="W2" s="365"/>
      <c r="X2" s="365"/>
      <c r="Y2" s="365"/>
      <c r="Z2" s="365"/>
    </row>
    <row r="3" spans="1:26" ht="12" customHeight="1">
      <c r="A3" s="368" t="s">
        <v>132</v>
      </c>
      <c r="B3" s="366" t="s">
        <v>132</v>
      </c>
      <c r="C3" s="366" t="s">
        <v>131</v>
      </c>
      <c r="D3" s="365"/>
      <c r="E3" s="369" t="s">
        <v>49</v>
      </c>
      <c r="F3" s="369" t="s">
        <v>51</v>
      </c>
      <c r="G3" s="365"/>
      <c r="H3" s="369" t="s">
        <v>54</v>
      </c>
      <c r="I3" s="369" t="s">
        <v>56</v>
      </c>
      <c r="J3" s="365"/>
      <c r="K3" s="367" t="s">
        <v>218</v>
      </c>
      <c r="L3" s="367" t="s">
        <v>219</v>
      </c>
      <c r="M3" s="367" t="s">
        <v>220</v>
      </c>
      <c r="N3" s="365"/>
      <c r="O3" s="370" t="s">
        <v>49</v>
      </c>
      <c r="P3" s="370" t="s">
        <v>290</v>
      </c>
      <c r="Q3" s="365"/>
      <c r="R3" s="368" t="s">
        <v>291</v>
      </c>
      <c r="S3" s="365"/>
      <c r="T3" s="276" t="s">
        <v>292</v>
      </c>
      <c r="U3" s="365"/>
      <c r="V3" s="196" t="s">
        <v>293</v>
      </c>
      <c r="W3" s="365"/>
      <c r="X3" s="365"/>
      <c r="Y3" s="365"/>
      <c r="Z3" s="365"/>
    </row>
    <row r="4" spans="1:26" ht="12" customHeight="1">
      <c r="A4" s="371" t="s">
        <v>294</v>
      </c>
      <c r="B4" s="372" t="s">
        <v>294</v>
      </c>
      <c r="C4" s="373" t="s">
        <v>295</v>
      </c>
      <c r="D4" s="365"/>
      <c r="E4" s="368" t="s">
        <v>225</v>
      </c>
      <c r="F4" s="374">
        <v>0.25</v>
      </c>
      <c r="G4" s="365"/>
      <c r="H4" s="368" t="s">
        <v>296</v>
      </c>
      <c r="I4" s="374">
        <v>0.25</v>
      </c>
      <c r="J4" s="365"/>
      <c r="K4" s="368" t="s">
        <v>227</v>
      </c>
      <c r="L4" s="368" t="s">
        <v>228</v>
      </c>
      <c r="M4" s="368" t="s">
        <v>229</v>
      </c>
      <c r="N4" s="365"/>
      <c r="O4" s="368" t="s">
        <v>225</v>
      </c>
      <c r="P4" s="368" t="s">
        <v>164</v>
      </c>
      <c r="Q4" s="365"/>
      <c r="R4" s="368" t="s">
        <v>297</v>
      </c>
      <c r="S4" s="365"/>
      <c r="T4" s="276" t="s">
        <v>135</v>
      </c>
      <c r="U4" s="365"/>
      <c r="V4" s="196" t="s">
        <v>298</v>
      </c>
      <c r="W4" s="365"/>
      <c r="X4" s="365"/>
      <c r="Y4" s="365"/>
      <c r="Z4" s="365"/>
    </row>
    <row r="5" spans="1:26" ht="12" customHeight="1">
      <c r="A5" s="371" t="s">
        <v>299</v>
      </c>
      <c r="B5" s="375"/>
      <c r="C5" s="376"/>
      <c r="D5" s="365"/>
      <c r="E5" s="368" t="s">
        <v>232</v>
      </c>
      <c r="F5" s="374">
        <v>0.15</v>
      </c>
      <c r="G5" s="365"/>
      <c r="H5" s="368" t="s">
        <v>226</v>
      </c>
      <c r="I5" s="374">
        <v>0.15</v>
      </c>
      <c r="J5" s="365"/>
      <c r="K5" s="368" t="s">
        <v>300</v>
      </c>
      <c r="L5" s="368" t="s">
        <v>301</v>
      </c>
      <c r="M5" s="368" t="s">
        <v>302</v>
      </c>
      <c r="N5" s="365"/>
      <c r="O5" s="368" t="s">
        <v>232</v>
      </c>
      <c r="P5" s="368" t="s">
        <v>164</v>
      </c>
      <c r="Q5" s="365"/>
      <c r="R5" s="368" t="s">
        <v>303</v>
      </c>
      <c r="S5" s="365"/>
      <c r="T5" s="276" t="s">
        <v>304</v>
      </c>
      <c r="U5" s="365"/>
      <c r="V5" s="196" t="s">
        <v>305</v>
      </c>
      <c r="W5" s="365"/>
      <c r="X5" s="365"/>
      <c r="Y5" s="365"/>
      <c r="Z5" s="365"/>
    </row>
    <row r="6" spans="1:26" ht="12" customHeight="1">
      <c r="A6" s="371" t="s">
        <v>306</v>
      </c>
      <c r="B6" s="377" t="s">
        <v>299</v>
      </c>
      <c r="C6" s="378" t="s">
        <v>307</v>
      </c>
      <c r="D6" s="365"/>
      <c r="E6" s="368" t="s">
        <v>308</v>
      </c>
      <c r="F6" s="374">
        <v>0.1</v>
      </c>
      <c r="G6" s="365"/>
      <c r="H6" s="368"/>
      <c r="I6" s="368"/>
      <c r="J6" s="365"/>
      <c r="K6" s="368"/>
      <c r="L6" s="368"/>
      <c r="M6" s="368"/>
      <c r="N6" s="365"/>
      <c r="O6" s="368" t="s">
        <v>308</v>
      </c>
      <c r="P6" s="368" t="s">
        <v>196</v>
      </c>
      <c r="Q6" s="365"/>
      <c r="R6" s="368" t="s">
        <v>271</v>
      </c>
      <c r="S6" s="365"/>
      <c r="T6" s="276" t="s">
        <v>144</v>
      </c>
      <c r="U6" s="365"/>
      <c r="V6" s="368"/>
      <c r="W6" s="365"/>
      <c r="X6" s="365"/>
      <c r="Y6" s="365"/>
      <c r="Z6" s="365"/>
    </row>
    <row r="7" spans="1:26" ht="12" customHeight="1">
      <c r="A7" s="371" t="s">
        <v>309</v>
      </c>
      <c r="B7" s="375"/>
      <c r="C7" s="376"/>
      <c r="D7" s="365"/>
      <c r="E7" s="368"/>
      <c r="F7" s="374"/>
      <c r="G7" s="365"/>
      <c r="H7" s="365"/>
      <c r="I7" s="365"/>
      <c r="J7" s="365"/>
      <c r="K7" s="365"/>
      <c r="L7" s="365"/>
      <c r="M7" s="365"/>
      <c r="N7" s="365"/>
      <c r="O7" s="379"/>
      <c r="P7" s="365"/>
      <c r="Q7" s="365"/>
      <c r="R7" s="368" t="s">
        <v>270</v>
      </c>
      <c r="S7" s="365"/>
      <c r="T7" s="365"/>
      <c r="U7" s="365"/>
      <c r="V7" s="365"/>
      <c r="W7" s="365"/>
      <c r="X7" s="365"/>
      <c r="Y7" s="365"/>
      <c r="Z7" s="365"/>
    </row>
    <row r="8" spans="1:26" ht="12" customHeight="1">
      <c r="A8" s="371" t="s">
        <v>310</v>
      </c>
      <c r="B8" s="377" t="s">
        <v>306</v>
      </c>
      <c r="C8" s="378" t="s">
        <v>139</v>
      </c>
      <c r="D8" s="365"/>
      <c r="E8" s="365"/>
      <c r="F8" s="365"/>
      <c r="G8" s="365"/>
      <c r="H8" s="365"/>
      <c r="I8" s="365"/>
      <c r="J8" s="365"/>
      <c r="K8" s="365"/>
      <c r="L8" s="365"/>
      <c r="M8" s="365"/>
      <c r="N8" s="365"/>
      <c r="O8" s="365"/>
      <c r="P8" s="365"/>
      <c r="Q8" s="365"/>
      <c r="R8" s="368"/>
      <c r="S8" s="365"/>
      <c r="T8" s="365"/>
      <c r="U8" s="365"/>
      <c r="V8" s="365"/>
      <c r="W8" s="365"/>
      <c r="X8" s="365"/>
      <c r="Y8" s="365"/>
      <c r="Z8" s="365"/>
    </row>
    <row r="9" spans="1:26" ht="12" customHeight="1">
      <c r="A9" s="371" t="s">
        <v>138</v>
      </c>
      <c r="B9" s="380"/>
      <c r="C9" s="376"/>
      <c r="D9" s="365"/>
      <c r="E9" s="365"/>
      <c r="F9" s="365"/>
      <c r="G9" s="365"/>
      <c r="H9" s="365"/>
      <c r="I9" s="365"/>
      <c r="J9" s="365"/>
      <c r="K9" s="365"/>
      <c r="L9" s="365"/>
      <c r="M9" s="365"/>
      <c r="N9" s="365"/>
      <c r="O9" s="365"/>
      <c r="P9" s="365"/>
      <c r="Q9" s="365"/>
      <c r="R9" s="365"/>
      <c r="S9" s="365"/>
      <c r="T9" s="365"/>
      <c r="U9" s="365"/>
      <c r="V9" s="365"/>
      <c r="W9" s="365"/>
      <c r="X9" s="365"/>
      <c r="Y9" s="365"/>
      <c r="Z9" s="365"/>
    </row>
    <row r="10" spans="1:26" ht="12" customHeight="1">
      <c r="A10" s="371" t="s">
        <v>311</v>
      </c>
      <c r="B10" s="377" t="s">
        <v>309</v>
      </c>
      <c r="C10" s="378" t="s">
        <v>312</v>
      </c>
      <c r="D10" s="365"/>
      <c r="E10" s="365"/>
      <c r="F10" s="365"/>
      <c r="G10" s="365"/>
      <c r="H10" s="365"/>
      <c r="I10" s="365"/>
      <c r="J10" s="365"/>
      <c r="K10" s="365"/>
      <c r="L10" s="365"/>
      <c r="M10" s="365"/>
      <c r="N10" s="365"/>
      <c r="O10" s="365"/>
      <c r="P10" s="365"/>
      <c r="Q10" s="365"/>
      <c r="R10" s="365"/>
      <c r="S10" s="365"/>
      <c r="T10" s="365"/>
      <c r="U10" s="365"/>
      <c r="V10" s="365"/>
      <c r="W10" s="365"/>
      <c r="X10" s="365"/>
      <c r="Y10" s="365"/>
      <c r="Z10" s="365"/>
    </row>
    <row r="11" spans="1:26" ht="13.5" customHeight="1">
      <c r="A11" s="381"/>
      <c r="B11" s="375"/>
      <c r="C11" s="376"/>
      <c r="D11" s="365"/>
      <c r="E11" s="365"/>
      <c r="F11" s="365"/>
      <c r="G11" s="365"/>
      <c r="H11" s="365"/>
      <c r="I11" s="365"/>
      <c r="J11" s="365"/>
      <c r="K11" s="365"/>
      <c r="L11" s="365"/>
      <c r="M11" s="365"/>
      <c r="N11" s="365"/>
      <c r="O11" s="365"/>
      <c r="P11" s="365"/>
      <c r="Q11" s="365"/>
      <c r="R11" s="365"/>
      <c r="S11" s="365"/>
      <c r="T11" s="365"/>
      <c r="U11" s="365"/>
      <c r="V11" s="365"/>
      <c r="W11" s="365"/>
      <c r="X11" s="365"/>
      <c r="Y11" s="365"/>
      <c r="Z11" s="365"/>
    </row>
    <row r="12" spans="1:26" ht="13.5" customHeight="1">
      <c r="A12" s="365"/>
      <c r="B12" s="377" t="s">
        <v>310</v>
      </c>
      <c r="C12" s="378" t="s">
        <v>295</v>
      </c>
      <c r="D12" s="365"/>
      <c r="E12" s="365"/>
      <c r="F12" s="365"/>
      <c r="G12" s="365"/>
      <c r="H12" s="365"/>
      <c r="I12" s="365"/>
      <c r="J12" s="365"/>
      <c r="K12" s="365"/>
      <c r="L12" s="365"/>
      <c r="M12" s="365"/>
      <c r="N12" s="365"/>
      <c r="O12" s="365"/>
      <c r="P12" s="365"/>
      <c r="Q12" s="365"/>
      <c r="R12" s="365"/>
      <c r="S12" s="365"/>
      <c r="T12" s="365"/>
      <c r="U12" s="365"/>
      <c r="V12" s="365"/>
      <c r="W12" s="365"/>
      <c r="X12" s="365"/>
      <c r="Y12" s="365"/>
      <c r="Z12" s="365"/>
    </row>
    <row r="13" spans="1:26" ht="13.5" customHeight="1">
      <c r="A13" s="365"/>
      <c r="B13" s="382"/>
      <c r="C13" s="383" t="s">
        <v>307</v>
      </c>
      <c r="D13" s="365"/>
      <c r="E13" s="365"/>
      <c r="F13" s="365"/>
      <c r="G13" s="365"/>
      <c r="H13" s="365"/>
      <c r="I13" s="365"/>
      <c r="J13" s="365"/>
      <c r="K13" s="365"/>
      <c r="L13" s="365"/>
      <c r="M13" s="365"/>
      <c r="N13" s="365"/>
      <c r="O13" s="365"/>
      <c r="P13" s="365"/>
      <c r="Q13" s="365"/>
      <c r="R13" s="365"/>
      <c r="S13" s="365"/>
      <c r="T13" s="365"/>
      <c r="U13" s="365"/>
      <c r="V13" s="365"/>
      <c r="W13" s="365"/>
      <c r="X13" s="365"/>
      <c r="Y13" s="365"/>
      <c r="Z13" s="365"/>
    </row>
    <row r="14" spans="1:26" ht="13.5" customHeight="1">
      <c r="A14" s="365"/>
      <c r="B14" s="384"/>
      <c r="C14" s="383" t="s">
        <v>139</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row>
    <row r="15" spans="1:26" ht="13.5" customHeight="1">
      <c r="A15" s="365"/>
      <c r="B15" s="384"/>
      <c r="C15" s="383" t="s">
        <v>312</v>
      </c>
      <c r="D15" s="365"/>
      <c r="E15" s="365"/>
      <c r="F15" s="365"/>
      <c r="G15" s="365"/>
      <c r="H15" s="365"/>
      <c r="I15" s="365"/>
      <c r="J15" s="365"/>
      <c r="K15" s="365"/>
      <c r="L15" s="365"/>
      <c r="M15" s="365"/>
      <c r="N15" s="365"/>
      <c r="O15" s="365"/>
      <c r="P15" s="365"/>
      <c r="Q15" s="365"/>
      <c r="R15" s="365"/>
      <c r="S15" s="365"/>
      <c r="T15" s="365"/>
      <c r="U15" s="365"/>
      <c r="V15" s="365"/>
      <c r="W15" s="365"/>
      <c r="X15" s="365"/>
      <c r="Y15" s="365"/>
      <c r="Z15" s="365"/>
    </row>
    <row r="16" spans="1:26" ht="13.5" customHeight="1">
      <c r="A16" s="365"/>
      <c r="B16" s="384"/>
      <c r="C16" s="383" t="s">
        <v>313</v>
      </c>
      <c r="D16" s="365"/>
      <c r="E16" s="365"/>
      <c r="F16" s="365"/>
      <c r="G16" s="365"/>
      <c r="H16" s="365"/>
      <c r="I16" s="365"/>
      <c r="J16" s="365"/>
      <c r="K16" s="365"/>
      <c r="L16" s="365"/>
      <c r="M16" s="365"/>
      <c r="N16" s="365"/>
      <c r="O16" s="365"/>
      <c r="P16" s="365"/>
      <c r="Q16" s="365"/>
      <c r="R16" s="365"/>
      <c r="S16" s="365"/>
      <c r="T16" s="365"/>
      <c r="U16" s="365"/>
      <c r="V16" s="365"/>
      <c r="W16" s="365"/>
      <c r="X16" s="365"/>
      <c r="Y16" s="365"/>
      <c r="Z16" s="365"/>
    </row>
    <row r="17" spans="1:26" ht="13.5" customHeight="1">
      <c r="A17" s="365"/>
      <c r="B17" s="375"/>
      <c r="C17" s="385"/>
      <c r="D17" s="365"/>
      <c r="E17" s="365"/>
      <c r="F17" s="365"/>
      <c r="G17" s="365"/>
      <c r="H17" s="365"/>
      <c r="I17" s="365"/>
      <c r="J17" s="365"/>
      <c r="K17" s="365"/>
      <c r="L17" s="365"/>
      <c r="M17" s="365"/>
      <c r="N17" s="365"/>
      <c r="O17" s="365"/>
      <c r="P17" s="365"/>
      <c r="Q17" s="365"/>
      <c r="R17" s="365"/>
      <c r="S17" s="365"/>
      <c r="T17" s="365"/>
      <c r="U17" s="365"/>
      <c r="V17" s="365"/>
      <c r="W17" s="365"/>
      <c r="X17" s="365"/>
      <c r="Y17" s="365"/>
      <c r="Z17" s="365"/>
    </row>
    <row r="18" spans="1:26" ht="12" customHeight="1">
      <c r="A18" s="365"/>
      <c r="B18" s="377" t="s">
        <v>138</v>
      </c>
      <c r="C18" s="378" t="s">
        <v>295</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row>
    <row r="19" spans="1:26" ht="13.5" customHeight="1">
      <c r="A19" s="365"/>
      <c r="B19" s="384"/>
      <c r="C19" s="383" t="s">
        <v>307</v>
      </c>
      <c r="D19" s="365"/>
      <c r="E19" s="365"/>
      <c r="F19" s="365"/>
      <c r="G19" s="365"/>
      <c r="H19" s="365"/>
      <c r="I19" s="365"/>
      <c r="J19" s="365"/>
      <c r="K19" s="365"/>
      <c r="L19" s="365"/>
      <c r="M19" s="365"/>
      <c r="N19" s="365"/>
      <c r="O19" s="365"/>
      <c r="P19" s="365"/>
      <c r="Q19" s="365"/>
      <c r="R19" s="365"/>
      <c r="S19" s="365"/>
      <c r="T19" s="365"/>
      <c r="U19" s="365"/>
      <c r="V19" s="365"/>
      <c r="W19" s="365"/>
      <c r="X19" s="365"/>
      <c r="Y19" s="365"/>
      <c r="Z19" s="365"/>
    </row>
    <row r="20" spans="1:26" ht="13.5" customHeight="1">
      <c r="A20" s="365"/>
      <c r="B20" s="384"/>
      <c r="C20" s="383" t="s">
        <v>139</v>
      </c>
      <c r="D20" s="365"/>
      <c r="E20" s="365"/>
      <c r="F20" s="365"/>
      <c r="G20" s="365"/>
      <c r="H20" s="365"/>
      <c r="I20" s="365"/>
      <c r="J20" s="365"/>
      <c r="K20" s="365"/>
      <c r="L20" s="365"/>
      <c r="M20" s="365"/>
      <c r="N20" s="365"/>
      <c r="O20" s="365"/>
      <c r="P20" s="365"/>
      <c r="Q20" s="365"/>
      <c r="R20" s="365"/>
      <c r="S20" s="365"/>
      <c r="T20" s="365"/>
      <c r="U20" s="365"/>
      <c r="V20" s="365"/>
      <c r="W20" s="365"/>
      <c r="X20" s="365"/>
      <c r="Y20" s="365"/>
      <c r="Z20" s="365"/>
    </row>
    <row r="21" spans="1:26" ht="13.5" customHeight="1">
      <c r="A21" s="365"/>
      <c r="B21" s="384"/>
      <c r="C21" s="383" t="s">
        <v>312</v>
      </c>
      <c r="D21" s="365"/>
      <c r="E21" s="365"/>
      <c r="F21" s="365"/>
      <c r="G21" s="365"/>
      <c r="H21" s="365"/>
      <c r="I21" s="365"/>
      <c r="J21" s="365"/>
      <c r="K21" s="365"/>
      <c r="L21" s="365"/>
      <c r="M21" s="365"/>
      <c r="N21" s="365"/>
      <c r="O21" s="365"/>
      <c r="P21" s="365"/>
      <c r="Q21" s="365"/>
      <c r="R21" s="365"/>
      <c r="S21" s="365"/>
      <c r="T21" s="365"/>
      <c r="U21" s="365"/>
      <c r="V21" s="365"/>
      <c r="W21" s="365"/>
      <c r="X21" s="365"/>
      <c r="Y21" s="365"/>
      <c r="Z21" s="365"/>
    </row>
    <row r="22" spans="1:26" ht="13.5" customHeight="1">
      <c r="A22" s="365"/>
      <c r="B22" s="384"/>
      <c r="C22" s="383" t="s">
        <v>313</v>
      </c>
      <c r="D22" s="365"/>
      <c r="E22" s="365"/>
      <c r="F22" s="365"/>
      <c r="G22" s="365"/>
      <c r="H22" s="365"/>
      <c r="I22" s="365"/>
      <c r="J22" s="365"/>
      <c r="K22" s="365"/>
      <c r="L22" s="365"/>
      <c r="M22" s="365"/>
      <c r="N22" s="365"/>
      <c r="O22" s="365"/>
      <c r="P22" s="365"/>
      <c r="Q22" s="365"/>
      <c r="R22" s="365"/>
      <c r="S22" s="365"/>
      <c r="T22" s="365"/>
      <c r="U22" s="365"/>
      <c r="V22" s="365"/>
      <c r="W22" s="365"/>
      <c r="X22" s="365"/>
      <c r="Y22" s="365"/>
      <c r="Z22" s="365"/>
    </row>
    <row r="23" spans="1:26" ht="13.5" customHeight="1">
      <c r="A23" s="365"/>
      <c r="B23" s="380"/>
      <c r="C23" s="386"/>
      <c r="D23" s="365"/>
      <c r="E23" s="365"/>
      <c r="F23" s="365"/>
      <c r="G23" s="365"/>
      <c r="H23" s="365"/>
      <c r="I23" s="365"/>
      <c r="J23" s="365"/>
      <c r="K23" s="365"/>
      <c r="L23" s="365"/>
      <c r="M23" s="365"/>
      <c r="N23" s="365"/>
      <c r="O23" s="365"/>
      <c r="P23" s="365"/>
      <c r="Q23" s="365"/>
      <c r="R23" s="365"/>
      <c r="S23" s="365"/>
      <c r="T23" s="365"/>
      <c r="U23" s="365"/>
      <c r="V23" s="365"/>
      <c r="W23" s="365"/>
      <c r="X23" s="365"/>
      <c r="Y23" s="365"/>
      <c r="Z23" s="365"/>
    </row>
    <row r="24" spans="1:26" ht="13.5" customHeight="1">
      <c r="A24" s="365"/>
      <c r="B24" s="377" t="s">
        <v>311</v>
      </c>
      <c r="C24" s="378" t="s">
        <v>313</v>
      </c>
      <c r="D24" s="365"/>
      <c r="E24" s="365"/>
      <c r="F24" s="365"/>
      <c r="G24" s="365"/>
      <c r="H24" s="365"/>
      <c r="I24" s="365"/>
      <c r="J24" s="365"/>
      <c r="K24" s="365"/>
      <c r="L24" s="365"/>
      <c r="M24" s="365"/>
      <c r="N24" s="365"/>
      <c r="O24" s="365"/>
      <c r="P24" s="365"/>
      <c r="Q24" s="365"/>
      <c r="R24" s="365"/>
      <c r="S24" s="365"/>
      <c r="T24" s="365"/>
      <c r="U24" s="365"/>
      <c r="V24" s="365"/>
      <c r="W24" s="365"/>
      <c r="X24" s="365"/>
      <c r="Y24" s="365"/>
      <c r="Z24" s="365"/>
    </row>
    <row r="25" spans="1:26" ht="13.5" customHeight="1">
      <c r="A25" s="365"/>
      <c r="B25" s="384"/>
      <c r="C25" s="383" t="s">
        <v>307</v>
      </c>
      <c r="D25" s="365"/>
      <c r="E25" s="365"/>
      <c r="F25" s="365"/>
      <c r="G25" s="365"/>
      <c r="H25" s="365"/>
      <c r="I25" s="365"/>
      <c r="J25" s="365"/>
      <c r="K25" s="365"/>
      <c r="L25" s="365"/>
      <c r="M25" s="365"/>
      <c r="N25" s="365"/>
      <c r="O25" s="365"/>
      <c r="P25" s="365"/>
      <c r="Q25" s="365"/>
      <c r="R25" s="365"/>
      <c r="S25" s="365"/>
      <c r="T25" s="365"/>
      <c r="U25" s="365"/>
      <c r="V25" s="365"/>
      <c r="W25" s="365"/>
      <c r="X25" s="365"/>
      <c r="Y25" s="365"/>
      <c r="Z25" s="365"/>
    </row>
    <row r="26" spans="1:26" ht="13.5" customHeight="1">
      <c r="A26" s="365"/>
      <c r="B26" s="375"/>
      <c r="C26" s="385"/>
      <c r="D26" s="365"/>
      <c r="E26" s="365"/>
      <c r="F26" s="365"/>
      <c r="G26" s="365"/>
      <c r="H26" s="365"/>
      <c r="I26" s="365"/>
      <c r="J26" s="365"/>
      <c r="K26" s="365"/>
      <c r="L26" s="365"/>
      <c r="M26" s="365"/>
      <c r="N26" s="365"/>
      <c r="O26" s="365"/>
      <c r="P26" s="365"/>
      <c r="Q26" s="365"/>
      <c r="R26" s="365"/>
      <c r="S26" s="365"/>
      <c r="T26" s="365"/>
      <c r="U26" s="365"/>
      <c r="V26" s="365"/>
      <c r="W26" s="365"/>
      <c r="X26" s="365"/>
      <c r="Y26" s="365"/>
      <c r="Z26" s="365"/>
    </row>
    <row r="27" spans="1:26" ht="12" customHeight="1">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row>
    <row r="28" spans="1:26" ht="12" customHeight="1">
      <c r="A28" s="365"/>
      <c r="B28" s="365"/>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row>
    <row r="29" spans="1:26" ht="12" customHeight="1">
      <c r="A29" s="365"/>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row>
    <row r="30" spans="1:26" ht="12" customHeight="1">
      <c r="A30" s="365"/>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row>
    <row r="31" spans="1:26" ht="12" customHeight="1">
      <c r="A31" s="365"/>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row>
    <row r="32" spans="1:26" ht="12" customHeight="1">
      <c r="A32" s="365"/>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row>
    <row r="33" spans="1:26" ht="12" customHeight="1">
      <c r="A33" s="365"/>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row>
    <row r="34" spans="1:26" ht="12" customHeight="1">
      <c r="A34" s="365"/>
      <c r="B34" s="365"/>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row>
    <row r="35" spans="1:26" ht="12" customHeight="1">
      <c r="A35" s="365"/>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row>
    <row r="36" spans="1:26" ht="12" customHeight="1">
      <c r="A36" s="365"/>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row>
    <row r="37" spans="1:26" ht="12" customHeight="1">
      <c r="A37" s="365"/>
      <c r="B37" s="365"/>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row>
    <row r="38" spans="1:26" ht="12" customHeight="1">
      <c r="A38" s="365"/>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row>
    <row r="39" spans="1:26" ht="12" customHeight="1">
      <c r="A39" s="365"/>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row>
    <row r="40" spans="1:26" ht="12" customHeight="1">
      <c r="A40" s="365"/>
      <c r="B40" s="365"/>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row>
    <row r="41" spans="1:26" ht="12" customHeight="1">
      <c r="A41" s="365"/>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row>
    <row r="42" spans="1:26" ht="12" customHeight="1">
      <c r="A42" s="365"/>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row>
    <row r="43" spans="1:26" ht="12" customHeight="1">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row>
    <row r="44" spans="1:26" ht="12" customHeight="1">
      <c r="A44" s="365"/>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row>
    <row r="45" spans="1:26" ht="12" customHeight="1">
      <c r="A45" s="365"/>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row>
    <row r="46" spans="1:26" ht="12" customHeight="1">
      <c r="A46" s="365"/>
      <c r="B46" s="365"/>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row>
    <row r="47" spans="1:26" ht="12" customHeight="1">
      <c r="A47" s="365"/>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row>
    <row r="48" spans="1:26" ht="12" customHeight="1">
      <c r="A48" s="365"/>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row>
    <row r="49" spans="1:26" ht="12" customHeight="1">
      <c r="A49" s="365"/>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row>
    <row r="50" spans="1:26" ht="12" customHeight="1">
      <c r="A50" s="365"/>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row>
    <row r="51" spans="1:26" ht="12" customHeight="1">
      <c r="A51" s="365"/>
      <c r="B51" s="365"/>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row>
    <row r="52" spans="1:26" ht="12" customHeight="1">
      <c r="A52" s="365"/>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row>
    <row r="53" spans="1:26" ht="12" customHeight="1">
      <c r="A53" s="365"/>
      <c r="B53" s="365"/>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row>
    <row r="54" spans="1:26" ht="12" customHeight="1">
      <c r="A54" s="365"/>
      <c r="B54" s="365"/>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row>
    <row r="55" spans="1:26" ht="12" customHeight="1">
      <c r="A55" s="365"/>
      <c r="B55" s="365"/>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row>
    <row r="56" spans="1:26" ht="12" customHeight="1">
      <c r="A56" s="365"/>
      <c r="B56" s="365"/>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row>
    <row r="57" spans="1:26" ht="12" customHeight="1">
      <c r="A57" s="365"/>
      <c r="B57" s="365"/>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row>
    <row r="58" spans="1:26" ht="12" customHeight="1">
      <c r="A58" s="365"/>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row>
    <row r="59" spans="1:26" ht="12" customHeight="1">
      <c r="A59" s="36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row>
    <row r="60" spans="1:26" ht="12" customHeight="1">
      <c r="A60" s="365"/>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row>
    <row r="61" spans="1:26" ht="12" customHeight="1">
      <c r="A61" s="365"/>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row>
    <row r="62" spans="1:26" ht="12" customHeight="1">
      <c r="A62" s="365"/>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row>
    <row r="63" spans="1:26" ht="12" customHeight="1">
      <c r="A63" s="365"/>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row>
    <row r="64" spans="1:26" ht="12" customHeight="1">
      <c r="A64" s="365"/>
      <c r="B64" s="365"/>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row>
    <row r="65" spans="1:26" ht="12" customHeight="1">
      <c r="A65" s="365"/>
      <c r="B65" s="365"/>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row>
    <row r="66" spans="1:26" ht="12" customHeight="1">
      <c r="A66" s="365"/>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row>
    <row r="67" spans="1:26" ht="12" customHeight="1">
      <c r="A67" s="365"/>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row>
    <row r="68" spans="1:26" ht="12" customHeight="1">
      <c r="A68" s="365"/>
      <c r="B68" s="365"/>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row>
    <row r="69" spans="1:26" ht="12" customHeight="1">
      <c r="A69" s="365"/>
      <c r="B69" s="365"/>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row>
    <row r="70" spans="1:26" ht="12" customHeight="1">
      <c r="A70" s="365"/>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row>
    <row r="71" spans="1:26" ht="12" customHeight="1">
      <c r="A71" s="365"/>
      <c r="B71" s="365"/>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row>
    <row r="72" spans="1:26" ht="12" customHeight="1">
      <c r="A72" s="365"/>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row>
    <row r="73" spans="1:26" ht="12" customHeight="1">
      <c r="A73" s="365"/>
      <c r="B73" s="365"/>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row>
    <row r="74" spans="1:26" ht="12" customHeight="1">
      <c r="A74" s="365"/>
      <c r="B74" s="365"/>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row>
    <row r="75" spans="1:26" ht="12" customHeight="1">
      <c r="A75" s="365"/>
      <c r="B75" s="365"/>
      <c r="C75" s="365"/>
      <c r="D75" s="365"/>
      <c r="E75" s="365"/>
      <c r="F75" s="365"/>
      <c r="G75" s="365"/>
      <c r="H75" s="365"/>
      <c r="I75" s="365"/>
      <c r="J75" s="365"/>
      <c r="K75" s="365"/>
      <c r="L75" s="365"/>
      <c r="M75" s="365"/>
      <c r="N75" s="365"/>
      <c r="O75" s="365"/>
      <c r="P75" s="365"/>
      <c r="Q75" s="365"/>
      <c r="R75" s="365"/>
      <c r="S75" s="365"/>
      <c r="T75" s="365"/>
      <c r="U75" s="365"/>
      <c r="V75" s="365"/>
      <c r="W75" s="365"/>
      <c r="X75" s="365"/>
      <c r="Y75" s="365"/>
      <c r="Z75" s="365"/>
    </row>
    <row r="76" spans="1:26" ht="12" customHeight="1">
      <c r="A76" s="365"/>
      <c r="B76" s="365"/>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row>
    <row r="77" spans="1:26" ht="12" customHeight="1">
      <c r="A77" s="365"/>
      <c r="B77" s="365"/>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row>
    <row r="78" spans="1:26" ht="12" customHeight="1">
      <c r="A78" s="365"/>
      <c r="B78" s="365"/>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row>
    <row r="79" spans="1:26" ht="12" customHeight="1">
      <c r="A79" s="365"/>
      <c r="B79" s="365"/>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row>
    <row r="80" spans="1:26" ht="12" customHeight="1">
      <c r="A80" s="365"/>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row>
    <row r="81" spans="1:26" ht="12" customHeight="1">
      <c r="A81" s="365"/>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row>
    <row r="82" spans="1:26" ht="12" customHeight="1">
      <c r="A82" s="365"/>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row>
    <row r="83" spans="1:26" ht="12" customHeight="1">
      <c r="A83" s="365"/>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row>
    <row r="84" spans="1:26" ht="12" customHeight="1">
      <c r="A84" s="365"/>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row>
    <row r="85" spans="1:26" ht="12" customHeight="1">
      <c r="A85" s="365"/>
      <c r="B85" s="365"/>
      <c r="C85" s="365"/>
      <c r="D85" s="365"/>
      <c r="E85" s="365"/>
      <c r="F85" s="365"/>
      <c r="G85" s="365"/>
      <c r="H85" s="365"/>
      <c r="I85" s="365"/>
      <c r="J85" s="365"/>
      <c r="K85" s="365"/>
      <c r="L85" s="365"/>
      <c r="M85" s="365"/>
      <c r="N85" s="365"/>
      <c r="O85" s="365"/>
      <c r="P85" s="365"/>
      <c r="Q85" s="365"/>
      <c r="R85" s="365"/>
      <c r="S85" s="365"/>
      <c r="T85" s="365"/>
      <c r="U85" s="365"/>
      <c r="V85" s="365"/>
      <c r="W85" s="365"/>
      <c r="X85" s="365"/>
      <c r="Y85" s="365"/>
      <c r="Z85" s="365"/>
    </row>
    <row r="86" spans="1:26" ht="12" customHeight="1">
      <c r="A86" s="365"/>
      <c r="B86" s="365"/>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row>
    <row r="87" spans="1:26" ht="12" customHeight="1">
      <c r="A87" s="365"/>
      <c r="B87" s="365"/>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row>
    <row r="88" spans="1:26" ht="12" customHeight="1">
      <c r="A88" s="365"/>
      <c r="B88" s="365"/>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row>
    <row r="89" spans="1:26" ht="12" customHeight="1">
      <c r="A89" s="365"/>
      <c r="B89" s="365"/>
      <c r="C89" s="365"/>
      <c r="D89" s="365"/>
      <c r="E89" s="365"/>
      <c r="F89" s="365"/>
      <c r="G89" s="365"/>
      <c r="H89" s="365"/>
      <c r="I89" s="365"/>
      <c r="J89" s="365"/>
      <c r="K89" s="365"/>
      <c r="L89" s="365"/>
      <c r="M89" s="365"/>
      <c r="N89" s="365"/>
      <c r="O89" s="365"/>
      <c r="P89" s="365"/>
      <c r="Q89" s="365"/>
      <c r="R89" s="365"/>
      <c r="S89" s="365"/>
      <c r="T89" s="365"/>
      <c r="U89" s="365"/>
      <c r="V89" s="365"/>
      <c r="W89" s="365"/>
      <c r="X89" s="365"/>
      <c r="Y89" s="365"/>
      <c r="Z89" s="365"/>
    </row>
    <row r="90" spans="1:26" ht="12" customHeight="1">
      <c r="A90" s="365"/>
      <c r="B90" s="365"/>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row>
    <row r="91" spans="1:26" ht="12" customHeight="1">
      <c r="A91" s="365"/>
      <c r="B91" s="365"/>
      <c r="C91" s="365"/>
      <c r="D91" s="365"/>
      <c r="E91" s="365"/>
      <c r="F91" s="365"/>
      <c r="G91" s="365"/>
      <c r="H91" s="365"/>
      <c r="I91" s="365"/>
      <c r="J91" s="365"/>
      <c r="K91" s="365"/>
      <c r="L91" s="365"/>
      <c r="M91" s="365"/>
      <c r="N91" s="365"/>
      <c r="O91" s="365"/>
      <c r="P91" s="365"/>
      <c r="Q91" s="365"/>
      <c r="R91" s="365"/>
      <c r="S91" s="365"/>
      <c r="T91" s="365"/>
      <c r="U91" s="365"/>
      <c r="V91" s="365"/>
      <c r="W91" s="365"/>
      <c r="X91" s="365"/>
      <c r="Y91" s="365"/>
      <c r="Z91" s="365"/>
    </row>
    <row r="92" spans="1:26" ht="12" customHeight="1">
      <c r="A92" s="365"/>
      <c r="B92" s="365"/>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row>
    <row r="93" spans="1:26" ht="12" customHeight="1">
      <c r="A93" s="365"/>
      <c r="B93" s="365"/>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row>
    <row r="94" spans="1:26" ht="12" customHeight="1">
      <c r="A94" s="365"/>
      <c r="B94" s="365"/>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row>
    <row r="95" spans="1:26" ht="12" customHeight="1">
      <c r="A95" s="365"/>
      <c r="B95" s="365"/>
      <c r="C95" s="365"/>
      <c r="D95" s="365"/>
      <c r="E95" s="365"/>
      <c r="F95" s="365"/>
      <c r="G95" s="365"/>
      <c r="H95" s="365"/>
      <c r="I95" s="365"/>
      <c r="J95" s="365"/>
      <c r="K95" s="365"/>
      <c r="L95" s="365"/>
      <c r="M95" s="365"/>
      <c r="N95" s="365"/>
      <c r="O95" s="365"/>
      <c r="P95" s="365"/>
      <c r="Q95" s="365"/>
      <c r="R95" s="365"/>
      <c r="S95" s="365"/>
      <c r="T95" s="365"/>
      <c r="U95" s="365"/>
      <c r="V95" s="365"/>
      <c r="W95" s="365"/>
      <c r="X95" s="365"/>
      <c r="Y95" s="365"/>
      <c r="Z95" s="365"/>
    </row>
    <row r="96" spans="1:26" ht="12" customHeight="1">
      <c r="A96" s="365"/>
      <c r="B96" s="365"/>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row>
    <row r="97" spans="1:26" ht="12" customHeight="1">
      <c r="A97" s="365"/>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row>
    <row r="98" spans="1:26" ht="12" customHeight="1">
      <c r="A98" s="365"/>
      <c r="B98" s="365"/>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row>
    <row r="99" spans="1:26" ht="12" customHeight="1">
      <c r="A99" s="365"/>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row>
    <row r="100" spans="1:26" ht="12" customHeight="1">
      <c r="A100" s="365"/>
      <c r="B100" s="365"/>
      <c r="C100" s="365"/>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row>
    <row r="101" spans="1:26" ht="12" customHeight="1">
      <c r="A101" s="365"/>
      <c r="B101" s="365"/>
      <c r="C101" s="365"/>
      <c r="D101" s="365"/>
      <c r="E101" s="365"/>
      <c r="F101" s="365"/>
      <c r="G101" s="365"/>
      <c r="H101" s="365"/>
      <c r="I101" s="365"/>
      <c r="J101" s="365"/>
      <c r="K101" s="365"/>
      <c r="L101" s="365"/>
      <c r="M101" s="365"/>
      <c r="N101" s="365"/>
      <c r="O101" s="365"/>
      <c r="P101" s="365"/>
      <c r="Q101" s="365"/>
      <c r="R101" s="365"/>
      <c r="S101" s="365"/>
      <c r="T101" s="365"/>
      <c r="U101" s="365"/>
      <c r="V101" s="365"/>
      <c r="W101" s="365"/>
      <c r="X101" s="365"/>
      <c r="Y101" s="365"/>
      <c r="Z101" s="365"/>
    </row>
    <row r="102" spans="1:26" ht="12" customHeight="1">
      <c r="A102" s="365"/>
      <c r="B102" s="365"/>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row>
    <row r="103" spans="1:26" ht="12" customHeight="1">
      <c r="A103" s="365"/>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row>
    <row r="104" spans="1:26" ht="12" customHeight="1">
      <c r="A104" s="365"/>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row>
    <row r="105" spans="1:26" ht="12" customHeight="1">
      <c r="A105" s="365"/>
      <c r="B105" s="365"/>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row>
    <row r="106" spans="1:26" ht="12" customHeight="1">
      <c r="A106" s="365"/>
      <c r="B106" s="365"/>
      <c r="C106" s="365"/>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row>
    <row r="107" spans="1:26" ht="12" customHeight="1">
      <c r="A107" s="365"/>
      <c r="B107" s="365"/>
      <c r="C107" s="365"/>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row>
    <row r="108" spans="1:26" ht="12" customHeight="1">
      <c r="A108" s="365"/>
      <c r="B108" s="365"/>
      <c r="C108" s="365"/>
      <c r="D108" s="365"/>
      <c r="E108" s="365"/>
      <c r="F108" s="365"/>
      <c r="G108" s="365"/>
      <c r="H108" s="365"/>
      <c r="I108" s="365"/>
      <c r="J108" s="365"/>
      <c r="K108" s="365"/>
      <c r="L108" s="365"/>
      <c r="M108" s="365"/>
      <c r="N108" s="365"/>
      <c r="O108" s="365"/>
      <c r="P108" s="365"/>
      <c r="Q108" s="365"/>
      <c r="R108" s="365"/>
      <c r="S108" s="365"/>
      <c r="T108" s="365"/>
      <c r="U108" s="365"/>
      <c r="V108" s="365"/>
      <c r="W108" s="365"/>
      <c r="X108" s="365"/>
      <c r="Y108" s="365"/>
      <c r="Z108" s="365"/>
    </row>
    <row r="109" spans="1:26" ht="12" customHeight="1">
      <c r="A109" s="365"/>
      <c r="B109" s="365"/>
      <c r="C109" s="365"/>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5"/>
      <c r="Z109" s="365"/>
    </row>
    <row r="110" spans="1:26" ht="12" customHeight="1">
      <c r="A110" s="365"/>
      <c r="B110" s="365"/>
      <c r="C110" s="365"/>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row>
    <row r="111" spans="1:26" ht="12" customHeight="1">
      <c r="A111" s="365"/>
      <c r="B111" s="365"/>
      <c r="C111" s="365"/>
      <c r="D111" s="365"/>
      <c r="E111" s="365"/>
      <c r="F111" s="365"/>
      <c r="G111" s="365"/>
      <c r="H111" s="365"/>
      <c r="I111" s="365"/>
      <c r="J111" s="365"/>
      <c r="K111" s="365"/>
      <c r="L111" s="365"/>
      <c r="M111" s="365"/>
      <c r="N111" s="365"/>
      <c r="O111" s="365"/>
      <c r="P111" s="365"/>
      <c r="Q111" s="365"/>
      <c r="R111" s="365"/>
      <c r="S111" s="365"/>
      <c r="T111" s="365"/>
      <c r="U111" s="365"/>
      <c r="V111" s="365"/>
      <c r="W111" s="365"/>
      <c r="X111" s="365"/>
      <c r="Y111" s="365"/>
      <c r="Z111" s="365"/>
    </row>
    <row r="112" spans="1:26" ht="12" customHeight="1">
      <c r="A112" s="365"/>
      <c r="B112" s="365"/>
      <c r="C112" s="365"/>
      <c r="D112" s="365"/>
      <c r="E112" s="365"/>
      <c r="F112" s="365"/>
      <c r="G112" s="365"/>
      <c r="H112" s="365"/>
      <c r="I112" s="365"/>
      <c r="J112" s="365"/>
      <c r="K112" s="365"/>
      <c r="L112" s="365"/>
      <c r="M112" s="365"/>
      <c r="N112" s="365"/>
      <c r="O112" s="365"/>
      <c r="P112" s="365"/>
      <c r="Q112" s="365"/>
      <c r="R112" s="365"/>
      <c r="S112" s="365"/>
      <c r="T112" s="365"/>
      <c r="U112" s="365"/>
      <c r="V112" s="365"/>
      <c r="W112" s="365"/>
      <c r="X112" s="365"/>
      <c r="Y112" s="365"/>
      <c r="Z112" s="365"/>
    </row>
    <row r="113" spans="1:26" ht="12" customHeight="1">
      <c r="A113" s="365"/>
      <c r="B113" s="365"/>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row>
    <row r="114" spans="1:26" ht="12" customHeight="1">
      <c r="A114" s="365"/>
      <c r="B114" s="365"/>
      <c r="C114" s="365"/>
      <c r="D114" s="365"/>
      <c r="E114" s="365"/>
      <c r="F114" s="365"/>
      <c r="G114" s="365"/>
      <c r="H114" s="365"/>
      <c r="I114" s="365"/>
      <c r="J114" s="365"/>
      <c r="K114" s="365"/>
      <c r="L114" s="365"/>
      <c r="M114" s="365"/>
      <c r="N114" s="365"/>
      <c r="O114" s="365"/>
      <c r="P114" s="365"/>
      <c r="Q114" s="365"/>
      <c r="R114" s="365"/>
      <c r="S114" s="365"/>
      <c r="T114" s="365"/>
      <c r="U114" s="365"/>
      <c r="V114" s="365"/>
      <c r="W114" s="365"/>
      <c r="X114" s="365"/>
      <c r="Y114" s="365"/>
      <c r="Z114" s="365"/>
    </row>
    <row r="115" spans="1:26" ht="12" customHeight="1">
      <c r="A115" s="365"/>
      <c r="B115" s="365"/>
      <c r="C115" s="365"/>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row>
    <row r="116" spans="1:26" ht="12" customHeight="1">
      <c r="A116" s="365"/>
      <c r="B116" s="365"/>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row>
    <row r="117" spans="1:26" ht="12" customHeight="1">
      <c r="A117" s="365"/>
      <c r="B117" s="365"/>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row>
    <row r="118" spans="1:26" ht="12" customHeight="1">
      <c r="A118" s="365"/>
      <c r="B118" s="365"/>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row>
    <row r="119" spans="1:26" ht="12" customHeight="1">
      <c r="A119" s="365"/>
      <c r="B119" s="365"/>
      <c r="C119" s="365"/>
      <c r="D119" s="365"/>
      <c r="E119" s="365"/>
      <c r="F119" s="365"/>
      <c r="G119" s="365"/>
      <c r="H119" s="365"/>
      <c r="I119" s="365"/>
      <c r="J119" s="365"/>
      <c r="K119" s="365"/>
      <c r="L119" s="365"/>
      <c r="M119" s="365"/>
      <c r="N119" s="365"/>
      <c r="O119" s="365"/>
      <c r="P119" s="365"/>
      <c r="Q119" s="365"/>
      <c r="R119" s="365"/>
      <c r="S119" s="365"/>
      <c r="T119" s="365"/>
      <c r="U119" s="365"/>
      <c r="V119" s="365"/>
      <c r="W119" s="365"/>
      <c r="X119" s="365"/>
      <c r="Y119" s="365"/>
      <c r="Z119" s="365"/>
    </row>
    <row r="120" spans="1:26" ht="12" customHeight="1">
      <c r="A120" s="365"/>
      <c r="B120" s="365"/>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365"/>
      <c r="Z120" s="365"/>
    </row>
    <row r="121" spans="1:26" ht="12" customHeight="1">
      <c r="A121" s="365"/>
      <c r="B121" s="365"/>
      <c r="C121" s="365"/>
      <c r="D121" s="365"/>
      <c r="E121" s="365"/>
      <c r="F121" s="365"/>
      <c r="G121" s="365"/>
      <c r="H121" s="365"/>
      <c r="I121" s="365"/>
      <c r="J121" s="365"/>
      <c r="K121" s="365"/>
      <c r="L121" s="365"/>
      <c r="M121" s="365"/>
      <c r="N121" s="365"/>
      <c r="O121" s="365"/>
      <c r="P121" s="365"/>
      <c r="Q121" s="365"/>
      <c r="R121" s="365"/>
      <c r="S121" s="365"/>
      <c r="T121" s="365"/>
      <c r="U121" s="365"/>
      <c r="V121" s="365"/>
      <c r="W121" s="365"/>
      <c r="X121" s="365"/>
      <c r="Y121" s="365"/>
      <c r="Z121" s="365"/>
    </row>
    <row r="122" spans="1:26" ht="12" customHeight="1">
      <c r="A122" s="365"/>
      <c r="B122" s="365"/>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row>
    <row r="123" spans="1:26" ht="12" customHeight="1">
      <c r="A123" s="365"/>
      <c r="B123" s="365"/>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5"/>
    </row>
    <row r="124" spans="1:26" ht="12" customHeight="1">
      <c r="A124" s="365"/>
      <c r="B124" s="365"/>
      <c r="C124" s="365"/>
      <c r="D124" s="365"/>
      <c r="E124" s="365"/>
      <c r="F124" s="365"/>
      <c r="G124" s="365"/>
      <c r="H124" s="365"/>
      <c r="I124" s="365"/>
      <c r="J124" s="365"/>
      <c r="K124" s="365"/>
      <c r="L124" s="365"/>
      <c r="M124" s="365"/>
      <c r="N124" s="365"/>
      <c r="O124" s="365"/>
      <c r="P124" s="365"/>
      <c r="Q124" s="365"/>
      <c r="R124" s="365"/>
      <c r="S124" s="365"/>
      <c r="T124" s="365"/>
      <c r="U124" s="365"/>
      <c r="V124" s="365"/>
      <c r="W124" s="365"/>
      <c r="X124" s="365"/>
      <c r="Y124" s="365"/>
      <c r="Z124" s="365"/>
    </row>
    <row r="125" spans="1:26" ht="12" customHeight="1">
      <c r="A125" s="365"/>
      <c r="B125" s="365"/>
      <c r="C125" s="365"/>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365"/>
      <c r="Z125" s="365"/>
    </row>
    <row r="126" spans="1:26" ht="12" customHeight="1">
      <c r="A126" s="365"/>
      <c r="B126" s="365"/>
      <c r="C126" s="365"/>
      <c r="D126" s="365"/>
      <c r="E126" s="365"/>
      <c r="F126" s="365"/>
      <c r="G126" s="365"/>
      <c r="H126" s="365"/>
      <c r="I126" s="365"/>
      <c r="J126" s="365"/>
      <c r="K126" s="365"/>
      <c r="L126" s="365"/>
      <c r="M126" s="365"/>
      <c r="N126" s="365"/>
      <c r="O126" s="365"/>
      <c r="P126" s="365"/>
      <c r="Q126" s="365"/>
      <c r="R126" s="365"/>
      <c r="S126" s="365"/>
      <c r="T126" s="365"/>
      <c r="U126" s="365"/>
      <c r="V126" s="365"/>
      <c r="W126" s="365"/>
      <c r="X126" s="365"/>
      <c r="Y126" s="365"/>
      <c r="Z126" s="365"/>
    </row>
    <row r="127" spans="1:26" ht="12" customHeight="1">
      <c r="A127" s="365"/>
      <c r="B127" s="365"/>
      <c r="C127" s="365"/>
      <c r="D127" s="365"/>
      <c r="E127" s="365"/>
      <c r="F127" s="365"/>
      <c r="G127" s="365"/>
      <c r="H127" s="365"/>
      <c r="I127" s="365"/>
      <c r="J127" s="365"/>
      <c r="K127" s="365"/>
      <c r="L127" s="365"/>
      <c r="M127" s="365"/>
      <c r="N127" s="365"/>
      <c r="O127" s="365"/>
      <c r="P127" s="365"/>
      <c r="Q127" s="365"/>
      <c r="R127" s="365"/>
      <c r="S127" s="365"/>
      <c r="T127" s="365"/>
      <c r="U127" s="365"/>
      <c r="V127" s="365"/>
      <c r="W127" s="365"/>
      <c r="X127" s="365"/>
      <c r="Y127" s="365"/>
      <c r="Z127" s="365"/>
    </row>
    <row r="128" spans="1:26" ht="12" customHeight="1">
      <c r="A128" s="365"/>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row>
    <row r="129" spans="1:26" ht="12" customHeight="1">
      <c r="A129" s="365"/>
      <c r="B129" s="365"/>
      <c r="C129" s="365"/>
      <c r="D129" s="365"/>
      <c r="E129" s="365"/>
      <c r="F129" s="365"/>
      <c r="G129" s="365"/>
      <c r="H129" s="365"/>
      <c r="I129" s="365"/>
      <c r="J129" s="365"/>
      <c r="K129" s="365"/>
      <c r="L129" s="365"/>
      <c r="M129" s="365"/>
      <c r="N129" s="365"/>
      <c r="O129" s="365"/>
      <c r="P129" s="365"/>
      <c r="Q129" s="365"/>
      <c r="R129" s="365"/>
      <c r="S129" s="365"/>
      <c r="T129" s="365"/>
      <c r="U129" s="365"/>
      <c r="V129" s="365"/>
      <c r="W129" s="365"/>
      <c r="X129" s="365"/>
      <c r="Y129" s="365"/>
      <c r="Z129" s="365"/>
    </row>
    <row r="130" spans="1:26" ht="12" customHeight="1">
      <c r="A130" s="365"/>
      <c r="B130" s="365"/>
      <c r="C130" s="365"/>
      <c r="D130" s="365"/>
      <c r="E130" s="365"/>
      <c r="F130" s="365"/>
      <c r="G130" s="365"/>
      <c r="H130" s="365"/>
      <c r="I130" s="365"/>
      <c r="J130" s="365"/>
      <c r="K130" s="365"/>
      <c r="L130" s="365"/>
      <c r="M130" s="365"/>
      <c r="N130" s="365"/>
      <c r="O130" s="365"/>
      <c r="P130" s="365"/>
      <c r="Q130" s="365"/>
      <c r="R130" s="365"/>
      <c r="S130" s="365"/>
      <c r="T130" s="365"/>
      <c r="U130" s="365"/>
      <c r="V130" s="365"/>
      <c r="W130" s="365"/>
      <c r="X130" s="365"/>
      <c r="Y130" s="365"/>
      <c r="Z130" s="365"/>
    </row>
    <row r="131" spans="1:26" ht="12" customHeight="1">
      <c r="A131" s="365"/>
      <c r="B131" s="365"/>
      <c r="C131" s="365"/>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row>
    <row r="132" spans="1:26" ht="12" customHeight="1">
      <c r="A132" s="365"/>
      <c r="B132" s="365"/>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row>
    <row r="133" spans="1:26" ht="12" customHeight="1">
      <c r="A133" s="365"/>
      <c r="B133" s="365"/>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row>
    <row r="134" spans="1:26" ht="12" customHeight="1">
      <c r="A134" s="365"/>
      <c r="B134" s="365"/>
      <c r="C134" s="365"/>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5"/>
      <c r="Z134" s="365"/>
    </row>
    <row r="135" spans="1:26" ht="12" customHeight="1">
      <c r="A135" s="365"/>
      <c r="B135" s="365"/>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row>
    <row r="136" spans="1:26" ht="12" customHeight="1">
      <c r="A136" s="365"/>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row>
    <row r="137" spans="1:26" ht="12" customHeight="1">
      <c r="A137" s="365"/>
      <c r="B137" s="365"/>
      <c r="C137" s="365"/>
      <c r="D137" s="365"/>
      <c r="E137" s="365"/>
      <c r="F137" s="365"/>
      <c r="G137" s="365"/>
      <c r="H137" s="365"/>
      <c r="I137" s="365"/>
      <c r="J137" s="365"/>
      <c r="K137" s="365"/>
      <c r="L137" s="365"/>
      <c r="M137" s="365"/>
      <c r="N137" s="365"/>
      <c r="O137" s="365"/>
      <c r="P137" s="365"/>
      <c r="Q137" s="365"/>
      <c r="R137" s="365"/>
      <c r="S137" s="365"/>
      <c r="T137" s="365"/>
      <c r="U137" s="365"/>
      <c r="V137" s="365"/>
      <c r="W137" s="365"/>
      <c r="X137" s="365"/>
      <c r="Y137" s="365"/>
      <c r="Z137" s="365"/>
    </row>
    <row r="138" spans="1:26" ht="12" customHeight="1">
      <c r="A138" s="365"/>
      <c r="B138" s="365"/>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365"/>
      <c r="Z138" s="365"/>
    </row>
    <row r="139" spans="1:26" ht="12" customHeight="1">
      <c r="A139" s="365"/>
      <c r="B139" s="365"/>
      <c r="C139" s="365"/>
      <c r="D139" s="365"/>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row>
    <row r="140" spans="1:26" ht="12" customHeight="1">
      <c r="A140" s="365"/>
      <c r="B140" s="365"/>
      <c r="C140" s="365"/>
      <c r="D140" s="365"/>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row>
    <row r="141" spans="1:26" ht="12" customHeight="1">
      <c r="A141" s="365"/>
      <c r="B141" s="365"/>
      <c r="C141" s="365"/>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row>
    <row r="142" spans="1:26" ht="12" customHeight="1">
      <c r="A142" s="365"/>
      <c r="B142" s="365"/>
      <c r="C142" s="365"/>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row>
    <row r="143" spans="1:26" ht="12" customHeight="1">
      <c r="A143" s="365"/>
      <c r="B143" s="365"/>
      <c r="C143" s="365"/>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row>
    <row r="144" spans="1:26" ht="12" customHeight="1">
      <c r="A144" s="365"/>
      <c r="B144" s="365"/>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row>
    <row r="145" spans="1:26" ht="12" customHeight="1">
      <c r="A145" s="365"/>
      <c r="B145" s="365"/>
      <c r="C145" s="365"/>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row>
    <row r="146" spans="1:26" ht="12" customHeight="1">
      <c r="A146" s="365"/>
      <c r="B146" s="365"/>
      <c r="C146" s="365"/>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row>
    <row r="147" spans="1:26" ht="12" customHeight="1">
      <c r="A147" s="365"/>
      <c r="B147" s="365"/>
      <c r="C147" s="365"/>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row>
    <row r="148" spans="1:26" ht="12" customHeight="1">
      <c r="A148" s="365"/>
      <c r="B148" s="365"/>
      <c r="C148" s="365"/>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row>
    <row r="149" spans="1:26" ht="12" customHeight="1">
      <c r="A149" s="365"/>
      <c r="B149" s="365"/>
      <c r="C149" s="365"/>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row>
    <row r="150" spans="1:26" ht="12" customHeight="1">
      <c r="A150" s="365"/>
      <c r="B150" s="365"/>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row>
    <row r="151" spans="1:26" ht="12" customHeight="1">
      <c r="A151" s="365"/>
      <c r="B151" s="365"/>
      <c r="C151" s="365"/>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row>
    <row r="152" spans="1:26" ht="12" customHeight="1">
      <c r="A152" s="365"/>
      <c r="B152" s="365"/>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row>
    <row r="153" spans="1:26" ht="12" customHeight="1">
      <c r="A153" s="365"/>
      <c r="B153" s="365"/>
      <c r="C153" s="365"/>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row>
    <row r="154" spans="1:26" ht="12" customHeight="1">
      <c r="A154" s="365"/>
      <c r="B154" s="365"/>
      <c r="C154" s="365"/>
      <c r="D154" s="365"/>
      <c r="E154" s="365"/>
      <c r="F154" s="365"/>
      <c r="G154" s="365"/>
      <c r="H154" s="365"/>
      <c r="I154" s="365"/>
      <c r="J154" s="365"/>
      <c r="K154" s="365"/>
      <c r="L154" s="365"/>
      <c r="M154" s="365"/>
      <c r="N154" s="365"/>
      <c r="O154" s="365"/>
      <c r="P154" s="365"/>
      <c r="Q154" s="365"/>
      <c r="R154" s="365"/>
      <c r="S154" s="365"/>
      <c r="T154" s="365"/>
      <c r="U154" s="365"/>
      <c r="V154" s="365"/>
      <c r="W154" s="365"/>
      <c r="X154" s="365"/>
      <c r="Y154" s="365"/>
      <c r="Z154" s="365"/>
    </row>
    <row r="155" spans="1:26" ht="12" customHeight="1">
      <c r="A155" s="365"/>
      <c r="B155" s="365"/>
      <c r="C155" s="365"/>
      <c r="D155" s="365"/>
      <c r="E155" s="365"/>
      <c r="F155" s="365"/>
      <c r="G155" s="365"/>
      <c r="H155" s="365"/>
      <c r="I155" s="365"/>
      <c r="J155" s="365"/>
      <c r="K155" s="365"/>
      <c r="L155" s="365"/>
      <c r="M155" s="365"/>
      <c r="N155" s="365"/>
      <c r="O155" s="365"/>
      <c r="P155" s="365"/>
      <c r="Q155" s="365"/>
      <c r="R155" s="365"/>
      <c r="S155" s="365"/>
      <c r="T155" s="365"/>
      <c r="U155" s="365"/>
      <c r="V155" s="365"/>
      <c r="W155" s="365"/>
      <c r="X155" s="365"/>
      <c r="Y155" s="365"/>
      <c r="Z155" s="365"/>
    </row>
    <row r="156" spans="1:26" ht="12" customHeight="1">
      <c r="A156" s="365"/>
      <c r="B156" s="365"/>
      <c r="C156" s="365"/>
      <c r="D156" s="365"/>
      <c r="E156" s="365"/>
      <c r="F156" s="365"/>
      <c r="G156" s="365"/>
      <c r="H156" s="365"/>
      <c r="I156" s="365"/>
      <c r="J156" s="365"/>
      <c r="K156" s="365"/>
      <c r="L156" s="365"/>
      <c r="M156" s="365"/>
      <c r="N156" s="365"/>
      <c r="O156" s="365"/>
      <c r="P156" s="365"/>
      <c r="Q156" s="365"/>
      <c r="R156" s="365"/>
      <c r="S156" s="365"/>
      <c r="T156" s="365"/>
      <c r="U156" s="365"/>
      <c r="V156" s="365"/>
      <c r="W156" s="365"/>
      <c r="X156" s="365"/>
      <c r="Y156" s="365"/>
      <c r="Z156" s="365"/>
    </row>
    <row r="157" spans="1:26" ht="12" customHeight="1">
      <c r="A157" s="365"/>
      <c r="B157" s="365"/>
      <c r="C157" s="365"/>
      <c r="D157" s="365"/>
      <c r="E157" s="365"/>
      <c r="F157" s="365"/>
      <c r="G157" s="365"/>
      <c r="H157" s="365"/>
      <c r="I157" s="365"/>
      <c r="J157" s="365"/>
      <c r="K157" s="365"/>
      <c r="L157" s="365"/>
      <c r="M157" s="365"/>
      <c r="N157" s="365"/>
      <c r="O157" s="365"/>
      <c r="P157" s="365"/>
      <c r="Q157" s="365"/>
      <c r="R157" s="365"/>
      <c r="S157" s="365"/>
      <c r="T157" s="365"/>
      <c r="U157" s="365"/>
      <c r="V157" s="365"/>
      <c r="W157" s="365"/>
      <c r="X157" s="365"/>
      <c r="Y157" s="365"/>
      <c r="Z157" s="365"/>
    </row>
    <row r="158" spans="1:26" ht="12" customHeight="1">
      <c r="A158" s="365"/>
      <c r="B158" s="365"/>
      <c r="C158" s="365"/>
      <c r="D158" s="365"/>
      <c r="E158" s="365"/>
      <c r="F158" s="365"/>
      <c r="G158" s="365"/>
      <c r="H158" s="365"/>
      <c r="I158" s="365"/>
      <c r="J158" s="365"/>
      <c r="K158" s="365"/>
      <c r="L158" s="365"/>
      <c r="M158" s="365"/>
      <c r="N158" s="365"/>
      <c r="O158" s="365"/>
      <c r="P158" s="365"/>
      <c r="Q158" s="365"/>
      <c r="R158" s="365"/>
      <c r="S158" s="365"/>
      <c r="T158" s="365"/>
      <c r="U158" s="365"/>
      <c r="V158" s="365"/>
      <c r="W158" s="365"/>
      <c r="X158" s="365"/>
      <c r="Y158" s="365"/>
      <c r="Z158" s="365"/>
    </row>
    <row r="159" spans="1:26" ht="12" customHeight="1">
      <c r="A159" s="365"/>
      <c r="B159" s="365"/>
      <c r="C159" s="365"/>
      <c r="D159" s="365"/>
      <c r="E159" s="365"/>
      <c r="F159" s="365"/>
      <c r="G159" s="365"/>
      <c r="H159" s="365"/>
      <c r="I159" s="365"/>
      <c r="J159" s="365"/>
      <c r="K159" s="365"/>
      <c r="L159" s="365"/>
      <c r="M159" s="365"/>
      <c r="N159" s="365"/>
      <c r="O159" s="365"/>
      <c r="P159" s="365"/>
      <c r="Q159" s="365"/>
      <c r="R159" s="365"/>
      <c r="S159" s="365"/>
      <c r="T159" s="365"/>
      <c r="U159" s="365"/>
      <c r="V159" s="365"/>
      <c r="W159" s="365"/>
      <c r="X159" s="365"/>
      <c r="Y159" s="365"/>
      <c r="Z159" s="365"/>
    </row>
    <row r="160" spans="1:26" ht="12" customHeight="1">
      <c r="A160" s="365"/>
      <c r="B160" s="365"/>
      <c r="C160" s="365"/>
      <c r="D160" s="365"/>
      <c r="E160" s="365"/>
      <c r="F160" s="365"/>
      <c r="G160" s="365"/>
      <c r="H160" s="365"/>
      <c r="I160" s="365"/>
      <c r="J160" s="365"/>
      <c r="K160" s="365"/>
      <c r="L160" s="365"/>
      <c r="M160" s="365"/>
      <c r="N160" s="365"/>
      <c r="O160" s="365"/>
      <c r="P160" s="365"/>
      <c r="Q160" s="365"/>
      <c r="R160" s="365"/>
      <c r="S160" s="365"/>
      <c r="T160" s="365"/>
      <c r="U160" s="365"/>
      <c r="V160" s="365"/>
      <c r="W160" s="365"/>
      <c r="X160" s="365"/>
      <c r="Y160" s="365"/>
      <c r="Z160" s="365"/>
    </row>
    <row r="161" spans="1:26" ht="12" customHeight="1">
      <c r="A161" s="365"/>
      <c r="B161" s="365"/>
      <c r="C161" s="365"/>
      <c r="D161" s="365"/>
      <c r="E161" s="365"/>
      <c r="F161" s="365"/>
      <c r="G161" s="365"/>
      <c r="H161" s="365"/>
      <c r="I161" s="365"/>
      <c r="J161" s="365"/>
      <c r="K161" s="365"/>
      <c r="L161" s="365"/>
      <c r="M161" s="365"/>
      <c r="N161" s="365"/>
      <c r="O161" s="365"/>
      <c r="P161" s="365"/>
      <c r="Q161" s="365"/>
      <c r="R161" s="365"/>
      <c r="S161" s="365"/>
      <c r="T161" s="365"/>
      <c r="U161" s="365"/>
      <c r="V161" s="365"/>
      <c r="W161" s="365"/>
      <c r="X161" s="365"/>
      <c r="Y161" s="365"/>
      <c r="Z161" s="365"/>
    </row>
    <row r="162" spans="1:26" ht="12" customHeight="1">
      <c r="A162" s="365"/>
      <c r="B162" s="365"/>
      <c r="C162" s="365"/>
      <c r="D162" s="365"/>
      <c r="E162" s="365"/>
      <c r="F162" s="365"/>
      <c r="G162" s="365"/>
      <c r="H162" s="365"/>
      <c r="I162" s="365"/>
      <c r="J162" s="365"/>
      <c r="K162" s="365"/>
      <c r="L162" s="365"/>
      <c r="M162" s="365"/>
      <c r="N162" s="365"/>
      <c r="O162" s="365"/>
      <c r="P162" s="365"/>
      <c r="Q162" s="365"/>
      <c r="R162" s="365"/>
      <c r="S162" s="365"/>
      <c r="T162" s="365"/>
      <c r="U162" s="365"/>
      <c r="V162" s="365"/>
      <c r="W162" s="365"/>
      <c r="X162" s="365"/>
      <c r="Y162" s="365"/>
      <c r="Z162" s="365"/>
    </row>
    <row r="163" spans="1:26" ht="12" customHeight="1">
      <c r="A163" s="365"/>
      <c r="B163" s="365"/>
      <c r="C163" s="365"/>
      <c r="D163" s="365"/>
      <c r="E163" s="365"/>
      <c r="F163" s="365"/>
      <c r="G163" s="365"/>
      <c r="H163" s="365"/>
      <c r="I163" s="365"/>
      <c r="J163" s="365"/>
      <c r="K163" s="365"/>
      <c r="L163" s="365"/>
      <c r="M163" s="365"/>
      <c r="N163" s="365"/>
      <c r="O163" s="365"/>
      <c r="P163" s="365"/>
      <c r="Q163" s="365"/>
      <c r="R163" s="365"/>
      <c r="S163" s="365"/>
      <c r="T163" s="365"/>
      <c r="U163" s="365"/>
      <c r="V163" s="365"/>
      <c r="W163" s="365"/>
      <c r="X163" s="365"/>
      <c r="Y163" s="365"/>
      <c r="Z163" s="365"/>
    </row>
    <row r="164" spans="1:26" ht="12" customHeight="1">
      <c r="A164" s="365"/>
      <c r="B164" s="365"/>
      <c r="C164" s="365"/>
      <c r="D164" s="365"/>
      <c r="E164" s="365"/>
      <c r="F164" s="365"/>
      <c r="G164" s="365"/>
      <c r="H164" s="365"/>
      <c r="I164" s="365"/>
      <c r="J164" s="365"/>
      <c r="K164" s="365"/>
      <c r="L164" s="365"/>
      <c r="M164" s="365"/>
      <c r="N164" s="365"/>
      <c r="O164" s="365"/>
      <c r="P164" s="365"/>
      <c r="Q164" s="365"/>
      <c r="R164" s="365"/>
      <c r="S164" s="365"/>
      <c r="T164" s="365"/>
      <c r="U164" s="365"/>
      <c r="V164" s="365"/>
      <c r="W164" s="365"/>
      <c r="X164" s="365"/>
      <c r="Y164" s="365"/>
      <c r="Z164" s="365"/>
    </row>
    <row r="165" spans="1:26" ht="12" customHeight="1">
      <c r="A165" s="365"/>
      <c r="B165" s="365"/>
      <c r="C165" s="365"/>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5"/>
      <c r="Z165" s="365"/>
    </row>
    <row r="166" spans="1:26" ht="12" customHeight="1">
      <c r="A166" s="365"/>
      <c r="B166" s="365"/>
      <c r="C166" s="365"/>
      <c r="D166" s="365"/>
      <c r="E166" s="365"/>
      <c r="F166" s="365"/>
      <c r="G166" s="365"/>
      <c r="H166" s="365"/>
      <c r="I166" s="365"/>
      <c r="J166" s="365"/>
      <c r="K166" s="365"/>
      <c r="L166" s="365"/>
      <c r="M166" s="365"/>
      <c r="N166" s="365"/>
      <c r="O166" s="365"/>
      <c r="P166" s="365"/>
      <c r="Q166" s="365"/>
      <c r="R166" s="365"/>
      <c r="S166" s="365"/>
      <c r="T166" s="365"/>
      <c r="U166" s="365"/>
      <c r="V166" s="365"/>
      <c r="W166" s="365"/>
      <c r="X166" s="365"/>
      <c r="Y166" s="365"/>
      <c r="Z166" s="365"/>
    </row>
    <row r="167" spans="1:26" ht="12" customHeight="1">
      <c r="A167" s="365"/>
      <c r="B167" s="365"/>
      <c r="C167" s="365"/>
      <c r="D167" s="365"/>
      <c r="E167" s="365"/>
      <c r="F167" s="365"/>
      <c r="G167" s="365"/>
      <c r="H167" s="365"/>
      <c r="I167" s="365"/>
      <c r="J167" s="365"/>
      <c r="K167" s="365"/>
      <c r="L167" s="365"/>
      <c r="M167" s="365"/>
      <c r="N167" s="365"/>
      <c r="O167" s="365"/>
      <c r="P167" s="365"/>
      <c r="Q167" s="365"/>
      <c r="R167" s="365"/>
      <c r="S167" s="365"/>
      <c r="T167" s="365"/>
      <c r="U167" s="365"/>
      <c r="V167" s="365"/>
      <c r="W167" s="365"/>
      <c r="X167" s="365"/>
      <c r="Y167" s="365"/>
      <c r="Z167" s="365"/>
    </row>
    <row r="168" spans="1:26" ht="12" customHeight="1">
      <c r="A168" s="365"/>
      <c r="B168" s="365"/>
      <c r="C168" s="365"/>
      <c r="D168" s="365"/>
      <c r="E168" s="365"/>
      <c r="F168" s="365"/>
      <c r="G168" s="365"/>
      <c r="H168" s="365"/>
      <c r="I168" s="365"/>
      <c r="J168" s="365"/>
      <c r="K168" s="365"/>
      <c r="L168" s="365"/>
      <c r="M168" s="365"/>
      <c r="N168" s="365"/>
      <c r="O168" s="365"/>
      <c r="P168" s="365"/>
      <c r="Q168" s="365"/>
      <c r="R168" s="365"/>
      <c r="S168" s="365"/>
      <c r="T168" s="365"/>
      <c r="U168" s="365"/>
      <c r="V168" s="365"/>
      <c r="W168" s="365"/>
      <c r="X168" s="365"/>
      <c r="Y168" s="365"/>
      <c r="Z168" s="365"/>
    </row>
    <row r="169" spans="1:26" ht="12" customHeight="1">
      <c r="A169" s="365"/>
      <c r="B169" s="365"/>
      <c r="C169" s="365"/>
      <c r="D169" s="365"/>
      <c r="E169" s="365"/>
      <c r="F169" s="365"/>
      <c r="G169" s="365"/>
      <c r="H169" s="365"/>
      <c r="I169" s="365"/>
      <c r="J169" s="365"/>
      <c r="K169" s="365"/>
      <c r="L169" s="365"/>
      <c r="M169" s="365"/>
      <c r="N169" s="365"/>
      <c r="O169" s="365"/>
      <c r="P169" s="365"/>
      <c r="Q169" s="365"/>
      <c r="R169" s="365"/>
      <c r="S169" s="365"/>
      <c r="T169" s="365"/>
      <c r="U169" s="365"/>
      <c r="V169" s="365"/>
      <c r="W169" s="365"/>
      <c r="X169" s="365"/>
      <c r="Y169" s="365"/>
      <c r="Z169" s="365"/>
    </row>
    <row r="170" spans="1:26" ht="12" customHeight="1">
      <c r="A170" s="365"/>
      <c r="B170" s="365"/>
      <c r="C170" s="365"/>
      <c r="D170" s="365"/>
      <c r="E170" s="365"/>
      <c r="F170" s="365"/>
      <c r="G170" s="365"/>
      <c r="H170" s="365"/>
      <c r="I170" s="365"/>
      <c r="J170" s="365"/>
      <c r="K170" s="365"/>
      <c r="L170" s="365"/>
      <c r="M170" s="365"/>
      <c r="N170" s="365"/>
      <c r="O170" s="365"/>
      <c r="P170" s="365"/>
      <c r="Q170" s="365"/>
      <c r="R170" s="365"/>
      <c r="S170" s="365"/>
      <c r="T170" s="365"/>
      <c r="U170" s="365"/>
      <c r="V170" s="365"/>
      <c r="W170" s="365"/>
      <c r="X170" s="365"/>
      <c r="Y170" s="365"/>
      <c r="Z170" s="365"/>
    </row>
    <row r="171" spans="1:26" ht="12" customHeight="1">
      <c r="A171" s="365"/>
      <c r="B171" s="365"/>
      <c r="C171" s="365"/>
      <c r="D171" s="365"/>
      <c r="E171" s="365"/>
      <c r="F171" s="365"/>
      <c r="G171" s="365"/>
      <c r="H171" s="365"/>
      <c r="I171" s="365"/>
      <c r="J171" s="365"/>
      <c r="K171" s="365"/>
      <c r="L171" s="365"/>
      <c r="M171" s="365"/>
      <c r="N171" s="365"/>
      <c r="O171" s="365"/>
      <c r="P171" s="365"/>
      <c r="Q171" s="365"/>
      <c r="R171" s="365"/>
      <c r="S171" s="365"/>
      <c r="T171" s="365"/>
      <c r="U171" s="365"/>
      <c r="V171" s="365"/>
      <c r="W171" s="365"/>
      <c r="X171" s="365"/>
      <c r="Y171" s="365"/>
      <c r="Z171" s="365"/>
    </row>
    <row r="172" spans="1:26" ht="12" customHeight="1">
      <c r="A172" s="365"/>
      <c r="B172" s="365"/>
      <c r="C172" s="365"/>
      <c r="D172" s="365"/>
      <c r="E172" s="365"/>
      <c r="F172" s="365"/>
      <c r="G172" s="365"/>
      <c r="H172" s="365"/>
      <c r="I172" s="365"/>
      <c r="J172" s="365"/>
      <c r="K172" s="365"/>
      <c r="L172" s="365"/>
      <c r="M172" s="365"/>
      <c r="N172" s="365"/>
      <c r="O172" s="365"/>
      <c r="P172" s="365"/>
      <c r="Q172" s="365"/>
      <c r="R172" s="365"/>
      <c r="S172" s="365"/>
      <c r="T172" s="365"/>
      <c r="U172" s="365"/>
      <c r="V172" s="365"/>
      <c r="W172" s="365"/>
      <c r="X172" s="365"/>
      <c r="Y172" s="365"/>
      <c r="Z172" s="365"/>
    </row>
    <row r="173" spans="1:26" ht="12" customHeight="1">
      <c r="A173" s="365"/>
      <c r="B173" s="365"/>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c r="Y173" s="365"/>
      <c r="Z173" s="365"/>
    </row>
    <row r="174" spans="1:26" ht="12" customHeight="1">
      <c r="A174" s="365"/>
      <c r="B174" s="365"/>
      <c r="C174" s="365"/>
      <c r="D174" s="365"/>
      <c r="E174" s="365"/>
      <c r="F174" s="365"/>
      <c r="G174" s="365"/>
      <c r="H174" s="365"/>
      <c r="I174" s="365"/>
      <c r="J174" s="365"/>
      <c r="K174" s="365"/>
      <c r="L174" s="365"/>
      <c r="M174" s="365"/>
      <c r="N174" s="365"/>
      <c r="O174" s="365"/>
      <c r="P174" s="365"/>
      <c r="Q174" s="365"/>
      <c r="R174" s="365"/>
      <c r="S174" s="365"/>
      <c r="T174" s="365"/>
      <c r="U174" s="365"/>
      <c r="V174" s="365"/>
      <c r="W174" s="365"/>
      <c r="X174" s="365"/>
      <c r="Y174" s="365"/>
      <c r="Z174" s="365"/>
    </row>
    <row r="175" spans="1:26" ht="12" customHeight="1">
      <c r="A175" s="365"/>
      <c r="B175" s="365"/>
      <c r="C175" s="365"/>
      <c r="D175" s="365"/>
      <c r="E175" s="365"/>
      <c r="F175" s="365"/>
      <c r="G175" s="365"/>
      <c r="H175" s="365"/>
      <c r="I175" s="365"/>
      <c r="J175" s="365"/>
      <c r="K175" s="365"/>
      <c r="L175" s="365"/>
      <c r="M175" s="365"/>
      <c r="N175" s="365"/>
      <c r="O175" s="365"/>
      <c r="P175" s="365"/>
      <c r="Q175" s="365"/>
      <c r="R175" s="365"/>
      <c r="S175" s="365"/>
      <c r="T175" s="365"/>
      <c r="U175" s="365"/>
      <c r="V175" s="365"/>
      <c r="W175" s="365"/>
      <c r="X175" s="365"/>
      <c r="Y175" s="365"/>
      <c r="Z175" s="365"/>
    </row>
    <row r="176" spans="1:26" ht="12" customHeight="1">
      <c r="A176" s="365"/>
      <c r="B176" s="365"/>
      <c r="C176" s="365"/>
      <c r="D176" s="365"/>
      <c r="E176" s="365"/>
      <c r="F176" s="365"/>
      <c r="G176" s="365"/>
      <c r="H176" s="365"/>
      <c r="I176" s="365"/>
      <c r="J176" s="365"/>
      <c r="K176" s="365"/>
      <c r="L176" s="365"/>
      <c r="M176" s="365"/>
      <c r="N176" s="365"/>
      <c r="O176" s="365"/>
      <c r="P176" s="365"/>
      <c r="Q176" s="365"/>
      <c r="R176" s="365"/>
      <c r="S176" s="365"/>
      <c r="T176" s="365"/>
      <c r="U176" s="365"/>
      <c r="V176" s="365"/>
      <c r="W176" s="365"/>
      <c r="X176" s="365"/>
      <c r="Y176" s="365"/>
      <c r="Z176" s="365"/>
    </row>
    <row r="177" spans="1:26" ht="12" customHeight="1">
      <c r="A177" s="365"/>
      <c r="B177" s="365"/>
      <c r="C177" s="365"/>
      <c r="D177" s="365"/>
      <c r="E177" s="365"/>
      <c r="F177" s="365"/>
      <c r="G177" s="365"/>
      <c r="H177" s="365"/>
      <c r="I177" s="365"/>
      <c r="J177" s="365"/>
      <c r="K177" s="365"/>
      <c r="L177" s="365"/>
      <c r="M177" s="365"/>
      <c r="N177" s="365"/>
      <c r="O177" s="365"/>
      <c r="P177" s="365"/>
      <c r="Q177" s="365"/>
      <c r="R177" s="365"/>
      <c r="S177" s="365"/>
      <c r="T177" s="365"/>
      <c r="U177" s="365"/>
      <c r="V177" s="365"/>
      <c r="W177" s="365"/>
      <c r="X177" s="365"/>
      <c r="Y177" s="365"/>
      <c r="Z177" s="365"/>
    </row>
    <row r="178" spans="1:26" ht="12" customHeight="1">
      <c r="A178" s="365"/>
      <c r="B178" s="365"/>
      <c r="C178" s="365"/>
      <c r="D178" s="365"/>
      <c r="E178" s="365"/>
      <c r="F178" s="365"/>
      <c r="G178" s="365"/>
      <c r="H178" s="365"/>
      <c r="I178" s="365"/>
      <c r="J178" s="365"/>
      <c r="K178" s="365"/>
      <c r="L178" s="365"/>
      <c r="M178" s="365"/>
      <c r="N178" s="365"/>
      <c r="O178" s="365"/>
      <c r="P178" s="365"/>
      <c r="Q178" s="365"/>
      <c r="R178" s="365"/>
      <c r="S178" s="365"/>
      <c r="T178" s="365"/>
      <c r="U178" s="365"/>
      <c r="V178" s="365"/>
      <c r="W178" s="365"/>
      <c r="X178" s="365"/>
      <c r="Y178" s="365"/>
      <c r="Z178" s="365"/>
    </row>
    <row r="179" spans="1:26" ht="12" customHeight="1">
      <c r="A179" s="365"/>
      <c r="B179" s="365"/>
      <c r="C179" s="365"/>
      <c r="D179" s="365"/>
      <c r="E179" s="365"/>
      <c r="F179" s="365"/>
      <c r="G179" s="365"/>
      <c r="H179" s="365"/>
      <c r="I179" s="365"/>
      <c r="J179" s="365"/>
      <c r="K179" s="365"/>
      <c r="L179" s="365"/>
      <c r="M179" s="365"/>
      <c r="N179" s="365"/>
      <c r="O179" s="365"/>
      <c r="P179" s="365"/>
      <c r="Q179" s="365"/>
      <c r="R179" s="365"/>
      <c r="S179" s="365"/>
      <c r="T179" s="365"/>
      <c r="U179" s="365"/>
      <c r="V179" s="365"/>
      <c r="W179" s="365"/>
      <c r="X179" s="365"/>
      <c r="Y179" s="365"/>
      <c r="Z179" s="365"/>
    </row>
    <row r="180" spans="1:26" ht="12" customHeight="1">
      <c r="A180" s="365"/>
      <c r="B180" s="365"/>
      <c r="C180" s="365"/>
      <c r="D180" s="365"/>
      <c r="E180" s="365"/>
      <c r="F180" s="365"/>
      <c r="G180" s="365"/>
      <c r="H180" s="365"/>
      <c r="I180" s="365"/>
      <c r="J180" s="365"/>
      <c r="K180" s="365"/>
      <c r="L180" s="365"/>
      <c r="M180" s="365"/>
      <c r="N180" s="365"/>
      <c r="O180" s="365"/>
      <c r="P180" s="365"/>
      <c r="Q180" s="365"/>
      <c r="R180" s="365"/>
      <c r="S180" s="365"/>
      <c r="T180" s="365"/>
      <c r="U180" s="365"/>
      <c r="V180" s="365"/>
      <c r="W180" s="365"/>
      <c r="X180" s="365"/>
      <c r="Y180" s="365"/>
      <c r="Z180" s="365"/>
    </row>
    <row r="181" spans="1:26" ht="12" customHeight="1">
      <c r="A181" s="365"/>
      <c r="B181" s="365"/>
      <c r="C181" s="365"/>
      <c r="D181" s="365"/>
      <c r="E181" s="365"/>
      <c r="F181" s="365"/>
      <c r="G181" s="365"/>
      <c r="H181" s="365"/>
      <c r="I181" s="365"/>
      <c r="J181" s="365"/>
      <c r="K181" s="365"/>
      <c r="L181" s="365"/>
      <c r="M181" s="365"/>
      <c r="N181" s="365"/>
      <c r="O181" s="365"/>
      <c r="P181" s="365"/>
      <c r="Q181" s="365"/>
      <c r="R181" s="365"/>
      <c r="S181" s="365"/>
      <c r="T181" s="365"/>
      <c r="U181" s="365"/>
      <c r="V181" s="365"/>
      <c r="W181" s="365"/>
      <c r="X181" s="365"/>
      <c r="Y181" s="365"/>
      <c r="Z181" s="365"/>
    </row>
    <row r="182" spans="1:26" ht="12" customHeight="1">
      <c r="A182" s="365"/>
      <c r="B182" s="365"/>
      <c r="C182" s="365"/>
      <c r="D182" s="365"/>
      <c r="E182" s="365"/>
      <c r="F182" s="365"/>
      <c r="G182" s="365"/>
      <c r="H182" s="365"/>
      <c r="I182" s="365"/>
      <c r="J182" s="365"/>
      <c r="K182" s="365"/>
      <c r="L182" s="365"/>
      <c r="M182" s="365"/>
      <c r="N182" s="365"/>
      <c r="O182" s="365"/>
      <c r="P182" s="365"/>
      <c r="Q182" s="365"/>
      <c r="R182" s="365"/>
      <c r="S182" s="365"/>
      <c r="T182" s="365"/>
      <c r="U182" s="365"/>
      <c r="V182" s="365"/>
      <c r="W182" s="365"/>
      <c r="X182" s="365"/>
      <c r="Y182" s="365"/>
      <c r="Z182" s="365"/>
    </row>
    <row r="183" spans="1:26" ht="12" customHeight="1">
      <c r="A183" s="365"/>
      <c r="B183" s="365"/>
      <c r="C183" s="365"/>
      <c r="D183" s="365"/>
      <c r="E183" s="365"/>
      <c r="F183" s="365"/>
      <c r="G183" s="365"/>
      <c r="H183" s="365"/>
      <c r="I183" s="365"/>
      <c r="J183" s="365"/>
      <c r="K183" s="365"/>
      <c r="L183" s="365"/>
      <c r="M183" s="365"/>
      <c r="N183" s="365"/>
      <c r="O183" s="365"/>
      <c r="P183" s="365"/>
      <c r="Q183" s="365"/>
      <c r="R183" s="365"/>
      <c r="S183" s="365"/>
      <c r="T183" s="365"/>
      <c r="U183" s="365"/>
      <c r="V183" s="365"/>
      <c r="W183" s="365"/>
      <c r="X183" s="365"/>
      <c r="Y183" s="365"/>
      <c r="Z183" s="365"/>
    </row>
    <row r="184" spans="1:26" ht="12" customHeight="1">
      <c r="A184" s="365"/>
      <c r="B184" s="365"/>
      <c r="C184" s="365"/>
      <c r="D184" s="365"/>
      <c r="E184" s="365"/>
      <c r="F184" s="365"/>
      <c r="G184" s="365"/>
      <c r="H184" s="365"/>
      <c r="I184" s="365"/>
      <c r="J184" s="365"/>
      <c r="K184" s="365"/>
      <c r="L184" s="365"/>
      <c r="M184" s="365"/>
      <c r="N184" s="365"/>
      <c r="O184" s="365"/>
      <c r="P184" s="365"/>
      <c r="Q184" s="365"/>
      <c r="R184" s="365"/>
      <c r="S184" s="365"/>
      <c r="T184" s="365"/>
      <c r="U184" s="365"/>
      <c r="V184" s="365"/>
      <c r="W184" s="365"/>
      <c r="X184" s="365"/>
      <c r="Y184" s="365"/>
      <c r="Z184" s="365"/>
    </row>
    <row r="185" spans="1:26" ht="12" customHeight="1">
      <c r="A185" s="365"/>
      <c r="B185" s="365"/>
      <c r="C185" s="365"/>
      <c r="D185" s="365"/>
      <c r="E185" s="365"/>
      <c r="F185" s="365"/>
      <c r="G185" s="365"/>
      <c r="H185" s="365"/>
      <c r="I185" s="365"/>
      <c r="J185" s="365"/>
      <c r="K185" s="365"/>
      <c r="L185" s="365"/>
      <c r="M185" s="365"/>
      <c r="N185" s="365"/>
      <c r="O185" s="365"/>
      <c r="P185" s="365"/>
      <c r="Q185" s="365"/>
      <c r="R185" s="365"/>
      <c r="S185" s="365"/>
      <c r="T185" s="365"/>
      <c r="U185" s="365"/>
      <c r="V185" s="365"/>
      <c r="W185" s="365"/>
      <c r="X185" s="365"/>
      <c r="Y185" s="365"/>
      <c r="Z185" s="365"/>
    </row>
    <row r="186" spans="1:26" ht="12" customHeight="1">
      <c r="A186" s="365"/>
      <c r="B186" s="365"/>
      <c r="C186" s="365"/>
      <c r="D186" s="365"/>
      <c r="E186" s="365"/>
      <c r="F186" s="365"/>
      <c r="G186" s="365"/>
      <c r="H186" s="365"/>
      <c r="I186" s="365"/>
      <c r="J186" s="365"/>
      <c r="K186" s="365"/>
      <c r="L186" s="365"/>
      <c r="M186" s="365"/>
      <c r="N186" s="365"/>
      <c r="O186" s="365"/>
      <c r="P186" s="365"/>
      <c r="Q186" s="365"/>
      <c r="R186" s="365"/>
      <c r="S186" s="365"/>
      <c r="T186" s="365"/>
      <c r="U186" s="365"/>
      <c r="V186" s="365"/>
      <c r="W186" s="365"/>
      <c r="X186" s="365"/>
      <c r="Y186" s="365"/>
      <c r="Z186" s="365"/>
    </row>
    <row r="187" spans="1:26" ht="12" customHeight="1">
      <c r="A187" s="365"/>
      <c r="B187" s="365"/>
      <c r="C187" s="365"/>
      <c r="D187" s="365"/>
      <c r="E187" s="365"/>
      <c r="F187" s="365"/>
      <c r="G187" s="365"/>
      <c r="H187" s="365"/>
      <c r="I187" s="365"/>
      <c r="J187" s="365"/>
      <c r="K187" s="365"/>
      <c r="L187" s="365"/>
      <c r="M187" s="365"/>
      <c r="N187" s="365"/>
      <c r="O187" s="365"/>
      <c r="P187" s="365"/>
      <c r="Q187" s="365"/>
      <c r="R187" s="365"/>
      <c r="S187" s="365"/>
      <c r="T187" s="365"/>
      <c r="U187" s="365"/>
      <c r="V187" s="365"/>
      <c r="W187" s="365"/>
      <c r="X187" s="365"/>
      <c r="Y187" s="365"/>
      <c r="Z187" s="365"/>
    </row>
    <row r="188" spans="1:26" ht="12" customHeight="1">
      <c r="A188" s="365"/>
      <c r="B188" s="365"/>
      <c r="C188" s="365"/>
      <c r="D188" s="365"/>
      <c r="E188" s="365"/>
      <c r="F188" s="365"/>
      <c r="G188" s="365"/>
      <c r="H188" s="365"/>
      <c r="I188" s="365"/>
      <c r="J188" s="365"/>
      <c r="K188" s="365"/>
      <c r="L188" s="365"/>
      <c r="M188" s="365"/>
      <c r="N188" s="365"/>
      <c r="O188" s="365"/>
      <c r="P188" s="365"/>
      <c r="Q188" s="365"/>
      <c r="R188" s="365"/>
      <c r="S188" s="365"/>
      <c r="T188" s="365"/>
      <c r="U188" s="365"/>
      <c r="V188" s="365"/>
      <c r="W188" s="365"/>
      <c r="X188" s="365"/>
      <c r="Y188" s="365"/>
      <c r="Z188" s="365"/>
    </row>
    <row r="189" spans="1:26" ht="12" customHeight="1">
      <c r="A189" s="365"/>
      <c r="B189" s="365"/>
      <c r="C189" s="365"/>
      <c r="D189" s="365"/>
      <c r="E189" s="365"/>
      <c r="F189" s="365"/>
      <c r="G189" s="365"/>
      <c r="H189" s="365"/>
      <c r="I189" s="365"/>
      <c r="J189" s="365"/>
      <c r="K189" s="365"/>
      <c r="L189" s="365"/>
      <c r="M189" s="365"/>
      <c r="N189" s="365"/>
      <c r="O189" s="365"/>
      <c r="P189" s="365"/>
      <c r="Q189" s="365"/>
      <c r="R189" s="365"/>
      <c r="S189" s="365"/>
      <c r="T189" s="365"/>
      <c r="U189" s="365"/>
      <c r="V189" s="365"/>
      <c r="W189" s="365"/>
      <c r="X189" s="365"/>
      <c r="Y189" s="365"/>
      <c r="Z189" s="365"/>
    </row>
    <row r="190" spans="1:26" ht="12" customHeight="1">
      <c r="A190" s="365"/>
      <c r="B190" s="365"/>
      <c r="C190" s="365"/>
      <c r="D190" s="365"/>
      <c r="E190" s="365"/>
      <c r="F190" s="365"/>
      <c r="G190" s="365"/>
      <c r="H190" s="365"/>
      <c r="I190" s="365"/>
      <c r="J190" s="365"/>
      <c r="K190" s="365"/>
      <c r="L190" s="365"/>
      <c r="M190" s="365"/>
      <c r="N190" s="365"/>
      <c r="O190" s="365"/>
      <c r="P190" s="365"/>
      <c r="Q190" s="365"/>
      <c r="R190" s="365"/>
      <c r="S190" s="365"/>
      <c r="T190" s="365"/>
      <c r="U190" s="365"/>
      <c r="V190" s="365"/>
      <c r="W190" s="365"/>
      <c r="X190" s="365"/>
      <c r="Y190" s="365"/>
      <c r="Z190" s="365"/>
    </row>
    <row r="191" spans="1:26" ht="12" customHeight="1">
      <c r="A191" s="365"/>
      <c r="B191" s="365"/>
      <c r="C191" s="365"/>
      <c r="D191" s="365"/>
      <c r="E191" s="365"/>
      <c r="F191" s="365"/>
      <c r="G191" s="365"/>
      <c r="H191" s="365"/>
      <c r="I191" s="365"/>
      <c r="J191" s="365"/>
      <c r="K191" s="365"/>
      <c r="L191" s="365"/>
      <c r="M191" s="365"/>
      <c r="N191" s="365"/>
      <c r="O191" s="365"/>
      <c r="P191" s="365"/>
      <c r="Q191" s="365"/>
      <c r="R191" s="365"/>
      <c r="S191" s="365"/>
      <c r="T191" s="365"/>
      <c r="U191" s="365"/>
      <c r="V191" s="365"/>
      <c r="W191" s="365"/>
      <c r="X191" s="365"/>
      <c r="Y191" s="365"/>
      <c r="Z191" s="365"/>
    </row>
    <row r="192" spans="1:26" ht="12" customHeight="1">
      <c r="A192" s="365"/>
      <c r="B192" s="365"/>
      <c r="C192" s="365"/>
      <c r="D192" s="365"/>
      <c r="E192" s="365"/>
      <c r="F192" s="365"/>
      <c r="G192" s="365"/>
      <c r="H192" s="365"/>
      <c r="I192" s="365"/>
      <c r="J192" s="365"/>
      <c r="K192" s="365"/>
      <c r="L192" s="365"/>
      <c r="M192" s="365"/>
      <c r="N192" s="365"/>
      <c r="O192" s="365"/>
      <c r="P192" s="365"/>
      <c r="Q192" s="365"/>
      <c r="R192" s="365"/>
      <c r="S192" s="365"/>
      <c r="T192" s="365"/>
      <c r="U192" s="365"/>
      <c r="V192" s="365"/>
      <c r="W192" s="365"/>
      <c r="X192" s="365"/>
      <c r="Y192" s="365"/>
      <c r="Z192" s="365"/>
    </row>
    <row r="193" spans="1:26" ht="12" customHeight="1">
      <c r="A193" s="365"/>
      <c r="B193" s="365"/>
      <c r="C193" s="365"/>
      <c r="D193" s="365"/>
      <c r="E193" s="365"/>
      <c r="F193" s="365"/>
      <c r="G193" s="365"/>
      <c r="H193" s="365"/>
      <c r="I193" s="365"/>
      <c r="J193" s="365"/>
      <c r="K193" s="365"/>
      <c r="L193" s="365"/>
      <c r="M193" s="365"/>
      <c r="N193" s="365"/>
      <c r="O193" s="365"/>
      <c r="P193" s="365"/>
      <c r="Q193" s="365"/>
      <c r="R193" s="365"/>
      <c r="S193" s="365"/>
      <c r="T193" s="365"/>
      <c r="U193" s="365"/>
      <c r="V193" s="365"/>
      <c r="W193" s="365"/>
      <c r="X193" s="365"/>
      <c r="Y193" s="365"/>
      <c r="Z193" s="365"/>
    </row>
    <row r="194" spans="1:26" ht="12" customHeight="1">
      <c r="A194" s="365"/>
      <c r="B194" s="365"/>
      <c r="C194" s="365"/>
      <c r="D194" s="365"/>
      <c r="E194" s="365"/>
      <c r="F194" s="365"/>
      <c r="G194" s="365"/>
      <c r="H194" s="365"/>
      <c r="I194" s="365"/>
      <c r="J194" s="365"/>
      <c r="K194" s="365"/>
      <c r="L194" s="365"/>
      <c r="M194" s="365"/>
      <c r="N194" s="365"/>
      <c r="O194" s="365"/>
      <c r="P194" s="365"/>
      <c r="Q194" s="365"/>
      <c r="R194" s="365"/>
      <c r="S194" s="365"/>
      <c r="T194" s="365"/>
      <c r="U194" s="365"/>
      <c r="V194" s="365"/>
      <c r="W194" s="365"/>
      <c r="X194" s="365"/>
      <c r="Y194" s="365"/>
      <c r="Z194" s="365"/>
    </row>
    <row r="195" spans="1:26" ht="12" customHeight="1">
      <c r="A195" s="365"/>
      <c r="B195" s="365"/>
      <c r="C195" s="365"/>
      <c r="D195" s="365"/>
      <c r="E195" s="365"/>
      <c r="F195" s="365"/>
      <c r="G195" s="365"/>
      <c r="H195" s="365"/>
      <c r="I195" s="365"/>
      <c r="J195" s="365"/>
      <c r="K195" s="365"/>
      <c r="L195" s="365"/>
      <c r="M195" s="365"/>
      <c r="N195" s="365"/>
      <c r="O195" s="365"/>
      <c r="P195" s="365"/>
      <c r="Q195" s="365"/>
      <c r="R195" s="365"/>
      <c r="S195" s="365"/>
      <c r="T195" s="365"/>
      <c r="U195" s="365"/>
      <c r="V195" s="365"/>
      <c r="W195" s="365"/>
      <c r="X195" s="365"/>
      <c r="Y195" s="365"/>
      <c r="Z195" s="365"/>
    </row>
    <row r="196" spans="1:26" ht="12" customHeight="1">
      <c r="A196" s="365"/>
      <c r="B196" s="365"/>
      <c r="C196" s="365"/>
      <c r="D196" s="365"/>
      <c r="E196" s="365"/>
      <c r="F196" s="365"/>
      <c r="G196" s="365"/>
      <c r="H196" s="365"/>
      <c r="I196" s="365"/>
      <c r="J196" s="365"/>
      <c r="K196" s="365"/>
      <c r="L196" s="365"/>
      <c r="M196" s="365"/>
      <c r="N196" s="365"/>
      <c r="O196" s="365"/>
      <c r="P196" s="365"/>
      <c r="Q196" s="365"/>
      <c r="R196" s="365"/>
      <c r="S196" s="365"/>
      <c r="T196" s="365"/>
      <c r="U196" s="365"/>
      <c r="V196" s="365"/>
      <c r="W196" s="365"/>
      <c r="X196" s="365"/>
      <c r="Y196" s="365"/>
      <c r="Z196" s="365"/>
    </row>
    <row r="197" spans="1:26" ht="12" customHeight="1">
      <c r="A197" s="365"/>
      <c r="B197" s="365"/>
      <c r="C197" s="365"/>
      <c r="D197" s="365"/>
      <c r="E197" s="365"/>
      <c r="F197" s="365"/>
      <c r="G197" s="365"/>
      <c r="H197" s="365"/>
      <c r="I197" s="365"/>
      <c r="J197" s="365"/>
      <c r="K197" s="365"/>
      <c r="L197" s="365"/>
      <c r="M197" s="365"/>
      <c r="N197" s="365"/>
      <c r="O197" s="365"/>
      <c r="P197" s="365"/>
      <c r="Q197" s="365"/>
      <c r="R197" s="365"/>
      <c r="S197" s="365"/>
      <c r="T197" s="365"/>
      <c r="U197" s="365"/>
      <c r="V197" s="365"/>
      <c r="W197" s="365"/>
      <c r="X197" s="365"/>
      <c r="Y197" s="365"/>
      <c r="Z197" s="365"/>
    </row>
    <row r="198" spans="1:26" ht="12" customHeight="1">
      <c r="A198" s="365"/>
      <c r="B198" s="365"/>
      <c r="C198" s="365"/>
      <c r="D198" s="365"/>
      <c r="E198" s="365"/>
      <c r="F198" s="365"/>
      <c r="G198" s="365"/>
      <c r="H198" s="365"/>
      <c r="I198" s="365"/>
      <c r="J198" s="365"/>
      <c r="K198" s="365"/>
      <c r="L198" s="365"/>
      <c r="M198" s="365"/>
      <c r="N198" s="365"/>
      <c r="O198" s="365"/>
      <c r="P198" s="365"/>
      <c r="Q198" s="365"/>
      <c r="R198" s="365"/>
      <c r="S198" s="365"/>
      <c r="T198" s="365"/>
      <c r="U198" s="365"/>
      <c r="V198" s="365"/>
      <c r="W198" s="365"/>
      <c r="X198" s="365"/>
      <c r="Y198" s="365"/>
      <c r="Z198" s="365"/>
    </row>
    <row r="199" spans="1:26" ht="12" customHeight="1">
      <c r="A199" s="365"/>
      <c r="B199" s="365"/>
      <c r="C199" s="365"/>
      <c r="D199" s="365"/>
      <c r="E199" s="365"/>
      <c r="F199" s="365"/>
      <c r="G199" s="365"/>
      <c r="H199" s="365"/>
      <c r="I199" s="365"/>
      <c r="J199" s="365"/>
      <c r="K199" s="365"/>
      <c r="L199" s="365"/>
      <c r="M199" s="365"/>
      <c r="N199" s="365"/>
      <c r="O199" s="365"/>
      <c r="P199" s="365"/>
      <c r="Q199" s="365"/>
      <c r="R199" s="365"/>
      <c r="S199" s="365"/>
      <c r="T199" s="365"/>
      <c r="U199" s="365"/>
      <c r="V199" s="365"/>
      <c r="W199" s="365"/>
      <c r="X199" s="365"/>
      <c r="Y199" s="365"/>
      <c r="Z199" s="365"/>
    </row>
    <row r="200" spans="1:26" ht="12" customHeight="1">
      <c r="A200" s="365"/>
      <c r="B200" s="365"/>
      <c r="C200" s="365"/>
      <c r="D200" s="365"/>
      <c r="E200" s="365"/>
      <c r="F200" s="365"/>
      <c r="G200" s="365"/>
      <c r="H200" s="365"/>
      <c r="I200" s="365"/>
      <c r="J200" s="365"/>
      <c r="K200" s="365"/>
      <c r="L200" s="365"/>
      <c r="M200" s="365"/>
      <c r="N200" s="365"/>
      <c r="O200" s="365"/>
      <c r="P200" s="365"/>
      <c r="Q200" s="365"/>
      <c r="R200" s="365"/>
      <c r="S200" s="365"/>
      <c r="T200" s="365"/>
      <c r="U200" s="365"/>
      <c r="V200" s="365"/>
      <c r="W200" s="365"/>
      <c r="X200" s="365"/>
      <c r="Y200" s="365"/>
      <c r="Z200" s="365"/>
    </row>
    <row r="201" spans="1:26" ht="12" customHeight="1">
      <c r="A201" s="365"/>
      <c r="B201" s="365"/>
      <c r="C201" s="365"/>
      <c r="D201" s="365"/>
      <c r="E201" s="365"/>
      <c r="F201" s="365"/>
      <c r="G201" s="365"/>
      <c r="H201" s="365"/>
      <c r="I201" s="365"/>
      <c r="J201" s="365"/>
      <c r="K201" s="365"/>
      <c r="L201" s="365"/>
      <c r="M201" s="365"/>
      <c r="N201" s="365"/>
      <c r="O201" s="365"/>
      <c r="P201" s="365"/>
      <c r="Q201" s="365"/>
      <c r="R201" s="365"/>
      <c r="S201" s="365"/>
      <c r="T201" s="365"/>
      <c r="U201" s="365"/>
      <c r="V201" s="365"/>
      <c r="W201" s="365"/>
      <c r="X201" s="365"/>
      <c r="Y201" s="365"/>
      <c r="Z201" s="365"/>
    </row>
    <row r="202" spans="1:26" ht="12" customHeight="1">
      <c r="A202" s="365"/>
      <c r="B202" s="365"/>
      <c r="C202" s="365"/>
      <c r="D202" s="365"/>
      <c r="E202" s="365"/>
      <c r="F202" s="365"/>
      <c r="G202" s="365"/>
      <c r="H202" s="365"/>
      <c r="I202" s="365"/>
      <c r="J202" s="365"/>
      <c r="K202" s="365"/>
      <c r="L202" s="365"/>
      <c r="M202" s="365"/>
      <c r="N202" s="365"/>
      <c r="O202" s="365"/>
      <c r="P202" s="365"/>
      <c r="Q202" s="365"/>
      <c r="R202" s="365"/>
      <c r="S202" s="365"/>
      <c r="T202" s="365"/>
      <c r="U202" s="365"/>
      <c r="V202" s="365"/>
      <c r="W202" s="365"/>
      <c r="X202" s="365"/>
      <c r="Y202" s="365"/>
      <c r="Z202" s="365"/>
    </row>
    <row r="203" spans="1:26" ht="12" customHeight="1">
      <c r="A203" s="365"/>
      <c r="B203" s="365"/>
      <c r="C203" s="365"/>
      <c r="D203" s="365"/>
      <c r="E203" s="365"/>
      <c r="F203" s="365"/>
      <c r="G203" s="365"/>
      <c r="H203" s="365"/>
      <c r="I203" s="365"/>
      <c r="J203" s="365"/>
      <c r="K203" s="365"/>
      <c r="L203" s="365"/>
      <c r="M203" s="365"/>
      <c r="N203" s="365"/>
      <c r="O203" s="365"/>
      <c r="P203" s="365"/>
      <c r="Q203" s="365"/>
      <c r="R203" s="365"/>
      <c r="S203" s="365"/>
      <c r="T203" s="365"/>
      <c r="U203" s="365"/>
      <c r="V203" s="365"/>
      <c r="W203" s="365"/>
      <c r="X203" s="365"/>
      <c r="Y203" s="365"/>
      <c r="Z203" s="365"/>
    </row>
    <row r="204" spans="1:26" ht="12" customHeight="1">
      <c r="A204" s="365"/>
      <c r="B204" s="365"/>
      <c r="C204" s="365"/>
      <c r="D204" s="365"/>
      <c r="E204" s="365"/>
      <c r="F204" s="365"/>
      <c r="G204" s="365"/>
      <c r="H204" s="365"/>
      <c r="I204" s="365"/>
      <c r="J204" s="365"/>
      <c r="K204" s="365"/>
      <c r="L204" s="365"/>
      <c r="M204" s="365"/>
      <c r="N204" s="365"/>
      <c r="O204" s="365"/>
      <c r="P204" s="365"/>
      <c r="Q204" s="365"/>
      <c r="R204" s="365"/>
      <c r="S204" s="365"/>
      <c r="T204" s="365"/>
      <c r="U204" s="365"/>
      <c r="V204" s="365"/>
      <c r="W204" s="365"/>
      <c r="X204" s="365"/>
      <c r="Y204" s="365"/>
      <c r="Z204" s="365"/>
    </row>
    <row r="205" spans="1:26" ht="12" customHeight="1">
      <c r="A205" s="365"/>
      <c r="B205" s="365"/>
      <c r="C205" s="365"/>
      <c r="D205" s="365"/>
      <c r="E205" s="365"/>
      <c r="F205" s="365"/>
      <c r="G205" s="365"/>
      <c r="H205" s="365"/>
      <c r="I205" s="365"/>
      <c r="J205" s="365"/>
      <c r="K205" s="365"/>
      <c r="L205" s="365"/>
      <c r="M205" s="365"/>
      <c r="N205" s="365"/>
      <c r="O205" s="365"/>
      <c r="P205" s="365"/>
      <c r="Q205" s="365"/>
      <c r="R205" s="365"/>
      <c r="S205" s="365"/>
      <c r="T205" s="365"/>
      <c r="U205" s="365"/>
      <c r="V205" s="365"/>
      <c r="W205" s="365"/>
      <c r="X205" s="365"/>
      <c r="Y205" s="365"/>
      <c r="Z205" s="365"/>
    </row>
    <row r="206" spans="1:26" ht="12" customHeight="1">
      <c r="A206" s="365"/>
      <c r="B206" s="365"/>
      <c r="C206" s="365"/>
      <c r="D206" s="365"/>
      <c r="E206" s="365"/>
      <c r="F206" s="365"/>
      <c r="G206" s="365"/>
      <c r="H206" s="365"/>
      <c r="I206" s="365"/>
      <c r="J206" s="365"/>
      <c r="K206" s="365"/>
      <c r="L206" s="365"/>
      <c r="M206" s="365"/>
      <c r="N206" s="365"/>
      <c r="O206" s="365"/>
      <c r="P206" s="365"/>
      <c r="Q206" s="365"/>
      <c r="R206" s="365"/>
      <c r="S206" s="365"/>
      <c r="T206" s="365"/>
      <c r="U206" s="365"/>
      <c r="V206" s="365"/>
      <c r="W206" s="365"/>
      <c r="X206" s="365"/>
      <c r="Y206" s="365"/>
      <c r="Z206" s="365"/>
    </row>
    <row r="207" spans="1:26" ht="12" customHeight="1">
      <c r="A207" s="365"/>
      <c r="B207" s="365"/>
      <c r="C207" s="365"/>
      <c r="D207" s="365"/>
      <c r="E207" s="365"/>
      <c r="F207" s="365"/>
      <c r="G207" s="365"/>
      <c r="H207" s="365"/>
      <c r="I207" s="365"/>
      <c r="J207" s="365"/>
      <c r="K207" s="365"/>
      <c r="L207" s="365"/>
      <c r="M207" s="365"/>
      <c r="N207" s="365"/>
      <c r="O207" s="365"/>
      <c r="P207" s="365"/>
      <c r="Q207" s="365"/>
      <c r="R207" s="365"/>
      <c r="S207" s="365"/>
      <c r="T207" s="365"/>
      <c r="U207" s="365"/>
      <c r="V207" s="365"/>
      <c r="W207" s="365"/>
      <c r="X207" s="365"/>
      <c r="Y207" s="365"/>
      <c r="Z207" s="365"/>
    </row>
    <row r="208" spans="1:26" ht="12" customHeight="1">
      <c r="A208" s="365"/>
      <c r="B208" s="365"/>
      <c r="C208" s="365"/>
      <c r="D208" s="365"/>
      <c r="E208" s="365"/>
      <c r="F208" s="365"/>
      <c r="G208" s="365"/>
      <c r="H208" s="365"/>
      <c r="I208" s="365"/>
      <c r="J208" s="365"/>
      <c r="K208" s="365"/>
      <c r="L208" s="365"/>
      <c r="M208" s="365"/>
      <c r="N208" s="365"/>
      <c r="O208" s="365"/>
      <c r="P208" s="365"/>
      <c r="Q208" s="365"/>
      <c r="R208" s="365"/>
      <c r="S208" s="365"/>
      <c r="T208" s="365"/>
      <c r="U208" s="365"/>
      <c r="V208" s="365"/>
      <c r="W208" s="365"/>
      <c r="X208" s="365"/>
      <c r="Y208" s="365"/>
      <c r="Z208" s="365"/>
    </row>
    <row r="209" spans="1:26" ht="12" customHeight="1">
      <c r="A209" s="365"/>
      <c r="B209" s="365"/>
      <c r="C209" s="365"/>
      <c r="D209" s="365"/>
      <c r="E209" s="365"/>
      <c r="F209" s="365"/>
      <c r="G209" s="365"/>
      <c r="H209" s="365"/>
      <c r="I209" s="365"/>
      <c r="J209" s="365"/>
      <c r="K209" s="365"/>
      <c r="L209" s="365"/>
      <c r="M209" s="365"/>
      <c r="N209" s="365"/>
      <c r="O209" s="365"/>
      <c r="P209" s="365"/>
      <c r="Q209" s="365"/>
      <c r="R209" s="365"/>
      <c r="S209" s="365"/>
      <c r="T209" s="365"/>
      <c r="U209" s="365"/>
      <c r="V209" s="365"/>
      <c r="W209" s="365"/>
      <c r="X209" s="365"/>
      <c r="Y209" s="365"/>
      <c r="Z209" s="365"/>
    </row>
    <row r="210" spans="1:26" ht="12" customHeight="1">
      <c r="A210" s="365"/>
      <c r="B210" s="365"/>
      <c r="C210" s="365"/>
      <c r="D210" s="365"/>
      <c r="E210" s="365"/>
      <c r="F210" s="365"/>
      <c r="G210" s="365"/>
      <c r="H210" s="365"/>
      <c r="I210" s="365"/>
      <c r="J210" s="365"/>
      <c r="K210" s="365"/>
      <c r="L210" s="365"/>
      <c r="M210" s="365"/>
      <c r="N210" s="365"/>
      <c r="O210" s="365"/>
      <c r="P210" s="365"/>
      <c r="Q210" s="365"/>
      <c r="R210" s="365"/>
      <c r="S210" s="365"/>
      <c r="T210" s="365"/>
      <c r="U210" s="365"/>
      <c r="V210" s="365"/>
      <c r="W210" s="365"/>
      <c r="X210" s="365"/>
      <c r="Y210" s="365"/>
      <c r="Z210" s="365"/>
    </row>
    <row r="211" spans="1:26" ht="12" customHeight="1">
      <c r="A211" s="365"/>
      <c r="B211" s="365"/>
      <c r="C211" s="365"/>
      <c r="D211" s="365"/>
      <c r="E211" s="365"/>
      <c r="F211" s="365"/>
      <c r="G211" s="365"/>
      <c r="H211" s="365"/>
      <c r="I211" s="365"/>
      <c r="J211" s="365"/>
      <c r="K211" s="365"/>
      <c r="L211" s="365"/>
      <c r="M211" s="365"/>
      <c r="N211" s="365"/>
      <c r="O211" s="365"/>
      <c r="P211" s="365"/>
      <c r="Q211" s="365"/>
      <c r="R211" s="365"/>
      <c r="S211" s="365"/>
      <c r="T211" s="365"/>
      <c r="U211" s="365"/>
      <c r="V211" s="365"/>
      <c r="W211" s="365"/>
      <c r="X211" s="365"/>
      <c r="Y211" s="365"/>
      <c r="Z211" s="365"/>
    </row>
    <row r="212" spans="1:26" ht="12" customHeight="1">
      <c r="A212" s="365"/>
      <c r="B212" s="365"/>
      <c r="C212" s="365"/>
      <c r="D212" s="365"/>
      <c r="E212" s="365"/>
      <c r="F212" s="365"/>
      <c r="G212" s="365"/>
      <c r="H212" s="365"/>
      <c r="I212" s="365"/>
      <c r="J212" s="365"/>
      <c r="K212" s="365"/>
      <c r="L212" s="365"/>
      <c r="M212" s="365"/>
      <c r="N212" s="365"/>
      <c r="O212" s="365"/>
      <c r="P212" s="365"/>
      <c r="Q212" s="365"/>
      <c r="R212" s="365"/>
      <c r="S212" s="365"/>
      <c r="T212" s="365"/>
      <c r="U212" s="365"/>
      <c r="V212" s="365"/>
      <c r="W212" s="365"/>
      <c r="X212" s="365"/>
      <c r="Y212" s="365"/>
      <c r="Z212" s="365"/>
    </row>
    <row r="213" spans="1:26" ht="12" customHeight="1">
      <c r="A213" s="365"/>
      <c r="B213" s="365"/>
      <c r="C213" s="365"/>
      <c r="D213" s="365"/>
      <c r="E213" s="365"/>
      <c r="F213" s="365"/>
      <c r="G213" s="365"/>
      <c r="H213" s="365"/>
      <c r="I213" s="365"/>
      <c r="J213" s="365"/>
      <c r="K213" s="365"/>
      <c r="L213" s="365"/>
      <c r="M213" s="365"/>
      <c r="N213" s="365"/>
      <c r="O213" s="365"/>
      <c r="P213" s="365"/>
      <c r="Q213" s="365"/>
      <c r="R213" s="365"/>
      <c r="S213" s="365"/>
      <c r="T213" s="365"/>
      <c r="U213" s="365"/>
      <c r="V213" s="365"/>
      <c r="W213" s="365"/>
      <c r="X213" s="365"/>
      <c r="Y213" s="365"/>
      <c r="Z213" s="365"/>
    </row>
    <row r="214" spans="1:26" ht="12" customHeight="1">
      <c r="A214" s="365"/>
      <c r="B214" s="365"/>
      <c r="C214" s="365"/>
      <c r="D214" s="365"/>
      <c r="E214" s="365"/>
      <c r="F214" s="365"/>
      <c r="G214" s="365"/>
      <c r="H214" s="365"/>
      <c r="I214" s="365"/>
      <c r="J214" s="365"/>
      <c r="K214" s="365"/>
      <c r="L214" s="365"/>
      <c r="M214" s="365"/>
      <c r="N214" s="365"/>
      <c r="O214" s="365"/>
      <c r="P214" s="365"/>
      <c r="Q214" s="365"/>
      <c r="R214" s="365"/>
      <c r="S214" s="365"/>
      <c r="T214" s="365"/>
      <c r="U214" s="365"/>
      <c r="V214" s="365"/>
      <c r="W214" s="365"/>
      <c r="X214" s="365"/>
      <c r="Y214" s="365"/>
      <c r="Z214" s="365"/>
    </row>
    <row r="215" spans="1:26" ht="12" customHeight="1">
      <c r="A215" s="365"/>
      <c r="B215" s="365"/>
      <c r="C215" s="365"/>
      <c r="D215" s="365"/>
      <c r="E215" s="365"/>
      <c r="F215" s="365"/>
      <c r="G215" s="365"/>
      <c r="H215" s="365"/>
      <c r="I215" s="365"/>
      <c r="J215" s="365"/>
      <c r="K215" s="365"/>
      <c r="L215" s="365"/>
      <c r="M215" s="365"/>
      <c r="N215" s="365"/>
      <c r="O215" s="365"/>
      <c r="P215" s="365"/>
      <c r="Q215" s="365"/>
      <c r="R215" s="365"/>
      <c r="S215" s="365"/>
      <c r="T215" s="365"/>
      <c r="U215" s="365"/>
      <c r="V215" s="365"/>
      <c r="W215" s="365"/>
      <c r="X215" s="365"/>
      <c r="Y215" s="365"/>
      <c r="Z215" s="365"/>
    </row>
    <row r="216" spans="1:26" ht="12" customHeight="1">
      <c r="A216" s="365"/>
      <c r="B216" s="365"/>
      <c r="C216" s="365"/>
      <c r="D216" s="365"/>
      <c r="E216" s="365"/>
      <c r="F216" s="365"/>
      <c r="G216" s="365"/>
      <c r="H216" s="365"/>
      <c r="I216" s="365"/>
      <c r="J216" s="365"/>
      <c r="K216" s="365"/>
      <c r="L216" s="365"/>
      <c r="M216" s="365"/>
      <c r="N216" s="365"/>
      <c r="O216" s="365"/>
      <c r="P216" s="365"/>
      <c r="Q216" s="365"/>
      <c r="R216" s="365"/>
      <c r="S216" s="365"/>
      <c r="T216" s="365"/>
      <c r="U216" s="365"/>
      <c r="V216" s="365"/>
      <c r="W216" s="365"/>
      <c r="X216" s="365"/>
      <c r="Y216" s="365"/>
      <c r="Z216" s="365"/>
    </row>
    <row r="217" spans="1:26" ht="12" customHeight="1">
      <c r="A217" s="365"/>
      <c r="B217" s="365"/>
      <c r="C217" s="365"/>
      <c r="D217" s="365"/>
      <c r="E217" s="365"/>
      <c r="F217" s="365"/>
      <c r="G217" s="365"/>
      <c r="H217" s="365"/>
      <c r="I217" s="365"/>
      <c r="J217" s="365"/>
      <c r="K217" s="365"/>
      <c r="L217" s="365"/>
      <c r="M217" s="365"/>
      <c r="N217" s="365"/>
      <c r="O217" s="365"/>
      <c r="P217" s="365"/>
      <c r="Q217" s="365"/>
      <c r="R217" s="365"/>
      <c r="S217" s="365"/>
      <c r="T217" s="365"/>
      <c r="U217" s="365"/>
      <c r="V217" s="365"/>
      <c r="W217" s="365"/>
      <c r="X217" s="365"/>
      <c r="Y217" s="365"/>
      <c r="Z217" s="365"/>
    </row>
    <row r="218" spans="1:26" ht="12" customHeight="1">
      <c r="A218" s="365"/>
      <c r="B218" s="365"/>
      <c r="C218" s="365"/>
      <c r="D218" s="365"/>
      <c r="E218" s="365"/>
      <c r="F218" s="365"/>
      <c r="G218" s="365"/>
      <c r="H218" s="365"/>
      <c r="I218" s="365"/>
      <c r="J218" s="365"/>
      <c r="K218" s="365"/>
      <c r="L218" s="365"/>
      <c r="M218" s="365"/>
      <c r="N218" s="365"/>
      <c r="O218" s="365"/>
      <c r="P218" s="365"/>
      <c r="Q218" s="365"/>
      <c r="R218" s="365"/>
      <c r="S218" s="365"/>
      <c r="T218" s="365"/>
      <c r="U218" s="365"/>
      <c r="V218" s="365"/>
      <c r="W218" s="365"/>
      <c r="X218" s="365"/>
      <c r="Y218" s="365"/>
      <c r="Z218" s="365"/>
    </row>
    <row r="219" spans="1:26" ht="12" customHeight="1">
      <c r="A219" s="365"/>
      <c r="B219" s="365"/>
      <c r="C219" s="365"/>
      <c r="D219" s="365"/>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365"/>
    </row>
    <row r="220" spans="1:26" ht="12" customHeight="1">
      <c r="A220" s="365"/>
      <c r="B220" s="365"/>
      <c r="C220" s="365"/>
      <c r="D220" s="365"/>
      <c r="E220" s="365"/>
      <c r="F220" s="365"/>
      <c r="G220" s="365"/>
      <c r="H220" s="365"/>
      <c r="I220" s="365"/>
      <c r="J220" s="365"/>
      <c r="K220" s="365"/>
      <c r="L220" s="365"/>
      <c r="M220" s="365"/>
      <c r="N220" s="365"/>
      <c r="O220" s="365"/>
      <c r="P220" s="365"/>
      <c r="Q220" s="365"/>
      <c r="R220" s="365"/>
      <c r="S220" s="365"/>
      <c r="T220" s="365"/>
      <c r="U220" s="365"/>
      <c r="V220" s="365"/>
      <c r="W220" s="365"/>
      <c r="X220" s="365"/>
      <c r="Y220" s="365"/>
      <c r="Z220" s="365"/>
    </row>
    <row r="221" spans="1:26" ht="12" customHeight="1">
      <c r="A221" s="365"/>
      <c r="B221" s="365"/>
      <c r="C221" s="365"/>
      <c r="D221" s="365"/>
      <c r="E221" s="365"/>
      <c r="F221" s="365"/>
      <c r="G221" s="365"/>
      <c r="H221" s="365"/>
      <c r="I221" s="365"/>
      <c r="J221" s="365"/>
      <c r="K221" s="365"/>
      <c r="L221" s="365"/>
      <c r="M221" s="365"/>
      <c r="N221" s="365"/>
      <c r="O221" s="365"/>
      <c r="P221" s="365"/>
      <c r="Q221" s="365"/>
      <c r="R221" s="365"/>
      <c r="S221" s="365"/>
      <c r="T221" s="365"/>
      <c r="U221" s="365"/>
      <c r="V221" s="365"/>
      <c r="W221" s="365"/>
      <c r="X221" s="365"/>
      <c r="Y221" s="365"/>
      <c r="Z221" s="365"/>
    </row>
    <row r="222" spans="1:26" ht="12" customHeight="1">
      <c r="A222" s="365"/>
      <c r="B222" s="365"/>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c r="Y222" s="365"/>
      <c r="Z222" s="365"/>
    </row>
    <row r="223" spans="1:26" ht="12" customHeight="1">
      <c r="A223" s="365"/>
      <c r="B223" s="365"/>
      <c r="C223" s="365"/>
      <c r="D223" s="365"/>
      <c r="E223" s="365"/>
      <c r="F223" s="365"/>
      <c r="G223" s="365"/>
      <c r="H223" s="365"/>
      <c r="I223" s="365"/>
      <c r="J223" s="365"/>
      <c r="K223" s="365"/>
      <c r="L223" s="365"/>
      <c r="M223" s="365"/>
      <c r="N223" s="365"/>
      <c r="O223" s="365"/>
      <c r="P223" s="365"/>
      <c r="Q223" s="365"/>
      <c r="R223" s="365"/>
      <c r="S223" s="365"/>
      <c r="T223" s="365"/>
      <c r="U223" s="365"/>
      <c r="V223" s="365"/>
      <c r="W223" s="365"/>
      <c r="X223" s="365"/>
      <c r="Y223" s="365"/>
      <c r="Z223" s="365"/>
    </row>
    <row r="224" spans="1:26" ht="12" customHeight="1">
      <c r="A224" s="365"/>
      <c r="B224" s="365"/>
      <c r="C224" s="365"/>
      <c r="D224" s="365"/>
      <c r="E224" s="365"/>
      <c r="F224" s="365"/>
      <c r="G224" s="365"/>
      <c r="H224" s="365"/>
      <c r="I224" s="365"/>
      <c r="J224" s="365"/>
      <c r="K224" s="365"/>
      <c r="L224" s="365"/>
      <c r="M224" s="365"/>
      <c r="N224" s="365"/>
      <c r="O224" s="365"/>
      <c r="P224" s="365"/>
      <c r="Q224" s="365"/>
      <c r="R224" s="365"/>
      <c r="S224" s="365"/>
      <c r="T224" s="365"/>
      <c r="U224" s="365"/>
      <c r="V224" s="365"/>
      <c r="W224" s="365"/>
      <c r="X224" s="365"/>
      <c r="Y224" s="365"/>
      <c r="Z224" s="365"/>
    </row>
    <row r="225" spans="1:26" ht="12" customHeight="1">
      <c r="A225" s="365"/>
      <c r="B225" s="365"/>
      <c r="C225" s="365"/>
      <c r="D225" s="365"/>
      <c r="E225" s="365"/>
      <c r="F225" s="365"/>
      <c r="G225" s="365"/>
      <c r="H225" s="365"/>
      <c r="I225" s="365"/>
      <c r="J225" s="365"/>
      <c r="K225" s="365"/>
      <c r="L225" s="365"/>
      <c r="M225" s="365"/>
      <c r="N225" s="365"/>
      <c r="O225" s="365"/>
      <c r="P225" s="365"/>
      <c r="Q225" s="365"/>
      <c r="R225" s="365"/>
      <c r="S225" s="365"/>
      <c r="T225" s="365"/>
      <c r="U225" s="365"/>
      <c r="V225" s="365"/>
      <c r="W225" s="365"/>
      <c r="X225" s="365"/>
      <c r="Y225" s="365"/>
      <c r="Z225" s="365"/>
    </row>
    <row r="226" spans="1:26" ht="15.75" customHeight="1"/>
    <row r="227" spans="1:26" ht="15.75" customHeight="1"/>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E1:H1"/>
    <mergeCell ref="E2:I2"/>
    <mergeCell ref="K2:M2"/>
    <mergeCell ref="O2:P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110.7109375" customWidth="1"/>
    <col min="2" max="6" width="10.7109375" customWidth="1"/>
  </cols>
  <sheetData>
    <row r="1" spans="1:1" ht="14.25" customHeight="1">
      <c r="A1" s="52" t="s">
        <v>98</v>
      </c>
    </row>
    <row r="2" spans="1:1" ht="14.25" customHeight="1">
      <c r="A2" s="53" t="s">
        <v>99</v>
      </c>
    </row>
    <row r="3" spans="1:1" ht="14.25" customHeight="1">
      <c r="A3" s="53" t="s">
        <v>100</v>
      </c>
    </row>
    <row r="4" spans="1:1" ht="14.25" customHeight="1">
      <c r="A4" s="53" t="s">
        <v>101</v>
      </c>
    </row>
    <row r="5" spans="1:1" ht="14.25" customHeight="1">
      <c r="A5" s="53" t="s">
        <v>102</v>
      </c>
    </row>
    <row r="6" spans="1:1" ht="14.25" customHeight="1">
      <c r="A6" s="53" t="s">
        <v>103</v>
      </c>
    </row>
    <row r="7" spans="1:1" ht="14.25" customHeight="1">
      <c r="A7" s="53" t="s">
        <v>104</v>
      </c>
    </row>
    <row r="8" spans="1:1" ht="14.25" customHeight="1">
      <c r="A8" s="53" t="s">
        <v>105</v>
      </c>
    </row>
    <row r="9" spans="1:1" ht="14.25" customHeight="1">
      <c r="A9" s="53" t="s">
        <v>106</v>
      </c>
    </row>
    <row r="10" spans="1:1" ht="14.25" customHeight="1">
      <c r="A10" s="53" t="s">
        <v>107</v>
      </c>
    </row>
    <row r="11" spans="1:1" ht="14.25" customHeight="1">
      <c r="A11" s="53" t="s">
        <v>108</v>
      </c>
    </row>
    <row r="12" spans="1:1" ht="14.25" customHeight="1">
      <c r="A12" s="53" t="s">
        <v>109</v>
      </c>
    </row>
    <row r="13" spans="1:1" ht="14.25" customHeight="1">
      <c r="A13" s="53" t="s">
        <v>110</v>
      </c>
    </row>
    <row r="14" spans="1:1" ht="14.25" customHeight="1">
      <c r="A14" s="53" t="s">
        <v>111</v>
      </c>
    </row>
    <row r="15" spans="1:1" ht="14.25" customHeight="1">
      <c r="A15" s="53" t="s">
        <v>112</v>
      </c>
    </row>
    <row r="16" spans="1:1" ht="14.25" customHeight="1">
      <c r="A16" s="53" t="s">
        <v>113</v>
      </c>
    </row>
    <row r="17" spans="1:1" ht="14.25" customHeight="1">
      <c r="A17" s="53" t="s">
        <v>114</v>
      </c>
    </row>
    <row r="18" spans="1:1" ht="14.25" customHeight="1">
      <c r="A18" s="53" t="s">
        <v>115</v>
      </c>
    </row>
    <row r="19" spans="1:1" ht="14.25" customHeight="1"/>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topLeftCell="A11" workbookViewId="0">
      <selection sqref="A1:K1"/>
    </sheetView>
  </sheetViews>
  <sheetFormatPr baseColWidth="10" defaultColWidth="14.42578125" defaultRowHeight="15" customHeight="1"/>
  <cols>
    <col min="1" max="1" width="21.42578125" customWidth="1"/>
    <col min="2" max="2" width="23.42578125" customWidth="1"/>
    <col min="3" max="3" width="23.85546875" customWidth="1"/>
    <col min="4" max="4" width="13.85546875" customWidth="1"/>
    <col min="5" max="5" width="33.42578125" customWidth="1"/>
    <col min="6" max="6" width="24.85546875" customWidth="1"/>
    <col min="7" max="7" width="30.140625" customWidth="1"/>
    <col min="8" max="8" width="20.7109375" customWidth="1"/>
    <col min="9" max="9" width="19.7109375" customWidth="1"/>
    <col min="10" max="10" width="30.85546875" customWidth="1"/>
    <col min="11" max="11" width="26.42578125" customWidth="1"/>
    <col min="12" max="12" width="21.5703125" customWidth="1"/>
    <col min="13" max="13" width="5.5703125" customWidth="1"/>
    <col min="14" max="32" width="11.42578125" hidden="1" customWidth="1"/>
  </cols>
  <sheetData>
    <row r="1" spans="1:32" ht="22.5" customHeight="1">
      <c r="A1" s="434" t="s">
        <v>116</v>
      </c>
      <c r="B1" s="392"/>
      <c r="C1" s="392"/>
      <c r="D1" s="392"/>
      <c r="E1" s="392"/>
      <c r="F1" s="392"/>
      <c r="G1" s="392"/>
      <c r="H1" s="392"/>
      <c r="I1" s="392"/>
      <c r="J1" s="392"/>
      <c r="K1" s="435"/>
      <c r="L1" s="54" t="s">
        <v>117</v>
      </c>
      <c r="M1" s="55"/>
      <c r="N1" s="55"/>
      <c r="O1" s="55"/>
      <c r="P1" s="55"/>
      <c r="Q1" s="55"/>
      <c r="R1" s="55"/>
      <c r="S1" s="55"/>
      <c r="T1" s="55"/>
      <c r="U1" s="55"/>
      <c r="V1" s="55"/>
      <c r="W1" s="55"/>
      <c r="X1" s="55"/>
      <c r="Y1" s="55"/>
      <c r="Z1" s="55"/>
      <c r="AA1" s="55"/>
      <c r="AB1" s="55"/>
      <c r="AC1" s="55"/>
      <c r="AD1" s="55"/>
      <c r="AE1" s="55"/>
      <c r="AF1" s="55"/>
    </row>
    <row r="2" spans="1:32" ht="22.5" customHeight="1">
      <c r="A2" s="56"/>
      <c r="B2" s="56"/>
      <c r="C2" s="56"/>
      <c r="D2" s="56"/>
      <c r="E2" s="57"/>
      <c r="F2" s="436" t="s">
        <v>118</v>
      </c>
      <c r="G2" s="437"/>
      <c r="H2" s="58"/>
      <c r="I2" s="58"/>
      <c r="J2" s="58"/>
      <c r="K2" s="56"/>
      <c r="L2" s="54" t="s">
        <v>119</v>
      </c>
      <c r="M2" s="55"/>
      <c r="N2" s="55"/>
      <c r="O2" s="55"/>
      <c r="P2" s="55"/>
      <c r="Q2" s="55"/>
      <c r="R2" s="55"/>
      <c r="S2" s="55"/>
      <c r="T2" s="55"/>
      <c r="U2" s="55"/>
      <c r="V2" s="55"/>
      <c r="W2" s="55"/>
      <c r="X2" s="55"/>
      <c r="Y2" s="55"/>
      <c r="Z2" s="55"/>
      <c r="AA2" s="55"/>
      <c r="AB2" s="55"/>
      <c r="AC2" s="55"/>
      <c r="AD2" s="55"/>
      <c r="AE2" s="55"/>
      <c r="AF2" s="55"/>
    </row>
    <row r="3" spans="1:32" ht="22.5" customHeight="1">
      <c r="A3" s="59" t="s">
        <v>120</v>
      </c>
      <c r="B3" s="438" t="s">
        <v>115</v>
      </c>
      <c r="C3" s="392"/>
      <c r="D3" s="392"/>
      <c r="E3" s="392"/>
      <c r="F3" s="392"/>
      <c r="G3" s="58"/>
      <c r="H3" s="58"/>
      <c r="I3" s="58"/>
      <c r="J3" s="58"/>
      <c r="L3" s="54" t="s">
        <v>121</v>
      </c>
      <c r="M3" s="55"/>
      <c r="N3" s="55"/>
      <c r="O3" s="55"/>
      <c r="P3" s="55"/>
      <c r="Q3" s="55"/>
      <c r="R3" s="55"/>
      <c r="S3" s="55"/>
      <c r="T3" s="55"/>
      <c r="U3" s="55"/>
      <c r="V3" s="55"/>
      <c r="W3" s="55"/>
      <c r="X3" s="55"/>
      <c r="Y3" s="55"/>
      <c r="Z3" s="55"/>
      <c r="AA3" s="55"/>
      <c r="AB3" s="55"/>
      <c r="AC3" s="55"/>
      <c r="AD3" s="55"/>
      <c r="AE3" s="55"/>
      <c r="AF3" s="55"/>
    </row>
    <row r="4" spans="1:32" ht="22.5" customHeight="1">
      <c r="A4" s="60" t="s">
        <v>122</v>
      </c>
      <c r="B4" s="439"/>
      <c r="C4" s="395"/>
      <c r="D4" s="395"/>
      <c r="E4" s="395"/>
      <c r="F4" s="395"/>
      <c r="G4" s="58"/>
      <c r="H4" s="58"/>
      <c r="I4" s="58"/>
      <c r="J4" s="58"/>
      <c r="L4" s="54" t="s">
        <v>123</v>
      </c>
      <c r="M4" s="61"/>
      <c r="N4" s="61"/>
      <c r="O4" s="61"/>
      <c r="P4" s="61"/>
      <c r="Q4" s="61"/>
      <c r="R4" s="61"/>
      <c r="S4" s="61"/>
      <c r="T4" s="61"/>
      <c r="U4" s="61"/>
      <c r="V4" s="61"/>
      <c r="W4" s="61"/>
      <c r="X4" s="61"/>
      <c r="Y4" s="61"/>
      <c r="Z4" s="61"/>
      <c r="AA4" s="61"/>
      <c r="AB4" s="61"/>
      <c r="AC4" s="61"/>
      <c r="AD4" s="61"/>
      <c r="AE4" s="61"/>
      <c r="AF4" s="61"/>
    </row>
    <row r="5" spans="1:32" ht="60.75" customHeight="1">
      <c r="A5" s="62" t="s">
        <v>124</v>
      </c>
      <c r="B5" s="440" t="s">
        <v>125</v>
      </c>
      <c r="C5" s="419"/>
      <c r="D5" s="419"/>
      <c r="E5" s="419"/>
      <c r="F5" s="426"/>
      <c r="G5" s="63"/>
      <c r="H5" s="64" t="s">
        <v>126</v>
      </c>
      <c r="I5" s="65">
        <v>44635</v>
      </c>
      <c r="J5" s="64" t="s">
        <v>127</v>
      </c>
      <c r="K5" s="65">
        <v>44926</v>
      </c>
      <c r="L5" s="66"/>
      <c r="M5" s="61"/>
      <c r="N5" s="61"/>
      <c r="O5" s="61"/>
      <c r="P5" s="61"/>
      <c r="Q5" s="61"/>
      <c r="R5" s="61"/>
      <c r="S5" s="61"/>
      <c r="T5" s="61"/>
      <c r="U5" s="61"/>
      <c r="V5" s="61"/>
      <c r="W5" s="61"/>
      <c r="X5" s="61"/>
      <c r="Y5" s="61"/>
      <c r="Z5" s="61"/>
      <c r="AA5" s="61"/>
      <c r="AB5" s="61"/>
      <c r="AC5" s="61"/>
      <c r="AD5" s="61"/>
      <c r="AE5" s="61"/>
      <c r="AF5" s="61"/>
    </row>
    <row r="6" spans="1:32" ht="13.5" customHeight="1">
      <c r="A6" s="59"/>
      <c r="B6" s="67"/>
      <c r="C6" s="67"/>
      <c r="D6" s="68"/>
      <c r="E6" s="68"/>
      <c r="F6" s="69"/>
      <c r="G6" s="69"/>
      <c r="H6" s="69"/>
      <c r="I6" s="70"/>
      <c r="J6" s="71"/>
      <c r="K6" s="61"/>
      <c r="L6" s="66"/>
      <c r="M6" s="61"/>
      <c r="N6" s="61"/>
      <c r="O6" s="61"/>
      <c r="P6" s="61"/>
      <c r="Q6" s="61"/>
      <c r="R6" s="61"/>
      <c r="S6" s="61"/>
      <c r="T6" s="61"/>
      <c r="U6" s="61"/>
      <c r="V6" s="61"/>
      <c r="W6" s="61"/>
      <c r="X6" s="61"/>
      <c r="Y6" s="61"/>
      <c r="Z6" s="61"/>
      <c r="AA6" s="61"/>
      <c r="AB6" s="61"/>
      <c r="AC6" s="61"/>
      <c r="AD6" s="61"/>
      <c r="AE6" s="61"/>
      <c r="AF6" s="61"/>
    </row>
    <row r="7" spans="1:32" ht="54.75" customHeight="1">
      <c r="A7" s="72" t="s">
        <v>128</v>
      </c>
      <c r="B7" s="72" t="s">
        <v>22</v>
      </c>
      <c r="C7" s="72" t="s">
        <v>129</v>
      </c>
      <c r="D7" s="73" t="s">
        <v>130</v>
      </c>
      <c r="E7" s="74"/>
      <c r="F7" s="73" t="s">
        <v>28</v>
      </c>
      <c r="G7" s="75"/>
      <c r="H7" s="74"/>
      <c r="I7" s="441" t="s">
        <v>131</v>
      </c>
      <c r="J7" s="426"/>
      <c r="K7" s="61"/>
      <c r="L7" s="61"/>
      <c r="M7" s="61"/>
      <c r="N7" s="61"/>
      <c r="O7" s="61"/>
      <c r="P7" s="61"/>
      <c r="Q7" s="61"/>
      <c r="R7" s="61"/>
      <c r="S7" s="61"/>
      <c r="T7" s="61"/>
      <c r="U7" s="61"/>
      <c r="V7" s="61"/>
      <c r="W7" s="61"/>
      <c r="X7" s="61"/>
      <c r="Y7" s="61"/>
      <c r="Z7" s="61"/>
      <c r="AA7" s="61"/>
      <c r="AB7" s="61"/>
      <c r="AC7" s="61"/>
      <c r="AD7" s="61"/>
      <c r="AE7" s="61"/>
      <c r="AF7" s="61"/>
    </row>
    <row r="8" spans="1:32" ht="42" customHeight="1">
      <c r="A8" s="76"/>
      <c r="B8" s="76"/>
      <c r="C8" s="76"/>
      <c r="D8" s="77"/>
      <c r="E8" s="78"/>
      <c r="F8" s="77"/>
      <c r="G8" s="79"/>
      <c r="H8" s="78"/>
      <c r="I8" s="64" t="s">
        <v>132</v>
      </c>
      <c r="J8" s="64" t="s">
        <v>133</v>
      </c>
      <c r="K8" s="64" t="s">
        <v>134</v>
      </c>
      <c r="L8" s="64" t="s">
        <v>34</v>
      </c>
      <c r="M8" s="61"/>
      <c r="N8" s="61"/>
      <c r="O8" s="61"/>
      <c r="P8" s="61"/>
      <c r="Q8" s="61"/>
      <c r="R8" s="61"/>
      <c r="S8" s="61"/>
      <c r="T8" s="61"/>
      <c r="U8" s="61"/>
      <c r="V8" s="61"/>
      <c r="W8" s="61"/>
      <c r="X8" s="61"/>
      <c r="Y8" s="61"/>
      <c r="Z8" s="61"/>
      <c r="AA8" s="61"/>
      <c r="AB8" s="61"/>
      <c r="AC8" s="61"/>
      <c r="AD8" s="61"/>
      <c r="AE8" s="61"/>
      <c r="AF8" s="61"/>
    </row>
    <row r="9" spans="1:32" ht="122.25" customHeight="1">
      <c r="A9" s="80">
        <v>27</v>
      </c>
      <c r="B9" s="80" t="s">
        <v>135</v>
      </c>
      <c r="C9" s="81" t="s">
        <v>136</v>
      </c>
      <c r="D9" s="443" t="s">
        <v>137</v>
      </c>
      <c r="E9" s="426"/>
      <c r="F9" s="442" t="str">
        <f t="shared" ref="F9:F28" si="0">+CONCATENATE(B9," ",C9," ",D9)</f>
        <v>Posibilidad de pérdida Reputacional por el uso indebido de la información utilizada por el auditor debido a intereses personales o favorecimiento de terceros</v>
      </c>
      <c r="G9" s="419"/>
      <c r="H9" s="426"/>
      <c r="I9" s="81" t="s">
        <v>138</v>
      </c>
      <c r="J9" s="81" t="s">
        <v>139</v>
      </c>
      <c r="K9" s="82" t="str">
        <f>+IF(I9='11 FORMULAS'!$B$4,'11 FORMULAS'!$C$4,IF(I9='11 FORMULAS'!$B$6,'11 FORMULAS'!$C$6,IF(I9='11 FORMULAS'!$B$8,'11 FORMULAS'!$C$8,IF(I9='11 FORMULAS'!$B$10,'11 FORMULAS'!$C$10,""))))</f>
        <v/>
      </c>
      <c r="L9" s="82" t="str">
        <f t="shared" ref="L9:L28" si="1">+J9&amp;K9</f>
        <v>Talento_Humano</v>
      </c>
      <c r="M9" s="83"/>
      <c r="N9" s="83"/>
      <c r="O9" s="83"/>
      <c r="P9" s="83"/>
      <c r="Q9" s="83"/>
      <c r="R9" s="83"/>
      <c r="S9" s="83"/>
      <c r="T9" s="83"/>
      <c r="U9" s="83"/>
      <c r="V9" s="83"/>
      <c r="W9" s="83"/>
      <c r="X9" s="83"/>
      <c r="Y9" s="83"/>
      <c r="Z9" s="83"/>
      <c r="AA9" s="83"/>
      <c r="AB9" s="83"/>
      <c r="AC9" s="83"/>
      <c r="AD9" s="83"/>
      <c r="AE9" s="83"/>
      <c r="AF9" s="83"/>
    </row>
    <row r="10" spans="1:32" ht="122.25" customHeight="1">
      <c r="A10" s="80">
        <v>28</v>
      </c>
      <c r="B10" s="80" t="s">
        <v>135</v>
      </c>
      <c r="C10" s="81" t="s">
        <v>140</v>
      </c>
      <c r="D10" s="443" t="s">
        <v>141</v>
      </c>
      <c r="E10" s="426"/>
      <c r="F10" s="442" t="str">
        <f t="shared" si="0"/>
        <v>Posibilidad de pérdida Reputacional por fallas en el proceso de emisión de informes con recomendaciones y/o hallazgos formulados de manera subjetiva o inequivoca  debido a la falta de conocimiento, idoneidad y formación profesional del auditor</v>
      </c>
      <c r="G10" s="419"/>
      <c r="H10" s="426"/>
      <c r="I10" s="81" t="s">
        <v>138</v>
      </c>
      <c r="J10" s="81" t="s">
        <v>139</v>
      </c>
      <c r="K10" s="82" t="str">
        <f>+IF(I10='11 FORMULAS'!$B$4,'11 FORMULAS'!$C$4,IF(I10='11 FORMULAS'!$B$6,'11 FORMULAS'!$C$6,IF(I10='11 FORMULAS'!$B$8,'11 FORMULAS'!$C$8,IF(I10='11 FORMULAS'!$B$10,'11 FORMULAS'!$C$10,""))))</f>
        <v/>
      </c>
      <c r="L10" s="82" t="str">
        <f t="shared" si="1"/>
        <v>Talento_Humano</v>
      </c>
      <c r="M10" s="83"/>
      <c r="N10" s="83"/>
      <c r="O10" s="83"/>
      <c r="P10" s="83"/>
      <c r="Q10" s="83"/>
      <c r="R10" s="83"/>
      <c r="S10" s="83"/>
      <c r="T10" s="83"/>
      <c r="U10" s="83"/>
      <c r="V10" s="83"/>
      <c r="W10" s="83"/>
      <c r="X10" s="83"/>
      <c r="Y10" s="83"/>
      <c r="Z10" s="83"/>
      <c r="AA10" s="83"/>
      <c r="AB10" s="83"/>
      <c r="AC10" s="83"/>
      <c r="AD10" s="83"/>
      <c r="AE10" s="83"/>
      <c r="AF10" s="83"/>
    </row>
    <row r="11" spans="1:32" ht="122.25" customHeight="1">
      <c r="A11" s="80">
        <v>29</v>
      </c>
      <c r="B11" s="80" t="s">
        <v>135</v>
      </c>
      <c r="C11" s="84" t="s">
        <v>142</v>
      </c>
      <c r="D11" s="443" t="s">
        <v>143</v>
      </c>
      <c r="E11" s="426"/>
      <c r="F11" s="442" t="str">
        <f t="shared" si="0"/>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G11" s="419"/>
      <c r="H11" s="426"/>
      <c r="I11" s="81" t="s">
        <v>138</v>
      </c>
      <c r="J11" s="81" t="s">
        <v>139</v>
      </c>
      <c r="K11" s="82" t="str">
        <f>+IF(I11='11 FORMULAS'!$B$4,'11 FORMULAS'!$C$4,IF(I11='11 FORMULAS'!$B$6,'11 FORMULAS'!$C$6,IF(I11='11 FORMULAS'!$B$8,'11 FORMULAS'!$C$8,IF(I11='11 FORMULAS'!$B$10,'11 FORMULAS'!$C$10,""))))</f>
        <v/>
      </c>
      <c r="L11" s="82" t="str">
        <f t="shared" si="1"/>
        <v>Talento_Humano</v>
      </c>
      <c r="M11" s="61"/>
      <c r="N11" s="61"/>
      <c r="O11" s="61"/>
      <c r="P11" s="61"/>
      <c r="Q11" s="61"/>
      <c r="R11" s="61"/>
      <c r="S11" s="61"/>
      <c r="T11" s="61"/>
      <c r="U11" s="61"/>
      <c r="V11" s="61"/>
      <c r="W11" s="61"/>
      <c r="X11" s="61"/>
      <c r="Y11" s="61"/>
      <c r="Z11" s="61"/>
      <c r="AA11" s="61"/>
      <c r="AB11" s="61"/>
      <c r="AC11" s="61"/>
      <c r="AD11" s="61"/>
      <c r="AE11" s="61"/>
      <c r="AF11" s="61"/>
    </row>
    <row r="12" spans="1:32" ht="122.25" customHeight="1">
      <c r="A12" s="80">
        <v>30</v>
      </c>
      <c r="B12" s="80" t="s">
        <v>144</v>
      </c>
      <c r="C12" s="81" t="s">
        <v>145</v>
      </c>
      <c r="D12" s="443" t="s">
        <v>146</v>
      </c>
      <c r="E12" s="426"/>
      <c r="F12" s="442" t="str">
        <f t="shared" si="0"/>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G12" s="419"/>
      <c r="H12" s="426"/>
      <c r="I12" s="81" t="s">
        <v>138</v>
      </c>
      <c r="J12" s="81" t="s">
        <v>139</v>
      </c>
      <c r="K12" s="82" t="str">
        <f>+IF(I12='11 FORMULAS'!$B$4,'11 FORMULAS'!$C$4,IF(I12='11 FORMULAS'!$B$6,'11 FORMULAS'!$C$6,IF(I12='11 FORMULAS'!$B$8,'11 FORMULAS'!$C$8,IF(I12='11 FORMULAS'!$B$10,'11 FORMULAS'!$C$10,""))))</f>
        <v/>
      </c>
      <c r="L12" s="82" t="str">
        <f t="shared" si="1"/>
        <v>Talento_Humano</v>
      </c>
      <c r="M12" s="61"/>
      <c r="N12" s="61"/>
      <c r="O12" s="61"/>
      <c r="P12" s="61"/>
      <c r="Q12" s="61"/>
      <c r="R12" s="61"/>
      <c r="S12" s="61"/>
      <c r="T12" s="61"/>
      <c r="U12" s="61"/>
      <c r="V12" s="61"/>
      <c r="W12" s="61"/>
      <c r="X12" s="61"/>
      <c r="Y12" s="61"/>
      <c r="Z12" s="61"/>
      <c r="AA12" s="61"/>
      <c r="AB12" s="61"/>
      <c r="AC12" s="61"/>
      <c r="AD12" s="61"/>
      <c r="AE12" s="61"/>
      <c r="AF12" s="61"/>
    </row>
    <row r="13" spans="1:32" ht="122.25" customHeight="1">
      <c r="A13" s="80"/>
      <c r="B13" s="80"/>
      <c r="C13" s="81"/>
      <c r="D13" s="444"/>
      <c r="E13" s="426"/>
      <c r="F13" s="445" t="str">
        <f t="shared" si="0"/>
        <v xml:space="preserve">  </v>
      </c>
      <c r="G13" s="419"/>
      <c r="H13" s="426"/>
      <c r="I13" s="81"/>
      <c r="J13" s="81"/>
      <c r="K13" s="82" t="str">
        <f>+IF(I13='11 FORMULAS'!$B$4,'11 FORMULAS'!$C$4,IF(I13='11 FORMULAS'!$B$6,'11 FORMULAS'!$C$6,IF(I13='11 FORMULAS'!$B$8,'11 FORMULAS'!$C$8,IF(I13='11 FORMULAS'!$B$10,'11 FORMULAS'!$C$10,""))))</f>
        <v/>
      </c>
      <c r="L13" s="82" t="str">
        <f t="shared" si="1"/>
        <v/>
      </c>
      <c r="M13" s="61"/>
      <c r="N13" s="61"/>
      <c r="O13" s="61"/>
      <c r="P13" s="61"/>
      <c r="Q13" s="61"/>
      <c r="R13" s="61"/>
      <c r="S13" s="61"/>
      <c r="T13" s="61"/>
      <c r="U13" s="61"/>
      <c r="V13" s="61"/>
      <c r="W13" s="61"/>
      <c r="X13" s="61"/>
      <c r="Y13" s="61"/>
      <c r="Z13" s="61"/>
      <c r="AA13" s="61"/>
      <c r="AB13" s="61"/>
      <c r="AC13" s="61"/>
      <c r="AD13" s="61"/>
      <c r="AE13" s="61"/>
      <c r="AF13" s="61"/>
    </row>
    <row r="14" spans="1:32" ht="140.25" customHeight="1">
      <c r="A14" s="80"/>
      <c r="B14" s="80"/>
      <c r="C14" s="80"/>
      <c r="D14" s="444"/>
      <c r="E14" s="426"/>
      <c r="F14" s="445" t="str">
        <f t="shared" si="0"/>
        <v xml:space="preserve">  </v>
      </c>
      <c r="G14" s="419"/>
      <c r="H14" s="426"/>
      <c r="I14" s="81"/>
      <c r="J14" s="81"/>
      <c r="K14" s="82" t="str">
        <f>+IF(I14='11 FORMULAS'!$B$4,'11 FORMULAS'!$C$4,IF(I14='11 FORMULAS'!$B$6,'11 FORMULAS'!$C$6,IF(I14='11 FORMULAS'!$B$8,'11 FORMULAS'!$C$8,IF(I14='11 FORMULAS'!$B$10,'11 FORMULAS'!$C$10,""))))</f>
        <v/>
      </c>
      <c r="L14" s="82" t="str">
        <f t="shared" si="1"/>
        <v/>
      </c>
      <c r="M14" s="61"/>
      <c r="N14" s="61"/>
      <c r="O14" s="61"/>
      <c r="P14" s="61"/>
      <c r="Q14" s="61"/>
      <c r="R14" s="61"/>
      <c r="S14" s="61"/>
      <c r="T14" s="61"/>
      <c r="U14" s="61"/>
      <c r="V14" s="61"/>
      <c r="W14" s="61"/>
      <c r="X14" s="61"/>
      <c r="Y14" s="61"/>
      <c r="Z14" s="61"/>
      <c r="AA14" s="61"/>
      <c r="AB14" s="61"/>
      <c r="AC14" s="61"/>
      <c r="AD14" s="61"/>
      <c r="AE14" s="61"/>
      <c r="AF14" s="61"/>
    </row>
    <row r="15" spans="1:32" ht="117" customHeight="1">
      <c r="A15" s="80"/>
      <c r="B15" s="80"/>
      <c r="C15" s="80"/>
      <c r="D15" s="444"/>
      <c r="E15" s="426"/>
      <c r="F15" s="445" t="str">
        <f t="shared" si="0"/>
        <v xml:space="preserve">  </v>
      </c>
      <c r="G15" s="419"/>
      <c r="H15" s="426"/>
      <c r="I15" s="81"/>
      <c r="J15" s="81"/>
      <c r="K15" s="82" t="str">
        <f>+IF(I15='11 FORMULAS'!$B$4,'11 FORMULAS'!$C$4,IF(I15='11 FORMULAS'!$B$6,'11 FORMULAS'!$C$6,IF(I15='11 FORMULAS'!$B$8,'11 FORMULAS'!$C$8,IF(I15='11 FORMULAS'!$B$10,'11 FORMULAS'!$C$10,""))))</f>
        <v/>
      </c>
      <c r="L15" s="82" t="str">
        <f t="shared" si="1"/>
        <v/>
      </c>
      <c r="M15" s="61"/>
      <c r="N15" s="61"/>
      <c r="O15" s="61"/>
      <c r="P15" s="61"/>
      <c r="Q15" s="61"/>
      <c r="R15" s="61"/>
      <c r="S15" s="61"/>
      <c r="T15" s="61"/>
      <c r="U15" s="61"/>
      <c r="V15" s="61"/>
      <c r="W15" s="61"/>
      <c r="X15" s="61"/>
      <c r="Y15" s="61"/>
      <c r="Z15" s="61"/>
      <c r="AA15" s="61"/>
      <c r="AB15" s="61"/>
      <c r="AC15" s="61"/>
      <c r="AD15" s="61"/>
      <c r="AE15" s="61"/>
      <c r="AF15" s="61"/>
    </row>
    <row r="16" spans="1:32" ht="124.5" customHeight="1">
      <c r="A16" s="80"/>
      <c r="B16" s="80"/>
      <c r="C16" s="80"/>
      <c r="D16" s="444"/>
      <c r="E16" s="426"/>
      <c r="F16" s="445" t="str">
        <f t="shared" si="0"/>
        <v xml:space="preserve">  </v>
      </c>
      <c r="G16" s="419"/>
      <c r="H16" s="426"/>
      <c r="I16" s="81"/>
      <c r="J16" s="81"/>
      <c r="K16" s="82" t="str">
        <f>+IF(I16='11 FORMULAS'!$B$4,'11 FORMULAS'!$C$4,IF(I16='11 FORMULAS'!$B$6,'11 FORMULAS'!$C$6,IF(I16='11 FORMULAS'!$B$8,'11 FORMULAS'!$C$8,IF(I16='11 FORMULAS'!$B$10,'11 FORMULAS'!$C$10,""))))</f>
        <v/>
      </c>
      <c r="L16" s="82" t="str">
        <f t="shared" si="1"/>
        <v/>
      </c>
      <c r="M16" s="61"/>
      <c r="N16" s="61"/>
      <c r="O16" s="61"/>
      <c r="P16" s="61"/>
      <c r="Q16" s="61"/>
      <c r="R16" s="61"/>
      <c r="S16" s="61"/>
      <c r="T16" s="61"/>
      <c r="U16" s="61"/>
      <c r="V16" s="61"/>
      <c r="W16" s="61"/>
      <c r="X16" s="61"/>
      <c r="Y16" s="61"/>
      <c r="Z16" s="61"/>
      <c r="AA16" s="61"/>
      <c r="AB16" s="61"/>
      <c r="AC16" s="61"/>
      <c r="AD16" s="61"/>
      <c r="AE16" s="61"/>
      <c r="AF16" s="61"/>
    </row>
    <row r="17" spans="1:32" ht="124.5" customHeight="1">
      <c r="A17" s="80"/>
      <c r="B17" s="80"/>
      <c r="C17" s="80"/>
      <c r="D17" s="444"/>
      <c r="E17" s="426"/>
      <c r="F17" s="445" t="str">
        <f t="shared" si="0"/>
        <v xml:space="preserve">  </v>
      </c>
      <c r="G17" s="419"/>
      <c r="H17" s="426"/>
      <c r="I17" s="81"/>
      <c r="J17" s="81"/>
      <c r="K17" s="82" t="str">
        <f>+IF(I17='11 FORMULAS'!$B$4,'11 FORMULAS'!$C$4,IF(I17='11 FORMULAS'!$B$6,'11 FORMULAS'!$C$6,IF(I17='11 FORMULAS'!$B$8,'11 FORMULAS'!$C$8,IF(I17='11 FORMULAS'!$B$10,'11 FORMULAS'!$C$10,""))))</f>
        <v/>
      </c>
      <c r="L17" s="82" t="str">
        <f t="shared" si="1"/>
        <v/>
      </c>
      <c r="M17" s="86"/>
      <c r="N17" s="86"/>
      <c r="O17" s="86"/>
      <c r="P17" s="86"/>
      <c r="Q17" s="86"/>
      <c r="R17" s="86"/>
      <c r="S17" s="86"/>
      <c r="T17" s="86"/>
      <c r="U17" s="86"/>
      <c r="V17" s="86"/>
      <c r="W17" s="86"/>
      <c r="X17" s="86"/>
      <c r="Y17" s="86"/>
      <c r="Z17" s="86"/>
      <c r="AA17" s="86"/>
      <c r="AB17" s="86"/>
      <c r="AC17" s="86"/>
      <c r="AD17" s="86"/>
      <c r="AE17" s="86"/>
      <c r="AF17" s="86"/>
    </row>
    <row r="18" spans="1:32" ht="124.5" customHeight="1">
      <c r="A18" s="80"/>
      <c r="B18" s="80"/>
      <c r="C18" s="80"/>
      <c r="D18" s="444"/>
      <c r="E18" s="426"/>
      <c r="F18" s="445" t="str">
        <f t="shared" si="0"/>
        <v xml:space="preserve">  </v>
      </c>
      <c r="G18" s="419"/>
      <c r="H18" s="426"/>
      <c r="I18" s="81"/>
      <c r="J18" s="81"/>
      <c r="K18" s="82" t="str">
        <f>+IF(I18='11 FORMULAS'!$B$4,'11 FORMULAS'!$C$4,IF(I18='11 FORMULAS'!$B$6,'11 FORMULAS'!$C$6,IF(I18='11 FORMULAS'!$B$8,'11 FORMULAS'!$C$8,IF(I18='11 FORMULAS'!$B$10,'11 FORMULAS'!$C$10,""))))</f>
        <v/>
      </c>
      <c r="L18" s="82" t="str">
        <f t="shared" si="1"/>
        <v/>
      </c>
      <c r="M18" s="86"/>
      <c r="N18" s="86"/>
      <c r="O18" s="86"/>
      <c r="P18" s="86"/>
      <c r="Q18" s="86"/>
      <c r="R18" s="86"/>
      <c r="S18" s="86"/>
      <c r="T18" s="86"/>
      <c r="U18" s="86"/>
      <c r="V18" s="86"/>
      <c r="W18" s="86"/>
      <c r="X18" s="86"/>
      <c r="Y18" s="86"/>
      <c r="Z18" s="86"/>
      <c r="AA18" s="86"/>
      <c r="AB18" s="86"/>
      <c r="AC18" s="86"/>
      <c r="AD18" s="86"/>
      <c r="AE18" s="86"/>
      <c r="AF18" s="86"/>
    </row>
    <row r="19" spans="1:32" ht="124.5" customHeight="1">
      <c r="A19" s="80"/>
      <c r="B19" s="80"/>
      <c r="C19" s="80"/>
      <c r="D19" s="444"/>
      <c r="E19" s="426"/>
      <c r="F19" s="445" t="str">
        <f t="shared" si="0"/>
        <v xml:space="preserve">  </v>
      </c>
      <c r="G19" s="419"/>
      <c r="H19" s="426"/>
      <c r="I19" s="81"/>
      <c r="J19" s="81"/>
      <c r="K19" s="82" t="str">
        <f>+IF(I19='11 FORMULAS'!$B$4,'11 FORMULAS'!$C$4,IF(I19='11 FORMULAS'!$B$6,'11 FORMULAS'!$C$6,IF(I19='11 FORMULAS'!$B$8,'11 FORMULAS'!$C$8,IF(I19='11 FORMULAS'!$B$10,'11 FORMULAS'!$C$10,""))))</f>
        <v/>
      </c>
      <c r="L19" s="82" t="str">
        <f t="shared" si="1"/>
        <v/>
      </c>
      <c r="M19" s="86"/>
      <c r="N19" s="86"/>
      <c r="O19" s="86"/>
      <c r="P19" s="86"/>
      <c r="Q19" s="86"/>
      <c r="R19" s="86"/>
      <c r="S19" s="86"/>
      <c r="T19" s="86"/>
      <c r="U19" s="86"/>
      <c r="V19" s="86"/>
      <c r="W19" s="86"/>
      <c r="X19" s="86"/>
      <c r="Y19" s="86"/>
      <c r="Z19" s="86"/>
      <c r="AA19" s="86"/>
      <c r="AB19" s="86"/>
      <c r="AC19" s="86"/>
      <c r="AD19" s="86"/>
      <c r="AE19" s="86"/>
      <c r="AF19" s="86"/>
    </row>
    <row r="20" spans="1:32" ht="124.5" customHeight="1">
      <c r="A20" s="80"/>
      <c r="B20" s="80"/>
      <c r="C20" s="80"/>
      <c r="D20" s="444"/>
      <c r="E20" s="426"/>
      <c r="F20" s="445" t="str">
        <f t="shared" si="0"/>
        <v xml:space="preserve">  </v>
      </c>
      <c r="G20" s="419"/>
      <c r="H20" s="426"/>
      <c r="I20" s="81"/>
      <c r="J20" s="81"/>
      <c r="K20" s="82" t="str">
        <f>+IF(I20='11 FORMULAS'!$B$4,'11 FORMULAS'!$C$4,IF(I20='11 FORMULAS'!$B$6,'11 FORMULAS'!$C$6,IF(I20='11 FORMULAS'!$B$8,'11 FORMULAS'!$C$8,IF(I20='11 FORMULAS'!$B$10,'11 FORMULAS'!$C$10,""))))</f>
        <v/>
      </c>
      <c r="L20" s="82" t="str">
        <f t="shared" si="1"/>
        <v/>
      </c>
      <c r="M20" s="86"/>
      <c r="N20" s="86"/>
      <c r="O20" s="86"/>
      <c r="P20" s="86"/>
      <c r="Q20" s="86"/>
      <c r="R20" s="86"/>
      <c r="S20" s="86"/>
      <c r="T20" s="86"/>
      <c r="U20" s="86"/>
      <c r="V20" s="86"/>
      <c r="W20" s="86"/>
      <c r="X20" s="86"/>
      <c r="Y20" s="86"/>
      <c r="Z20" s="86"/>
      <c r="AA20" s="86"/>
      <c r="AB20" s="86"/>
      <c r="AC20" s="86"/>
      <c r="AD20" s="86"/>
      <c r="AE20" s="86"/>
      <c r="AF20" s="86"/>
    </row>
    <row r="21" spans="1:32" ht="124.5" customHeight="1">
      <c r="A21" s="80"/>
      <c r="B21" s="80"/>
      <c r="C21" s="80"/>
      <c r="D21" s="444"/>
      <c r="E21" s="426"/>
      <c r="F21" s="445" t="str">
        <f t="shared" si="0"/>
        <v xml:space="preserve">  </v>
      </c>
      <c r="G21" s="419"/>
      <c r="H21" s="426"/>
      <c r="I21" s="81"/>
      <c r="J21" s="81"/>
      <c r="K21" s="82" t="str">
        <f>+IF(I21='11 FORMULAS'!$B$4,'11 FORMULAS'!$C$4,IF(I21='11 FORMULAS'!$B$6,'11 FORMULAS'!$C$6,IF(I21='11 FORMULAS'!$B$8,'11 FORMULAS'!$C$8,IF(I21='11 FORMULAS'!$B$10,'11 FORMULAS'!$C$10,""))))</f>
        <v/>
      </c>
      <c r="L21" s="82" t="str">
        <f t="shared" si="1"/>
        <v/>
      </c>
      <c r="M21" s="86"/>
      <c r="N21" s="86"/>
      <c r="O21" s="86"/>
      <c r="P21" s="86"/>
      <c r="Q21" s="86"/>
      <c r="R21" s="86"/>
      <c r="S21" s="86"/>
      <c r="T21" s="86"/>
      <c r="U21" s="86"/>
      <c r="V21" s="86"/>
      <c r="W21" s="86"/>
      <c r="X21" s="86"/>
      <c r="Y21" s="86"/>
      <c r="Z21" s="86"/>
      <c r="AA21" s="86"/>
      <c r="AB21" s="86"/>
      <c r="AC21" s="86"/>
      <c r="AD21" s="86"/>
      <c r="AE21" s="86"/>
      <c r="AF21" s="86"/>
    </row>
    <row r="22" spans="1:32" ht="124.5" customHeight="1">
      <c r="A22" s="80"/>
      <c r="B22" s="80"/>
      <c r="C22" s="80"/>
      <c r="D22" s="444"/>
      <c r="E22" s="426"/>
      <c r="F22" s="445" t="str">
        <f t="shared" si="0"/>
        <v xml:space="preserve">  </v>
      </c>
      <c r="G22" s="419"/>
      <c r="H22" s="426"/>
      <c r="I22" s="81"/>
      <c r="J22" s="81"/>
      <c r="K22" s="82" t="str">
        <f>+IF(I22='11 FORMULAS'!$B$4,'11 FORMULAS'!$C$4,IF(I22='11 FORMULAS'!$B$6,'11 FORMULAS'!$C$6,IF(I22='11 FORMULAS'!$B$8,'11 FORMULAS'!$C$8,IF(I22='11 FORMULAS'!$B$10,'11 FORMULAS'!$C$10,""))))</f>
        <v/>
      </c>
      <c r="L22" s="82" t="str">
        <f t="shared" si="1"/>
        <v/>
      </c>
      <c r="M22" s="86"/>
      <c r="N22" s="86"/>
      <c r="O22" s="86"/>
      <c r="P22" s="86"/>
      <c r="Q22" s="86"/>
      <c r="R22" s="86"/>
      <c r="S22" s="86"/>
      <c r="T22" s="86"/>
      <c r="U22" s="86"/>
      <c r="V22" s="86"/>
      <c r="W22" s="86"/>
      <c r="X22" s="86"/>
      <c r="Y22" s="86"/>
      <c r="Z22" s="86"/>
      <c r="AA22" s="86"/>
      <c r="AB22" s="86"/>
      <c r="AC22" s="86"/>
      <c r="AD22" s="86"/>
      <c r="AE22" s="86"/>
      <c r="AF22" s="86"/>
    </row>
    <row r="23" spans="1:32" ht="124.5" customHeight="1">
      <c r="A23" s="80"/>
      <c r="B23" s="80"/>
      <c r="C23" s="80"/>
      <c r="D23" s="444"/>
      <c r="E23" s="426"/>
      <c r="F23" s="445" t="str">
        <f t="shared" si="0"/>
        <v xml:space="preserve">  </v>
      </c>
      <c r="G23" s="419"/>
      <c r="H23" s="426"/>
      <c r="I23" s="81"/>
      <c r="J23" s="81"/>
      <c r="K23" s="82" t="str">
        <f>+IF(I23='11 FORMULAS'!$B$4,'11 FORMULAS'!$C$4,IF(I23='11 FORMULAS'!$B$6,'11 FORMULAS'!$C$6,IF(I23='11 FORMULAS'!$B$8,'11 FORMULAS'!$C$8,IF(I23='11 FORMULAS'!$B$10,'11 FORMULAS'!$C$10,""))))</f>
        <v/>
      </c>
      <c r="L23" s="82" t="str">
        <f t="shared" si="1"/>
        <v/>
      </c>
      <c r="M23" s="86"/>
      <c r="N23" s="86"/>
      <c r="O23" s="86"/>
      <c r="P23" s="86"/>
      <c r="Q23" s="86"/>
      <c r="R23" s="86"/>
      <c r="S23" s="86"/>
      <c r="T23" s="86"/>
      <c r="U23" s="86"/>
      <c r="V23" s="86"/>
      <c r="W23" s="86"/>
      <c r="X23" s="86"/>
      <c r="Y23" s="86"/>
      <c r="Z23" s="86"/>
      <c r="AA23" s="86"/>
      <c r="AB23" s="86"/>
      <c r="AC23" s="86"/>
      <c r="AD23" s="86"/>
      <c r="AE23" s="86"/>
      <c r="AF23" s="86"/>
    </row>
    <row r="24" spans="1:32" ht="124.5" customHeight="1">
      <c r="A24" s="80"/>
      <c r="B24" s="80"/>
      <c r="C24" s="80"/>
      <c r="D24" s="444"/>
      <c r="E24" s="426"/>
      <c r="F24" s="445" t="str">
        <f t="shared" si="0"/>
        <v xml:space="preserve">  </v>
      </c>
      <c r="G24" s="419"/>
      <c r="H24" s="426"/>
      <c r="I24" s="81"/>
      <c r="J24" s="81"/>
      <c r="K24" s="82" t="str">
        <f>+IF(I24='11 FORMULAS'!$B$4,'11 FORMULAS'!$C$4,IF(I24='11 FORMULAS'!$B$6,'11 FORMULAS'!$C$6,IF(I24='11 FORMULAS'!$B$8,'11 FORMULAS'!$C$8,IF(I24='11 FORMULAS'!$B$10,'11 FORMULAS'!$C$10,""))))</f>
        <v/>
      </c>
      <c r="L24" s="82" t="str">
        <f t="shared" si="1"/>
        <v/>
      </c>
      <c r="M24" s="86"/>
      <c r="N24" s="86"/>
      <c r="O24" s="86"/>
      <c r="P24" s="86"/>
      <c r="Q24" s="86"/>
      <c r="R24" s="86"/>
      <c r="S24" s="86"/>
      <c r="T24" s="86"/>
      <c r="U24" s="86"/>
      <c r="V24" s="86"/>
      <c r="W24" s="86"/>
      <c r="X24" s="86"/>
      <c r="Y24" s="86"/>
      <c r="Z24" s="86"/>
      <c r="AA24" s="86"/>
      <c r="AB24" s="86"/>
      <c r="AC24" s="86"/>
      <c r="AD24" s="86"/>
      <c r="AE24" s="86"/>
      <c r="AF24" s="86"/>
    </row>
    <row r="25" spans="1:32" ht="124.5" customHeight="1">
      <c r="A25" s="80"/>
      <c r="B25" s="80"/>
      <c r="C25" s="80"/>
      <c r="D25" s="444"/>
      <c r="E25" s="426"/>
      <c r="F25" s="445" t="str">
        <f t="shared" si="0"/>
        <v xml:space="preserve">  </v>
      </c>
      <c r="G25" s="419"/>
      <c r="H25" s="426"/>
      <c r="I25" s="81"/>
      <c r="J25" s="81"/>
      <c r="K25" s="82" t="str">
        <f>+IF(I25='11 FORMULAS'!$B$4,'11 FORMULAS'!$C$4,IF(I25='11 FORMULAS'!$B$6,'11 FORMULAS'!$C$6,IF(I25='11 FORMULAS'!$B$8,'11 FORMULAS'!$C$8,IF(I25='11 FORMULAS'!$B$10,'11 FORMULAS'!$C$10,""))))</f>
        <v/>
      </c>
      <c r="L25" s="82" t="str">
        <f t="shared" si="1"/>
        <v/>
      </c>
      <c r="M25" s="86"/>
      <c r="N25" s="86"/>
      <c r="O25" s="86"/>
      <c r="P25" s="86"/>
      <c r="Q25" s="86"/>
      <c r="R25" s="86"/>
      <c r="S25" s="86"/>
      <c r="T25" s="86"/>
      <c r="U25" s="86"/>
      <c r="V25" s="86"/>
      <c r="W25" s="86"/>
      <c r="X25" s="86"/>
      <c r="Y25" s="86"/>
      <c r="Z25" s="86"/>
      <c r="AA25" s="86"/>
      <c r="AB25" s="86"/>
      <c r="AC25" s="86"/>
      <c r="AD25" s="86"/>
      <c r="AE25" s="86"/>
      <c r="AF25" s="86"/>
    </row>
    <row r="26" spans="1:32" ht="124.5" customHeight="1">
      <c r="A26" s="80"/>
      <c r="B26" s="80"/>
      <c r="C26" s="80"/>
      <c r="D26" s="444"/>
      <c r="E26" s="426"/>
      <c r="F26" s="445" t="str">
        <f t="shared" si="0"/>
        <v xml:space="preserve">  </v>
      </c>
      <c r="G26" s="419"/>
      <c r="H26" s="426"/>
      <c r="I26" s="81"/>
      <c r="J26" s="81"/>
      <c r="K26" s="82" t="str">
        <f>+IF(I26='11 FORMULAS'!$B$4,'11 FORMULAS'!$C$4,IF(I26='11 FORMULAS'!$B$6,'11 FORMULAS'!$C$6,IF(I26='11 FORMULAS'!$B$8,'11 FORMULAS'!$C$8,IF(I26='11 FORMULAS'!$B$10,'11 FORMULAS'!$C$10,""))))</f>
        <v/>
      </c>
      <c r="L26" s="82" t="str">
        <f t="shared" si="1"/>
        <v/>
      </c>
      <c r="M26" s="86"/>
      <c r="N26" s="86"/>
      <c r="O26" s="86"/>
      <c r="P26" s="86"/>
      <c r="Q26" s="86"/>
      <c r="R26" s="86"/>
      <c r="S26" s="86"/>
      <c r="T26" s="86"/>
      <c r="U26" s="86"/>
      <c r="V26" s="86"/>
      <c r="W26" s="86"/>
      <c r="X26" s="86"/>
      <c r="Y26" s="86"/>
      <c r="Z26" s="86"/>
      <c r="AA26" s="86"/>
      <c r="AB26" s="86"/>
      <c r="AC26" s="86"/>
      <c r="AD26" s="86"/>
      <c r="AE26" s="86"/>
      <c r="AF26" s="86"/>
    </row>
    <row r="27" spans="1:32" ht="124.5" customHeight="1">
      <c r="A27" s="80"/>
      <c r="B27" s="80"/>
      <c r="C27" s="80"/>
      <c r="D27" s="444"/>
      <c r="E27" s="426"/>
      <c r="F27" s="445" t="str">
        <f t="shared" si="0"/>
        <v xml:space="preserve">  </v>
      </c>
      <c r="G27" s="419"/>
      <c r="H27" s="426"/>
      <c r="I27" s="81"/>
      <c r="J27" s="81"/>
      <c r="K27" s="82" t="str">
        <f>+IF(I27='11 FORMULAS'!$B$4,'11 FORMULAS'!$C$4,IF(I27='11 FORMULAS'!$B$6,'11 FORMULAS'!$C$6,IF(I27='11 FORMULAS'!$B$8,'11 FORMULAS'!$C$8,IF(I27='11 FORMULAS'!$B$10,'11 FORMULAS'!$C$10,""))))</f>
        <v/>
      </c>
      <c r="L27" s="82" t="str">
        <f t="shared" si="1"/>
        <v/>
      </c>
      <c r="M27" s="86"/>
      <c r="N27" s="86"/>
      <c r="O27" s="86"/>
      <c r="P27" s="86"/>
      <c r="Q27" s="86"/>
      <c r="R27" s="86"/>
      <c r="S27" s="86"/>
      <c r="T27" s="86"/>
      <c r="U27" s="86"/>
      <c r="V27" s="86"/>
      <c r="W27" s="86"/>
      <c r="X27" s="86"/>
      <c r="Y27" s="86"/>
      <c r="Z27" s="86"/>
      <c r="AA27" s="86"/>
      <c r="AB27" s="86"/>
      <c r="AC27" s="86"/>
      <c r="AD27" s="86"/>
      <c r="AE27" s="86"/>
      <c r="AF27" s="86"/>
    </row>
    <row r="28" spans="1:32" ht="124.5" customHeight="1">
      <c r="A28" s="80"/>
      <c r="B28" s="80"/>
      <c r="C28" s="80"/>
      <c r="D28" s="444"/>
      <c r="E28" s="426"/>
      <c r="F28" s="445" t="str">
        <f t="shared" si="0"/>
        <v xml:space="preserve">  </v>
      </c>
      <c r="G28" s="419"/>
      <c r="H28" s="426"/>
      <c r="I28" s="81"/>
      <c r="J28" s="81"/>
      <c r="K28" s="82" t="str">
        <f>+IF(I28='11 FORMULAS'!$B$4,'11 FORMULAS'!$C$4,IF(I28='11 FORMULAS'!$B$6,'11 FORMULAS'!$C$6,IF(I28='11 FORMULAS'!$B$8,'11 FORMULAS'!$C$8,IF(I28='11 FORMULAS'!$B$10,'11 FORMULAS'!$C$10,""))))</f>
        <v/>
      </c>
      <c r="L28" s="82" t="str">
        <f t="shared" si="1"/>
        <v/>
      </c>
      <c r="M28" s="86"/>
      <c r="N28" s="86"/>
      <c r="O28" s="86"/>
      <c r="P28" s="86"/>
      <c r="Q28" s="86"/>
      <c r="R28" s="86"/>
      <c r="S28" s="86"/>
      <c r="T28" s="86"/>
      <c r="U28" s="86"/>
      <c r="V28" s="86"/>
      <c r="W28" s="86"/>
      <c r="X28" s="86"/>
      <c r="Y28" s="86"/>
      <c r="Z28" s="86"/>
      <c r="AA28" s="86"/>
      <c r="AB28" s="86"/>
      <c r="AC28" s="86"/>
      <c r="AD28" s="86"/>
      <c r="AE28" s="86"/>
      <c r="AF28" s="86"/>
    </row>
    <row r="29" spans="1:32" ht="13.5" customHeight="1">
      <c r="A29" s="87"/>
      <c r="B29" s="87"/>
      <c r="C29" s="87"/>
      <c r="D29" s="87"/>
      <c r="E29" s="87"/>
      <c r="F29" s="88"/>
      <c r="G29" s="88"/>
      <c r="H29" s="88"/>
      <c r="I29" s="89"/>
      <c r="J29" s="89"/>
      <c r="K29" s="86"/>
      <c r="L29" s="86"/>
      <c r="M29" s="86"/>
      <c r="N29" s="86"/>
      <c r="O29" s="86"/>
      <c r="P29" s="86"/>
      <c r="Q29" s="86"/>
      <c r="R29" s="86"/>
      <c r="S29" s="86"/>
      <c r="T29" s="86"/>
      <c r="U29" s="86"/>
      <c r="V29" s="86"/>
      <c r="W29" s="86"/>
      <c r="X29" s="86"/>
      <c r="Y29" s="86"/>
      <c r="Z29" s="86"/>
      <c r="AA29" s="86"/>
      <c r="AB29" s="86"/>
      <c r="AC29" s="86"/>
      <c r="AD29" s="86"/>
      <c r="AE29" s="86"/>
      <c r="AF29" s="86"/>
    </row>
    <row r="30" spans="1:32" ht="13.5" customHeight="1">
      <c r="A30" s="55"/>
      <c r="B30" s="55"/>
      <c r="C30" s="55"/>
      <c r="D30" s="55"/>
      <c r="E30" s="55"/>
      <c r="F30" s="83"/>
      <c r="G30" s="83"/>
      <c r="H30" s="83"/>
      <c r="I30" s="55"/>
      <c r="J30" s="66"/>
      <c r="K30" s="61"/>
      <c r="L30" s="61"/>
      <c r="M30" s="61"/>
      <c r="N30" s="61"/>
      <c r="O30" s="61"/>
      <c r="P30" s="61"/>
      <c r="Q30" s="61"/>
      <c r="R30" s="61"/>
      <c r="S30" s="61"/>
      <c r="T30" s="61"/>
      <c r="U30" s="61"/>
      <c r="V30" s="61"/>
      <c r="W30" s="61"/>
      <c r="X30" s="61"/>
      <c r="Y30" s="61"/>
      <c r="Z30" s="61"/>
      <c r="AA30" s="61"/>
      <c r="AB30" s="61"/>
      <c r="AC30" s="61"/>
      <c r="AD30" s="61"/>
      <c r="AE30" s="61"/>
      <c r="AF30" s="61"/>
    </row>
    <row r="31" spans="1:32" ht="13.5" customHeight="1">
      <c r="A31" s="55"/>
      <c r="B31" s="55"/>
      <c r="C31" s="55"/>
      <c r="D31" s="55"/>
      <c r="E31" s="55"/>
      <c r="F31" s="83"/>
      <c r="G31" s="83"/>
      <c r="H31" s="83"/>
      <c r="I31" s="55"/>
      <c r="J31" s="66"/>
      <c r="K31" s="61"/>
      <c r="L31" s="61"/>
      <c r="M31" s="61"/>
      <c r="N31" s="61"/>
      <c r="O31" s="61"/>
      <c r="P31" s="61"/>
      <c r="Q31" s="61"/>
      <c r="R31" s="61"/>
      <c r="S31" s="61"/>
      <c r="T31" s="61"/>
      <c r="U31" s="61"/>
      <c r="V31" s="61"/>
      <c r="W31" s="61"/>
      <c r="X31" s="61"/>
      <c r="Y31" s="61"/>
      <c r="Z31" s="61"/>
      <c r="AA31" s="61"/>
      <c r="AB31" s="61"/>
      <c r="AC31" s="61"/>
      <c r="AD31" s="61"/>
      <c r="AE31" s="61"/>
      <c r="AF31" s="61"/>
    </row>
    <row r="32" spans="1:32" ht="13.5" customHeight="1">
      <c r="A32" s="90"/>
      <c r="B32" s="90"/>
      <c r="C32" s="90"/>
      <c r="D32" s="90"/>
      <c r="E32" s="90"/>
      <c r="F32" s="83"/>
      <c r="G32" s="83"/>
      <c r="H32" s="83"/>
      <c r="I32" s="90"/>
      <c r="J32" s="90"/>
      <c r="K32" s="61"/>
      <c r="L32" s="61"/>
      <c r="M32" s="61"/>
      <c r="N32" s="61"/>
      <c r="O32" s="61"/>
      <c r="P32" s="61"/>
      <c r="Q32" s="61"/>
      <c r="R32" s="61"/>
      <c r="S32" s="61"/>
      <c r="T32" s="61"/>
      <c r="U32" s="61"/>
      <c r="V32" s="61"/>
      <c r="W32" s="61"/>
      <c r="X32" s="61"/>
      <c r="Y32" s="61"/>
      <c r="Z32" s="61"/>
      <c r="AA32" s="61"/>
      <c r="AB32" s="61"/>
      <c r="AC32" s="61"/>
      <c r="AD32" s="61"/>
      <c r="AE32" s="61"/>
      <c r="AF32" s="61"/>
    </row>
    <row r="33" spans="1:32" ht="13.5" customHeight="1">
      <c r="A33" s="55"/>
      <c r="B33" s="55"/>
      <c r="C33" s="55"/>
      <c r="D33" s="55"/>
      <c r="E33" s="55"/>
      <c r="F33" s="83"/>
      <c r="G33" s="83"/>
      <c r="H33" s="83"/>
      <c r="I33" s="55"/>
      <c r="J33" s="66"/>
      <c r="K33" s="61"/>
      <c r="L33" s="61"/>
      <c r="M33" s="61"/>
      <c r="N33" s="61"/>
      <c r="O33" s="61"/>
      <c r="P33" s="61"/>
      <c r="Q33" s="61"/>
      <c r="R33" s="61"/>
      <c r="S33" s="61"/>
      <c r="T33" s="61"/>
      <c r="U33" s="61"/>
      <c r="V33" s="61"/>
      <c r="W33" s="61"/>
      <c r="X33" s="61"/>
      <c r="Y33" s="61"/>
      <c r="Z33" s="61"/>
      <c r="AA33" s="61"/>
      <c r="AB33" s="61"/>
      <c r="AC33" s="61"/>
      <c r="AD33" s="61"/>
      <c r="AE33" s="61"/>
      <c r="AF33" s="61"/>
    </row>
    <row r="34" spans="1:32" ht="13.5" customHeight="1">
      <c r="A34" s="55"/>
      <c r="B34" s="55"/>
      <c r="C34" s="55"/>
      <c r="D34" s="55"/>
      <c r="E34" s="55"/>
      <c r="F34" s="83"/>
      <c r="G34" s="83"/>
      <c r="H34" s="83"/>
      <c r="I34" s="55"/>
      <c r="J34" s="66"/>
      <c r="K34" s="61"/>
      <c r="L34" s="61"/>
      <c r="M34" s="61"/>
      <c r="N34" s="61"/>
      <c r="O34" s="61"/>
      <c r="P34" s="61"/>
      <c r="Q34" s="61"/>
      <c r="R34" s="61"/>
      <c r="S34" s="61"/>
      <c r="T34" s="61"/>
      <c r="U34" s="61"/>
      <c r="V34" s="61"/>
      <c r="W34" s="61"/>
      <c r="X34" s="61"/>
      <c r="Y34" s="61"/>
      <c r="Z34" s="61"/>
      <c r="AA34" s="61"/>
      <c r="AB34" s="61"/>
      <c r="AC34" s="61"/>
      <c r="AD34" s="61"/>
      <c r="AE34" s="61"/>
      <c r="AF34" s="61"/>
    </row>
    <row r="35" spans="1:32" ht="13.5" customHeight="1">
      <c r="A35" s="55"/>
      <c r="B35" s="55"/>
      <c r="C35" s="55"/>
      <c r="D35" s="55"/>
      <c r="E35" s="55"/>
      <c r="F35" s="83"/>
      <c r="G35" s="83"/>
      <c r="H35" s="83"/>
      <c r="I35" s="55"/>
      <c r="J35" s="66"/>
      <c r="K35" s="61"/>
      <c r="L35" s="61"/>
      <c r="M35" s="61"/>
      <c r="N35" s="61"/>
      <c r="O35" s="61"/>
      <c r="P35" s="61"/>
      <c r="Q35" s="61"/>
      <c r="R35" s="61"/>
      <c r="S35" s="61"/>
      <c r="T35" s="61"/>
      <c r="U35" s="61"/>
      <c r="V35" s="61"/>
      <c r="W35" s="61"/>
      <c r="X35" s="61"/>
      <c r="Y35" s="61"/>
      <c r="Z35" s="61"/>
      <c r="AA35" s="61"/>
      <c r="AB35" s="61"/>
      <c r="AC35" s="61"/>
      <c r="AD35" s="61"/>
      <c r="AE35" s="61"/>
      <c r="AF35" s="61"/>
    </row>
    <row r="36" spans="1:32" ht="13.5" customHeight="1">
      <c r="A36" s="61"/>
      <c r="B36" s="61"/>
      <c r="C36" s="61"/>
      <c r="D36" s="61"/>
      <c r="E36" s="61"/>
      <c r="F36" s="83"/>
      <c r="G36" s="83"/>
      <c r="H36" s="83"/>
      <c r="I36" s="61"/>
      <c r="J36" s="61"/>
      <c r="K36" s="61"/>
      <c r="L36" s="61"/>
      <c r="M36" s="61"/>
      <c r="N36" s="61"/>
      <c r="O36" s="61"/>
      <c r="P36" s="61"/>
      <c r="Q36" s="61"/>
      <c r="R36" s="61"/>
      <c r="S36" s="61"/>
      <c r="T36" s="61"/>
      <c r="U36" s="61"/>
      <c r="V36" s="61"/>
      <c r="W36" s="61"/>
      <c r="X36" s="61"/>
      <c r="Y36" s="61"/>
      <c r="Z36" s="61"/>
      <c r="AA36" s="61"/>
      <c r="AB36" s="61"/>
      <c r="AC36" s="61"/>
      <c r="AD36" s="61"/>
      <c r="AE36" s="61"/>
      <c r="AF36" s="61"/>
    </row>
    <row r="37" spans="1:32" ht="13.5" customHeight="1">
      <c r="A37" s="61"/>
      <c r="B37" s="61"/>
      <c r="C37" s="61"/>
      <c r="D37" s="61"/>
      <c r="E37" s="61"/>
      <c r="F37" s="83"/>
      <c r="G37" s="83"/>
      <c r="H37" s="83"/>
      <c r="I37" s="61"/>
      <c r="J37" s="61"/>
      <c r="K37" s="61"/>
      <c r="L37" s="61"/>
      <c r="M37" s="61"/>
      <c r="N37" s="61"/>
      <c r="O37" s="61"/>
      <c r="P37" s="61"/>
      <c r="Q37" s="61"/>
      <c r="R37" s="61"/>
      <c r="S37" s="61"/>
      <c r="T37" s="61"/>
      <c r="U37" s="61"/>
      <c r="V37" s="61"/>
      <c r="W37" s="61"/>
      <c r="X37" s="61"/>
      <c r="Y37" s="61"/>
      <c r="Z37" s="61"/>
      <c r="AA37" s="61"/>
      <c r="AB37" s="61"/>
      <c r="AC37" s="61"/>
      <c r="AD37" s="61"/>
      <c r="AE37" s="61"/>
      <c r="AF37" s="61"/>
    </row>
    <row r="38" spans="1:32" ht="13.5" customHeight="1">
      <c r="A38" s="61"/>
      <c r="B38" s="61"/>
      <c r="C38" s="61"/>
      <c r="D38" s="61"/>
      <c r="E38" s="61"/>
      <c r="F38" s="83"/>
      <c r="G38" s="83"/>
      <c r="H38" s="83"/>
      <c r="I38" s="61"/>
      <c r="J38" s="61"/>
      <c r="K38" s="61"/>
      <c r="L38" s="61"/>
      <c r="M38" s="61"/>
      <c r="N38" s="61"/>
      <c r="O38" s="61"/>
      <c r="P38" s="61"/>
      <c r="Q38" s="61"/>
      <c r="R38" s="61"/>
      <c r="S38" s="61"/>
      <c r="T38" s="61"/>
      <c r="U38" s="61"/>
      <c r="V38" s="61"/>
      <c r="W38" s="61"/>
      <c r="X38" s="61"/>
      <c r="Y38" s="61"/>
      <c r="Z38" s="61"/>
      <c r="AA38" s="61"/>
      <c r="AB38" s="61"/>
      <c r="AC38" s="61"/>
      <c r="AD38" s="61"/>
      <c r="AE38" s="61"/>
      <c r="AF38" s="61"/>
    </row>
    <row r="39" spans="1:32" ht="14.25" customHeight="1">
      <c r="A39" s="61"/>
      <c r="B39" s="61"/>
      <c r="C39" s="61"/>
      <c r="D39" s="61"/>
      <c r="E39" s="61"/>
      <c r="F39" s="83"/>
      <c r="G39" s="83"/>
      <c r="H39" s="83"/>
      <c r="I39" s="61"/>
      <c r="J39" s="61"/>
      <c r="K39" s="61"/>
      <c r="L39" s="61"/>
      <c r="M39" s="61"/>
      <c r="N39" s="61"/>
      <c r="O39" s="61"/>
      <c r="P39" s="61"/>
      <c r="Q39" s="61"/>
      <c r="R39" s="61"/>
      <c r="S39" s="61"/>
      <c r="T39" s="61"/>
      <c r="U39" s="61"/>
      <c r="V39" s="61"/>
      <c r="W39" s="61"/>
      <c r="X39" s="61"/>
      <c r="Y39" s="61"/>
      <c r="Z39" s="61"/>
      <c r="AA39" s="61"/>
      <c r="AB39" s="61"/>
      <c r="AC39" s="61"/>
      <c r="AD39" s="61"/>
      <c r="AE39" s="61"/>
      <c r="AF39" s="61"/>
    </row>
    <row r="40" spans="1:32" ht="13.5" customHeight="1">
      <c r="A40" s="61"/>
      <c r="B40" s="61"/>
      <c r="C40" s="61"/>
      <c r="D40" s="61"/>
      <c r="E40" s="61"/>
      <c r="F40" s="83"/>
      <c r="G40" s="83"/>
      <c r="H40" s="83"/>
      <c r="I40" s="61"/>
      <c r="J40" s="61"/>
      <c r="K40" s="61"/>
      <c r="L40" s="61"/>
      <c r="M40" s="61"/>
      <c r="N40" s="61"/>
      <c r="O40" s="61"/>
      <c r="P40" s="61"/>
      <c r="Q40" s="61"/>
      <c r="R40" s="61"/>
      <c r="S40" s="61"/>
      <c r="T40" s="61"/>
      <c r="U40" s="61"/>
      <c r="V40" s="61"/>
      <c r="W40" s="61"/>
      <c r="X40" s="61"/>
      <c r="Y40" s="61"/>
      <c r="Z40" s="61"/>
      <c r="AA40" s="61"/>
      <c r="AB40" s="61"/>
      <c r="AC40" s="61"/>
      <c r="AD40" s="61"/>
      <c r="AE40" s="61"/>
      <c r="AF40" s="61"/>
    </row>
    <row r="41" spans="1:32" ht="13.5" hidden="1" customHeight="1">
      <c r="A41" s="61"/>
      <c r="B41" s="61"/>
      <c r="C41" s="61"/>
      <c r="D41" s="61"/>
      <c r="E41" s="61"/>
      <c r="F41" s="83"/>
      <c r="G41" s="83"/>
      <c r="H41" s="83"/>
      <c r="I41" s="61"/>
      <c r="J41" s="61"/>
      <c r="K41" s="61"/>
      <c r="L41" s="61"/>
      <c r="M41" s="61"/>
      <c r="N41" s="61"/>
      <c r="O41" s="61"/>
      <c r="P41" s="61"/>
      <c r="Q41" s="61"/>
      <c r="R41" s="61"/>
      <c r="S41" s="61"/>
      <c r="T41" s="61"/>
      <c r="U41" s="61"/>
      <c r="V41" s="61"/>
      <c r="W41" s="61"/>
      <c r="X41" s="61"/>
      <c r="Y41" s="61"/>
      <c r="Z41" s="61"/>
      <c r="AA41" s="61"/>
      <c r="AB41" s="61"/>
      <c r="AC41" s="61"/>
      <c r="AD41" s="61"/>
      <c r="AE41" s="61"/>
      <c r="AF41" s="61"/>
    </row>
    <row r="42" spans="1:32" ht="13.5" hidden="1" customHeight="1">
      <c r="A42" s="61"/>
      <c r="B42" s="61"/>
      <c r="C42" s="61"/>
      <c r="D42" s="61"/>
      <c r="E42" s="61"/>
      <c r="F42" s="83"/>
      <c r="G42" s="83"/>
      <c r="H42" s="83"/>
      <c r="I42" s="61"/>
      <c r="J42" s="61"/>
      <c r="K42" s="61"/>
      <c r="L42" s="61"/>
      <c r="M42" s="61"/>
      <c r="N42" s="61"/>
      <c r="O42" s="61"/>
      <c r="P42" s="61"/>
      <c r="Q42" s="61"/>
      <c r="R42" s="61"/>
      <c r="S42" s="61"/>
      <c r="T42" s="61"/>
      <c r="U42" s="61"/>
      <c r="V42" s="61"/>
      <c r="W42" s="61"/>
      <c r="X42" s="61"/>
      <c r="Y42" s="61"/>
      <c r="Z42" s="61"/>
      <c r="AA42" s="61"/>
      <c r="AB42" s="61"/>
      <c r="AC42" s="61"/>
      <c r="AD42" s="61"/>
      <c r="AE42" s="61"/>
      <c r="AF42" s="61"/>
    </row>
    <row r="43" spans="1:32" ht="14.25" hidden="1" customHeight="1">
      <c r="A43" s="61"/>
      <c r="B43" s="61"/>
      <c r="C43" s="61"/>
      <c r="D43" s="61"/>
      <c r="E43" s="61"/>
      <c r="F43" s="83"/>
      <c r="G43" s="83"/>
      <c r="H43" s="83"/>
      <c r="I43" s="61"/>
      <c r="J43" s="61"/>
      <c r="K43" s="61"/>
      <c r="L43" s="61"/>
      <c r="M43" s="61"/>
      <c r="N43" s="61"/>
      <c r="O43" s="61"/>
      <c r="P43" s="61"/>
      <c r="Q43" s="61"/>
      <c r="R43" s="61"/>
      <c r="S43" s="61"/>
      <c r="T43" s="61"/>
      <c r="U43" s="61"/>
      <c r="V43" s="61"/>
      <c r="W43" s="61"/>
      <c r="X43" s="61"/>
      <c r="Y43" s="61"/>
      <c r="Z43" s="61"/>
      <c r="AA43" s="61"/>
      <c r="AB43" s="61"/>
      <c r="AC43" s="61"/>
      <c r="AD43" s="61"/>
      <c r="AE43" s="61"/>
      <c r="AF43" s="91"/>
    </row>
    <row r="44" spans="1:32" ht="13.5" hidden="1" customHeight="1">
      <c r="A44" s="61"/>
      <c r="B44" s="61"/>
      <c r="C44" s="61"/>
      <c r="D44" s="61"/>
      <c r="E44" s="61"/>
      <c r="F44" s="83"/>
      <c r="G44" s="83"/>
      <c r="H44" s="83"/>
      <c r="I44" s="61"/>
      <c r="J44" s="61"/>
      <c r="K44" s="61"/>
      <c r="L44" s="61"/>
      <c r="M44" s="61"/>
      <c r="N44" s="61"/>
      <c r="O44" s="61"/>
      <c r="P44" s="61"/>
      <c r="Q44" s="61"/>
      <c r="R44" s="61"/>
      <c r="S44" s="61"/>
      <c r="T44" s="61"/>
      <c r="U44" s="61"/>
      <c r="V44" s="61"/>
      <c r="W44" s="61"/>
      <c r="X44" s="61"/>
      <c r="Y44" s="61"/>
      <c r="Z44" s="61"/>
      <c r="AA44" s="61"/>
      <c r="AB44" s="61"/>
      <c r="AC44" s="61"/>
      <c r="AD44" s="61"/>
      <c r="AE44" s="61"/>
      <c r="AF44" s="61"/>
    </row>
    <row r="45" spans="1:32" ht="13.5" hidden="1" customHeight="1">
      <c r="A45" s="61"/>
      <c r="B45" s="61"/>
      <c r="C45" s="61"/>
      <c r="D45" s="61"/>
      <c r="E45" s="61"/>
      <c r="F45" s="83"/>
      <c r="G45" s="83"/>
      <c r="H45" s="83"/>
      <c r="I45" s="61"/>
      <c r="J45" s="61"/>
      <c r="K45" s="61"/>
      <c r="L45" s="61"/>
      <c r="M45" s="61"/>
      <c r="N45" s="61"/>
      <c r="O45" s="61"/>
      <c r="P45" s="61"/>
      <c r="Q45" s="61"/>
      <c r="R45" s="61"/>
      <c r="S45" s="61"/>
      <c r="T45" s="61"/>
      <c r="U45" s="61"/>
      <c r="V45" s="61"/>
      <c r="W45" s="61"/>
      <c r="X45" s="61"/>
      <c r="Y45" s="61"/>
      <c r="Z45" s="61"/>
      <c r="AA45" s="61"/>
      <c r="AB45" s="61"/>
      <c r="AC45" s="61"/>
      <c r="AD45" s="61"/>
      <c r="AE45" s="61"/>
      <c r="AF45" s="61"/>
    </row>
    <row r="46" spans="1:32" ht="13.5" hidden="1" customHeight="1">
      <c r="A46" s="61"/>
      <c r="B46" s="61"/>
      <c r="C46" s="61"/>
      <c r="D46" s="61"/>
      <c r="E46" s="61"/>
      <c r="F46" s="83"/>
      <c r="G46" s="83"/>
      <c r="H46" s="83"/>
      <c r="I46" s="61"/>
      <c r="J46" s="61"/>
      <c r="K46" s="61"/>
      <c r="L46" s="61"/>
      <c r="M46" s="61"/>
      <c r="N46" s="61"/>
      <c r="O46" s="61"/>
      <c r="P46" s="61"/>
      <c r="Q46" s="61"/>
      <c r="R46" s="61"/>
      <c r="S46" s="61"/>
      <c r="T46" s="61"/>
      <c r="U46" s="61"/>
      <c r="V46" s="61"/>
      <c r="W46" s="61"/>
      <c r="X46" s="61"/>
      <c r="Y46" s="61"/>
      <c r="Z46" s="61"/>
      <c r="AA46" s="61"/>
      <c r="AB46" s="61"/>
      <c r="AC46" s="61"/>
      <c r="AD46" s="61"/>
      <c r="AE46" s="61"/>
      <c r="AF46" s="61"/>
    </row>
    <row r="47" spans="1:32" ht="13.5" hidden="1" customHeight="1">
      <c r="A47" s="61"/>
      <c r="B47" s="61"/>
      <c r="C47" s="61"/>
      <c r="D47" s="61"/>
      <c r="E47" s="61"/>
      <c r="F47" s="83"/>
      <c r="G47" s="83"/>
      <c r="H47" s="83"/>
      <c r="I47" s="61"/>
      <c r="J47" s="61"/>
      <c r="K47" s="61"/>
      <c r="L47" s="61"/>
      <c r="M47" s="61"/>
      <c r="N47" s="61"/>
      <c r="O47" s="61"/>
      <c r="P47" s="61"/>
      <c r="Q47" s="61"/>
      <c r="R47" s="61"/>
      <c r="S47" s="61"/>
      <c r="T47" s="61"/>
      <c r="U47" s="61"/>
      <c r="V47" s="61"/>
      <c r="W47" s="61"/>
      <c r="X47" s="61"/>
      <c r="Y47" s="61"/>
      <c r="Z47" s="61"/>
      <c r="AA47" s="61"/>
      <c r="AB47" s="61"/>
      <c r="AC47" s="61"/>
      <c r="AD47" s="61"/>
      <c r="AE47" s="61"/>
      <c r="AF47" s="61"/>
    </row>
    <row r="48" spans="1:32" ht="13.5" hidden="1" customHeight="1">
      <c r="A48" s="61"/>
      <c r="B48" s="61"/>
      <c r="C48" s="61"/>
      <c r="D48" s="61"/>
      <c r="E48" s="61"/>
      <c r="F48" s="83"/>
      <c r="G48" s="83"/>
      <c r="H48" s="83"/>
      <c r="I48" s="61"/>
      <c r="J48" s="61"/>
      <c r="K48" s="61"/>
      <c r="L48" s="61"/>
      <c r="M48" s="61"/>
      <c r="N48" s="61"/>
      <c r="O48" s="61"/>
      <c r="P48" s="61"/>
      <c r="Q48" s="61"/>
      <c r="R48" s="61"/>
      <c r="S48" s="61"/>
      <c r="T48" s="61"/>
      <c r="U48" s="61"/>
      <c r="V48" s="61"/>
      <c r="W48" s="61"/>
      <c r="X48" s="61"/>
      <c r="Y48" s="61"/>
      <c r="Z48" s="61"/>
      <c r="AA48" s="61"/>
      <c r="AB48" s="61"/>
      <c r="AC48" s="61"/>
      <c r="AD48" s="61"/>
      <c r="AE48" s="61"/>
      <c r="AF48" s="61"/>
    </row>
    <row r="49" spans="1:32" ht="13.5" hidden="1" customHeight="1">
      <c r="A49" s="61"/>
      <c r="B49" s="61"/>
      <c r="C49" s="61"/>
      <c r="D49" s="61"/>
      <c r="E49" s="61"/>
      <c r="F49" s="83"/>
      <c r="G49" s="83"/>
      <c r="H49" s="83"/>
      <c r="I49" s="61"/>
      <c r="J49" s="61"/>
      <c r="K49" s="61"/>
      <c r="L49" s="61"/>
      <c r="M49" s="61"/>
      <c r="N49" s="61"/>
      <c r="O49" s="61"/>
      <c r="P49" s="61"/>
      <c r="Q49" s="61"/>
      <c r="R49" s="61"/>
      <c r="S49" s="61"/>
      <c r="T49" s="61"/>
      <c r="U49" s="61"/>
      <c r="V49" s="61"/>
      <c r="W49" s="61"/>
      <c r="X49" s="61"/>
      <c r="Y49" s="61"/>
      <c r="Z49" s="61"/>
      <c r="AA49" s="61"/>
      <c r="AB49" s="61"/>
      <c r="AC49" s="61"/>
      <c r="AD49" s="61"/>
      <c r="AE49" s="61"/>
      <c r="AF49" s="61"/>
    </row>
    <row r="50" spans="1:32" ht="13.5" hidden="1" customHeight="1">
      <c r="A50" s="61"/>
      <c r="B50" s="61"/>
      <c r="C50" s="61"/>
      <c r="D50" s="61"/>
      <c r="E50" s="61"/>
      <c r="F50" s="83"/>
      <c r="G50" s="83"/>
      <c r="H50" s="83"/>
      <c r="I50" s="61"/>
      <c r="J50" s="61"/>
      <c r="K50" s="61"/>
      <c r="L50" s="61"/>
      <c r="M50" s="61"/>
      <c r="N50" s="61"/>
      <c r="O50" s="61"/>
      <c r="P50" s="61"/>
      <c r="Q50" s="61"/>
      <c r="R50" s="61"/>
      <c r="S50" s="61"/>
      <c r="T50" s="61"/>
      <c r="U50" s="61"/>
      <c r="V50" s="61"/>
      <c r="W50" s="61"/>
      <c r="X50" s="61"/>
      <c r="Y50" s="61"/>
      <c r="Z50" s="61"/>
      <c r="AA50" s="61"/>
      <c r="AB50" s="61"/>
      <c r="AC50" s="61"/>
      <c r="AD50" s="61"/>
      <c r="AE50" s="61"/>
      <c r="AF50" s="61"/>
    </row>
    <row r="51" spans="1:32" ht="14.25" hidden="1" customHeight="1">
      <c r="A51" s="61"/>
      <c r="B51" s="61"/>
      <c r="C51" s="61"/>
      <c r="D51" s="61"/>
      <c r="E51" s="61"/>
      <c r="F51" s="83"/>
      <c r="G51" s="83"/>
      <c r="H51" s="83"/>
      <c r="I51" s="61"/>
      <c r="J51" s="61"/>
      <c r="K51" s="61"/>
      <c r="L51" s="61"/>
      <c r="M51" s="61"/>
      <c r="N51" s="61"/>
      <c r="O51" s="61"/>
      <c r="P51" s="61"/>
      <c r="Q51" s="61"/>
      <c r="R51" s="61"/>
      <c r="S51" s="61"/>
      <c r="T51" s="61"/>
      <c r="U51" s="61"/>
      <c r="V51" s="61"/>
      <c r="W51" s="61"/>
      <c r="X51" s="61"/>
      <c r="Y51" s="61"/>
      <c r="Z51" s="61"/>
      <c r="AA51" s="61"/>
      <c r="AB51" s="61"/>
      <c r="AC51" s="61"/>
      <c r="AD51" s="61"/>
      <c r="AE51" s="61"/>
      <c r="AF51" s="61"/>
    </row>
    <row r="52" spans="1:32" ht="13.5" hidden="1" customHeight="1">
      <c r="A52" s="61"/>
      <c r="B52" s="61"/>
      <c r="C52" s="61"/>
      <c r="D52" s="61"/>
      <c r="E52" s="61"/>
      <c r="F52" s="83"/>
      <c r="G52" s="83"/>
      <c r="H52" s="83"/>
      <c r="I52" s="61"/>
      <c r="J52" s="61"/>
      <c r="K52" s="61"/>
      <c r="L52" s="61"/>
      <c r="M52" s="61"/>
      <c r="N52" s="61"/>
      <c r="O52" s="61"/>
      <c r="P52" s="61"/>
      <c r="Q52" s="61"/>
      <c r="R52" s="61"/>
      <c r="S52" s="61"/>
      <c r="T52" s="61"/>
      <c r="U52" s="61"/>
      <c r="V52" s="61"/>
      <c r="W52" s="61"/>
      <c r="X52" s="61"/>
      <c r="Y52" s="61"/>
      <c r="Z52" s="61"/>
      <c r="AA52" s="61"/>
      <c r="AB52" s="61"/>
      <c r="AC52" s="61"/>
      <c r="AD52" s="61"/>
      <c r="AE52" s="61"/>
      <c r="AF52" s="61"/>
    </row>
    <row r="53" spans="1:32" ht="13.5" hidden="1" customHeight="1">
      <c r="A53" s="61"/>
      <c r="B53" s="61"/>
      <c r="C53" s="61"/>
      <c r="D53" s="61"/>
      <c r="E53" s="61"/>
      <c r="F53" s="83"/>
      <c r="G53" s="83"/>
      <c r="H53" s="83"/>
      <c r="I53" s="61"/>
      <c r="J53" s="61"/>
      <c r="K53" s="61"/>
      <c r="L53" s="61"/>
      <c r="M53" s="61"/>
      <c r="N53" s="61"/>
      <c r="O53" s="61"/>
      <c r="P53" s="61"/>
      <c r="Q53" s="61"/>
      <c r="R53" s="61"/>
      <c r="S53" s="61"/>
      <c r="T53" s="61"/>
      <c r="U53" s="61"/>
      <c r="V53" s="61"/>
      <c r="W53" s="61"/>
      <c r="X53" s="61"/>
      <c r="Y53" s="61"/>
      <c r="Z53" s="61"/>
      <c r="AA53" s="61"/>
      <c r="AB53" s="61"/>
      <c r="AC53" s="61"/>
      <c r="AD53" s="61"/>
      <c r="AE53" s="61"/>
      <c r="AF53" s="61"/>
    </row>
    <row r="54" spans="1:32" ht="13.5" hidden="1" customHeight="1">
      <c r="A54" s="61"/>
      <c r="B54" s="61"/>
      <c r="C54" s="61"/>
      <c r="D54" s="61"/>
      <c r="E54" s="61"/>
      <c r="F54" s="83"/>
      <c r="G54" s="83"/>
      <c r="H54" s="83"/>
      <c r="I54" s="61"/>
      <c r="J54" s="61"/>
      <c r="K54" s="61"/>
      <c r="L54" s="61"/>
      <c r="M54" s="61"/>
      <c r="N54" s="61"/>
      <c r="O54" s="61"/>
      <c r="P54" s="61"/>
      <c r="Q54" s="61"/>
      <c r="R54" s="61"/>
      <c r="S54" s="61"/>
      <c r="T54" s="61"/>
      <c r="U54" s="61"/>
      <c r="V54" s="61"/>
      <c r="W54" s="61"/>
      <c r="X54" s="61"/>
      <c r="Y54" s="61"/>
      <c r="Z54" s="61"/>
      <c r="AA54" s="61"/>
      <c r="AB54" s="61"/>
      <c r="AC54" s="61"/>
      <c r="AD54" s="61"/>
      <c r="AE54" s="61"/>
      <c r="AF54" s="61"/>
    </row>
    <row r="55" spans="1:32" ht="13.5" hidden="1" customHeight="1">
      <c r="A55" s="61"/>
      <c r="B55" s="61"/>
      <c r="C55" s="61"/>
      <c r="D55" s="61"/>
      <c r="E55" s="61"/>
      <c r="F55" s="83"/>
      <c r="G55" s="83"/>
      <c r="H55" s="83"/>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1:32" ht="13.5" hidden="1" customHeight="1">
      <c r="A56" s="61"/>
      <c r="B56" s="61"/>
      <c r="C56" s="61"/>
      <c r="D56" s="61"/>
      <c r="E56" s="61"/>
      <c r="F56" s="83"/>
      <c r="G56" s="83"/>
      <c r="H56" s="83"/>
      <c r="I56" s="61"/>
      <c r="J56" s="61"/>
      <c r="K56" s="61"/>
      <c r="L56" s="61"/>
      <c r="M56" s="61"/>
      <c r="N56" s="61"/>
      <c r="O56" s="61"/>
      <c r="P56" s="61"/>
      <c r="Q56" s="61"/>
      <c r="R56" s="61"/>
      <c r="S56" s="61"/>
      <c r="T56" s="61"/>
      <c r="U56" s="61"/>
      <c r="V56" s="61"/>
      <c r="W56" s="61"/>
      <c r="X56" s="61"/>
      <c r="Y56" s="61"/>
      <c r="Z56" s="61"/>
      <c r="AA56" s="61"/>
      <c r="AB56" s="61"/>
      <c r="AC56" s="61"/>
      <c r="AD56" s="61"/>
      <c r="AE56" s="61"/>
      <c r="AF56" s="61"/>
    </row>
    <row r="57" spans="1:32" ht="13.5" hidden="1" customHeight="1">
      <c r="A57" s="61"/>
      <c r="B57" s="61"/>
      <c r="C57" s="61"/>
      <c r="D57" s="61"/>
      <c r="E57" s="61"/>
      <c r="F57" s="83"/>
      <c r="G57" s="83"/>
      <c r="H57" s="83"/>
      <c r="I57" s="61"/>
      <c r="J57" s="61"/>
      <c r="K57" s="61"/>
      <c r="L57" s="61"/>
      <c r="M57" s="61"/>
      <c r="N57" s="61"/>
      <c r="O57" s="61"/>
      <c r="P57" s="61"/>
      <c r="Q57" s="61"/>
      <c r="R57" s="61"/>
      <c r="S57" s="61"/>
      <c r="T57" s="61"/>
      <c r="U57" s="61"/>
      <c r="V57" s="61"/>
      <c r="W57" s="61"/>
      <c r="X57" s="61"/>
      <c r="Y57" s="61"/>
      <c r="Z57" s="61"/>
      <c r="AA57" s="61"/>
      <c r="AB57" s="61"/>
      <c r="AC57" s="61"/>
      <c r="AD57" s="61"/>
      <c r="AE57" s="61"/>
      <c r="AF57" s="61"/>
    </row>
    <row r="58" spans="1:32" ht="13.5" hidden="1" customHeight="1">
      <c r="A58" s="61"/>
      <c r="B58" s="61"/>
      <c r="C58" s="61"/>
      <c r="D58" s="61"/>
      <c r="E58" s="61"/>
      <c r="F58" s="83"/>
      <c r="G58" s="83"/>
      <c r="H58" s="83"/>
      <c r="I58" s="61"/>
      <c r="J58" s="61"/>
      <c r="K58" s="61"/>
      <c r="L58" s="61"/>
      <c r="M58" s="61"/>
      <c r="N58" s="61"/>
      <c r="O58" s="61"/>
      <c r="P58" s="61"/>
      <c r="Q58" s="61"/>
      <c r="R58" s="61"/>
      <c r="S58" s="61"/>
      <c r="T58" s="61"/>
      <c r="U58" s="61"/>
      <c r="V58" s="61"/>
      <c r="W58" s="61"/>
      <c r="X58" s="61"/>
      <c r="Y58" s="61"/>
      <c r="Z58" s="61"/>
      <c r="AA58" s="61"/>
      <c r="AB58" s="61"/>
      <c r="AC58" s="61"/>
      <c r="AD58" s="61"/>
      <c r="AE58" s="61"/>
      <c r="AF58" s="61"/>
    </row>
    <row r="59" spans="1:32" ht="13.5" hidden="1" customHeight="1">
      <c r="A59" s="61"/>
      <c r="B59" s="61"/>
      <c r="C59" s="61"/>
      <c r="D59" s="61"/>
      <c r="E59" s="61"/>
      <c r="F59" s="83"/>
      <c r="G59" s="83"/>
      <c r="H59" s="83"/>
      <c r="I59" s="61"/>
      <c r="J59" s="61"/>
      <c r="K59" s="61"/>
      <c r="L59" s="61"/>
      <c r="M59" s="61"/>
      <c r="N59" s="61"/>
      <c r="O59" s="61"/>
      <c r="P59" s="61"/>
      <c r="Q59" s="61"/>
      <c r="R59" s="61"/>
      <c r="S59" s="61"/>
      <c r="T59" s="61"/>
      <c r="U59" s="61"/>
      <c r="V59" s="61"/>
      <c r="W59" s="61"/>
      <c r="X59" s="61"/>
      <c r="Y59" s="61"/>
      <c r="Z59" s="61"/>
      <c r="AA59" s="61"/>
      <c r="AB59" s="61"/>
      <c r="AC59" s="61"/>
      <c r="AD59" s="61"/>
      <c r="AE59" s="61"/>
      <c r="AF59" s="61"/>
    </row>
    <row r="60" spans="1:32" ht="13.5" hidden="1" customHeight="1">
      <c r="A60" s="61"/>
      <c r="B60" s="61"/>
      <c r="C60" s="61"/>
      <c r="D60" s="61"/>
      <c r="E60" s="61"/>
      <c r="F60" s="83"/>
      <c r="G60" s="83"/>
      <c r="H60" s="83"/>
      <c r="I60" s="61"/>
      <c r="J60" s="61"/>
      <c r="K60" s="61"/>
      <c r="L60" s="61"/>
      <c r="M60" s="61"/>
      <c r="N60" s="61"/>
      <c r="O60" s="61"/>
      <c r="P60" s="61"/>
      <c r="Q60" s="61"/>
      <c r="R60" s="61"/>
      <c r="S60" s="61"/>
      <c r="T60" s="61"/>
      <c r="U60" s="61"/>
      <c r="V60" s="61"/>
      <c r="W60" s="61"/>
      <c r="X60" s="61"/>
      <c r="Y60" s="61"/>
      <c r="Z60" s="61"/>
      <c r="AA60" s="61"/>
      <c r="AB60" s="61"/>
      <c r="AC60" s="61"/>
      <c r="AD60" s="61"/>
      <c r="AE60" s="61"/>
      <c r="AF60" s="61"/>
    </row>
    <row r="61" spans="1:32" ht="13.5" hidden="1" customHeight="1">
      <c r="A61" s="61"/>
      <c r="B61" s="61"/>
      <c r="C61" s="61"/>
      <c r="D61" s="61"/>
      <c r="E61" s="61"/>
      <c r="F61" s="83"/>
      <c r="G61" s="83"/>
      <c r="H61" s="83"/>
      <c r="I61" s="61"/>
      <c r="J61" s="61"/>
      <c r="K61" s="61"/>
      <c r="L61" s="61"/>
      <c r="M61" s="61"/>
      <c r="N61" s="61"/>
      <c r="O61" s="61"/>
      <c r="P61" s="61"/>
      <c r="Q61" s="61"/>
      <c r="R61" s="61"/>
      <c r="S61" s="61"/>
      <c r="T61" s="61"/>
      <c r="U61" s="61"/>
      <c r="V61" s="61"/>
      <c r="W61" s="61"/>
      <c r="X61" s="61"/>
      <c r="Y61" s="61"/>
      <c r="Z61" s="61"/>
      <c r="AA61" s="61"/>
      <c r="AB61" s="61"/>
      <c r="AC61" s="61"/>
      <c r="AD61" s="61"/>
      <c r="AE61" s="61"/>
      <c r="AF61" s="61"/>
    </row>
    <row r="62" spans="1:32" ht="13.5" hidden="1" customHeight="1">
      <c r="A62" s="61"/>
      <c r="B62" s="61"/>
      <c r="C62" s="61"/>
      <c r="D62" s="61"/>
      <c r="E62" s="61"/>
      <c r="F62" s="83"/>
      <c r="G62" s="83"/>
      <c r="H62" s="83"/>
      <c r="I62" s="61"/>
      <c r="J62" s="61"/>
      <c r="K62" s="61"/>
      <c r="L62" s="61"/>
      <c r="M62" s="61"/>
      <c r="N62" s="61"/>
      <c r="O62" s="61"/>
      <c r="P62" s="61"/>
      <c r="Q62" s="61"/>
      <c r="R62" s="61"/>
      <c r="S62" s="61"/>
      <c r="T62" s="61"/>
      <c r="U62" s="61"/>
      <c r="V62" s="61"/>
      <c r="W62" s="61"/>
      <c r="X62" s="61"/>
      <c r="Y62" s="61"/>
      <c r="Z62" s="61"/>
      <c r="AA62" s="61"/>
      <c r="AB62" s="61"/>
      <c r="AC62" s="61"/>
      <c r="AD62" s="61"/>
      <c r="AE62" s="61"/>
      <c r="AF62" s="61"/>
    </row>
    <row r="63" spans="1:32" ht="13.5" hidden="1" customHeight="1">
      <c r="A63" s="61"/>
      <c r="B63" s="61"/>
      <c r="C63" s="61"/>
      <c r="D63" s="61"/>
      <c r="E63" s="61"/>
      <c r="F63" s="83"/>
      <c r="G63" s="83"/>
      <c r="H63" s="83"/>
      <c r="I63" s="61"/>
      <c r="J63" s="61"/>
      <c r="K63" s="61"/>
      <c r="L63" s="61"/>
      <c r="M63" s="61"/>
      <c r="N63" s="61"/>
      <c r="O63" s="61"/>
      <c r="P63" s="61"/>
      <c r="Q63" s="61"/>
      <c r="R63" s="61"/>
      <c r="S63" s="61"/>
      <c r="T63" s="61"/>
      <c r="U63" s="61"/>
      <c r="V63" s="61"/>
      <c r="W63" s="61"/>
      <c r="X63" s="61"/>
      <c r="Y63" s="61"/>
      <c r="Z63" s="61"/>
      <c r="AA63" s="61"/>
      <c r="AB63" s="61"/>
      <c r="AC63" s="61"/>
      <c r="AD63" s="61"/>
      <c r="AE63" s="61"/>
      <c r="AF63" s="61"/>
    </row>
    <row r="64" spans="1:32" ht="13.5" hidden="1" customHeight="1">
      <c r="A64" s="61"/>
      <c r="B64" s="61"/>
      <c r="C64" s="61"/>
      <c r="D64" s="61"/>
      <c r="E64" s="61"/>
      <c r="F64" s="83"/>
      <c r="G64" s="83"/>
      <c r="H64" s="83"/>
      <c r="I64" s="61"/>
      <c r="J64" s="61"/>
      <c r="K64" s="61"/>
      <c r="L64" s="61"/>
      <c r="M64" s="61"/>
      <c r="N64" s="61"/>
      <c r="O64" s="61"/>
      <c r="P64" s="61"/>
      <c r="Q64" s="61"/>
      <c r="R64" s="61"/>
      <c r="S64" s="61"/>
      <c r="T64" s="61"/>
      <c r="U64" s="61"/>
      <c r="V64" s="61"/>
      <c r="W64" s="61"/>
      <c r="X64" s="61"/>
      <c r="Y64" s="61"/>
      <c r="Z64" s="61"/>
      <c r="AA64" s="61"/>
      <c r="AB64" s="61"/>
      <c r="AC64" s="61"/>
      <c r="AD64" s="61"/>
      <c r="AE64" s="61"/>
      <c r="AF64" s="61"/>
    </row>
    <row r="65" spans="1:32" ht="13.5" hidden="1" customHeight="1">
      <c r="A65" s="61"/>
      <c r="B65" s="61"/>
      <c r="C65" s="61"/>
      <c r="D65" s="61"/>
      <c r="E65" s="61"/>
      <c r="F65" s="83"/>
      <c r="G65" s="83"/>
      <c r="H65" s="83"/>
      <c r="I65" s="61"/>
      <c r="J65" s="61"/>
      <c r="K65" s="61"/>
      <c r="L65" s="61"/>
      <c r="M65" s="61"/>
      <c r="N65" s="61"/>
      <c r="O65" s="61"/>
      <c r="P65" s="61"/>
      <c r="Q65" s="61"/>
      <c r="R65" s="61"/>
      <c r="S65" s="61"/>
      <c r="T65" s="61"/>
      <c r="U65" s="61"/>
      <c r="V65" s="61"/>
      <c r="W65" s="61"/>
      <c r="X65" s="61"/>
      <c r="Y65" s="61"/>
      <c r="Z65" s="61"/>
      <c r="AA65" s="61"/>
      <c r="AB65" s="61"/>
      <c r="AC65" s="61"/>
      <c r="AD65" s="61"/>
      <c r="AE65" s="61"/>
      <c r="AF65" s="61"/>
    </row>
    <row r="66" spans="1:32" ht="13.5" hidden="1" customHeight="1">
      <c r="A66" s="61"/>
      <c r="B66" s="61"/>
      <c r="C66" s="61"/>
      <c r="D66" s="61"/>
      <c r="E66" s="61"/>
      <c r="F66" s="83"/>
      <c r="G66" s="83"/>
      <c r="H66" s="83"/>
      <c r="I66" s="61"/>
      <c r="J66" s="61"/>
      <c r="K66" s="61"/>
      <c r="L66" s="61"/>
      <c r="M66" s="61"/>
      <c r="N66" s="61"/>
      <c r="O66" s="61"/>
      <c r="P66" s="61"/>
      <c r="Q66" s="61"/>
      <c r="R66" s="61"/>
      <c r="S66" s="61"/>
      <c r="T66" s="61"/>
      <c r="U66" s="61"/>
      <c r="V66" s="61"/>
      <c r="W66" s="61"/>
      <c r="X66" s="61"/>
      <c r="Y66" s="61"/>
      <c r="Z66" s="61"/>
      <c r="AA66" s="61"/>
      <c r="AB66" s="61"/>
      <c r="AC66" s="61"/>
      <c r="AD66" s="61"/>
      <c r="AE66" s="61"/>
      <c r="AF66" s="61"/>
    </row>
    <row r="67" spans="1:32" ht="13.5" hidden="1" customHeight="1">
      <c r="A67" s="61"/>
      <c r="B67" s="61"/>
      <c r="C67" s="61"/>
      <c r="D67" s="61"/>
      <c r="E67" s="61"/>
      <c r="F67" s="83"/>
      <c r="G67" s="83"/>
      <c r="H67" s="83"/>
      <c r="I67" s="61"/>
      <c r="J67" s="61"/>
      <c r="K67" s="61"/>
      <c r="L67" s="61"/>
      <c r="M67" s="61"/>
      <c r="N67" s="61"/>
      <c r="O67" s="61"/>
      <c r="P67" s="61"/>
      <c r="Q67" s="61"/>
      <c r="R67" s="61"/>
      <c r="S67" s="61"/>
      <c r="T67" s="61"/>
      <c r="U67" s="61"/>
      <c r="V67" s="61"/>
      <c r="W67" s="61"/>
      <c r="X67" s="61"/>
      <c r="Y67" s="61"/>
      <c r="Z67" s="61"/>
      <c r="AA67" s="61"/>
      <c r="AB67" s="61"/>
      <c r="AC67" s="61"/>
      <c r="AD67" s="61"/>
      <c r="AE67" s="61"/>
      <c r="AF67" s="61"/>
    </row>
    <row r="68" spans="1:32" ht="13.5" hidden="1" customHeight="1">
      <c r="A68" s="61"/>
      <c r="B68" s="61"/>
      <c r="C68" s="61"/>
      <c r="D68" s="61"/>
      <c r="E68" s="61"/>
      <c r="F68" s="83"/>
      <c r="G68" s="83"/>
      <c r="H68" s="83"/>
      <c r="I68" s="61"/>
      <c r="J68" s="61"/>
      <c r="K68" s="61"/>
      <c r="L68" s="61"/>
      <c r="M68" s="61"/>
      <c r="N68" s="61"/>
      <c r="O68" s="61"/>
      <c r="P68" s="61"/>
      <c r="Q68" s="61"/>
      <c r="R68" s="61"/>
      <c r="S68" s="61"/>
      <c r="T68" s="61"/>
      <c r="U68" s="61"/>
      <c r="V68" s="61"/>
      <c r="W68" s="61"/>
      <c r="X68" s="61"/>
      <c r="Y68" s="61"/>
      <c r="Z68" s="61"/>
      <c r="AA68" s="61"/>
      <c r="AB68" s="61"/>
      <c r="AC68" s="61"/>
      <c r="AD68" s="61"/>
      <c r="AE68" s="61"/>
      <c r="AF68" s="61"/>
    </row>
    <row r="69" spans="1:32" ht="13.5" hidden="1" customHeight="1">
      <c r="A69" s="61"/>
      <c r="B69" s="61"/>
      <c r="C69" s="61"/>
      <c r="D69" s="61"/>
      <c r="E69" s="61"/>
      <c r="F69" s="83"/>
      <c r="G69" s="83"/>
      <c r="H69" s="83"/>
      <c r="I69" s="61"/>
      <c r="J69" s="61"/>
      <c r="K69" s="61"/>
      <c r="L69" s="61"/>
      <c r="M69" s="61"/>
      <c r="N69" s="61"/>
      <c r="O69" s="61"/>
      <c r="P69" s="61"/>
      <c r="Q69" s="61"/>
      <c r="R69" s="61"/>
      <c r="S69" s="61"/>
      <c r="T69" s="61"/>
      <c r="U69" s="61"/>
      <c r="V69" s="61"/>
      <c r="W69" s="61"/>
      <c r="X69" s="61"/>
      <c r="Y69" s="61"/>
      <c r="Z69" s="61"/>
      <c r="AA69" s="61"/>
      <c r="AB69" s="61"/>
      <c r="AC69" s="61"/>
      <c r="AD69" s="61"/>
      <c r="AE69" s="61"/>
      <c r="AF69" s="61"/>
    </row>
    <row r="70" spans="1:32" ht="13.5" hidden="1" customHeight="1">
      <c r="A70" s="61"/>
      <c r="B70" s="61"/>
      <c r="C70" s="61"/>
      <c r="D70" s="61"/>
      <c r="E70" s="61"/>
      <c r="F70" s="83"/>
      <c r="G70" s="83"/>
      <c r="H70" s="83"/>
      <c r="I70" s="61"/>
      <c r="J70" s="61"/>
      <c r="K70" s="61"/>
      <c r="L70" s="61"/>
      <c r="M70" s="61"/>
      <c r="N70" s="61"/>
      <c r="O70" s="61"/>
      <c r="P70" s="61"/>
      <c r="Q70" s="61"/>
      <c r="R70" s="61"/>
      <c r="S70" s="61"/>
      <c r="T70" s="61"/>
      <c r="U70" s="61"/>
      <c r="V70" s="61"/>
      <c r="W70" s="61"/>
      <c r="X70" s="61"/>
      <c r="Y70" s="61"/>
      <c r="Z70" s="61"/>
      <c r="AA70" s="61"/>
      <c r="AB70" s="61"/>
      <c r="AC70" s="61"/>
      <c r="AD70" s="61"/>
      <c r="AE70" s="61"/>
      <c r="AF70" s="61"/>
    </row>
    <row r="71" spans="1:32" ht="13.5" hidden="1" customHeight="1">
      <c r="A71" s="61"/>
      <c r="B71" s="61"/>
      <c r="C71" s="61"/>
      <c r="D71" s="61"/>
      <c r="E71" s="61"/>
      <c r="F71" s="83"/>
      <c r="G71" s="83"/>
      <c r="H71" s="83"/>
      <c r="I71" s="61"/>
      <c r="J71" s="61"/>
      <c r="K71" s="61"/>
      <c r="L71" s="61"/>
      <c r="M71" s="61"/>
      <c r="N71" s="61"/>
      <c r="O71" s="61"/>
      <c r="P71" s="61"/>
      <c r="Q71" s="61"/>
      <c r="R71" s="61"/>
      <c r="S71" s="61"/>
      <c r="T71" s="61"/>
      <c r="U71" s="61"/>
      <c r="V71" s="61"/>
      <c r="W71" s="61"/>
      <c r="X71" s="61"/>
      <c r="Y71" s="61"/>
      <c r="Z71" s="61"/>
      <c r="AA71" s="61"/>
      <c r="AB71" s="61"/>
      <c r="AC71" s="61"/>
      <c r="AD71" s="61"/>
      <c r="AE71" s="61"/>
      <c r="AF71" s="61"/>
    </row>
    <row r="72" spans="1:32" ht="13.5" hidden="1" customHeight="1">
      <c r="A72" s="61"/>
      <c r="B72" s="61"/>
      <c r="C72" s="61"/>
      <c r="D72" s="61"/>
      <c r="E72" s="61"/>
      <c r="F72" s="83"/>
      <c r="G72" s="83"/>
      <c r="H72" s="83"/>
      <c r="I72" s="61"/>
      <c r="J72" s="61"/>
      <c r="K72" s="61"/>
      <c r="L72" s="61"/>
      <c r="M72" s="61"/>
      <c r="N72" s="61"/>
      <c r="O72" s="61"/>
      <c r="P72" s="61"/>
      <c r="Q72" s="61"/>
      <c r="R72" s="61"/>
      <c r="S72" s="61"/>
      <c r="T72" s="61"/>
      <c r="U72" s="61"/>
      <c r="V72" s="61"/>
      <c r="W72" s="61"/>
      <c r="X72" s="61"/>
      <c r="Y72" s="61"/>
      <c r="Z72" s="61"/>
      <c r="AA72" s="61"/>
      <c r="AB72" s="61"/>
      <c r="AC72" s="61"/>
      <c r="AD72" s="61"/>
      <c r="AE72" s="61"/>
      <c r="AF72" s="61"/>
    </row>
    <row r="73" spans="1:32" ht="13.5" hidden="1" customHeight="1">
      <c r="A73" s="61"/>
      <c r="B73" s="61"/>
      <c r="C73" s="61"/>
      <c r="D73" s="61"/>
      <c r="E73" s="61"/>
      <c r="F73" s="83"/>
      <c r="G73" s="83"/>
      <c r="H73" s="83"/>
      <c r="I73" s="61"/>
      <c r="J73" s="61"/>
      <c r="K73" s="61"/>
      <c r="L73" s="61"/>
      <c r="M73" s="61"/>
      <c r="N73" s="61"/>
      <c r="O73" s="61"/>
      <c r="P73" s="61"/>
      <c r="Q73" s="61"/>
      <c r="R73" s="61"/>
      <c r="S73" s="61"/>
      <c r="T73" s="61"/>
      <c r="U73" s="61"/>
      <c r="V73" s="61"/>
      <c r="W73" s="61"/>
      <c r="X73" s="61"/>
      <c r="Y73" s="61"/>
      <c r="Z73" s="61"/>
      <c r="AA73" s="61"/>
      <c r="AB73" s="61"/>
      <c r="AC73" s="61"/>
      <c r="AD73" s="61"/>
      <c r="AE73" s="61"/>
      <c r="AF73" s="61"/>
    </row>
    <row r="74" spans="1:32" ht="13.5" hidden="1" customHeight="1">
      <c r="A74" s="61"/>
      <c r="B74" s="61"/>
      <c r="C74" s="61"/>
      <c r="D74" s="61"/>
      <c r="E74" s="61"/>
      <c r="F74" s="83"/>
      <c r="G74" s="83"/>
      <c r="H74" s="83"/>
      <c r="I74" s="61"/>
      <c r="J74" s="61"/>
      <c r="K74" s="61"/>
      <c r="L74" s="61"/>
      <c r="M74" s="61"/>
      <c r="N74" s="61"/>
      <c r="O74" s="61"/>
      <c r="P74" s="61"/>
      <c r="Q74" s="61"/>
      <c r="R74" s="61"/>
      <c r="S74" s="61"/>
      <c r="T74" s="61"/>
      <c r="U74" s="61"/>
      <c r="V74" s="61"/>
      <c r="W74" s="61"/>
      <c r="X74" s="61"/>
      <c r="Y74" s="61"/>
      <c r="Z74" s="61"/>
      <c r="AA74" s="61"/>
      <c r="AB74" s="61"/>
      <c r="AC74" s="61"/>
      <c r="AD74" s="61"/>
      <c r="AE74" s="61"/>
      <c r="AF74" s="61"/>
    </row>
    <row r="75" spans="1:32" ht="13.5" hidden="1" customHeight="1">
      <c r="A75" s="61"/>
      <c r="B75" s="61"/>
      <c r="C75" s="61"/>
      <c r="D75" s="61"/>
      <c r="E75" s="61"/>
      <c r="F75" s="83"/>
      <c r="G75" s="83"/>
      <c r="H75" s="83"/>
      <c r="I75" s="61"/>
      <c r="J75" s="61"/>
      <c r="K75" s="61"/>
      <c r="L75" s="61"/>
      <c r="M75" s="61"/>
      <c r="N75" s="61"/>
      <c r="O75" s="61"/>
      <c r="P75" s="61"/>
      <c r="Q75" s="61"/>
      <c r="R75" s="61"/>
      <c r="S75" s="61"/>
      <c r="T75" s="61"/>
      <c r="U75" s="61"/>
      <c r="V75" s="61"/>
      <c r="W75" s="61"/>
      <c r="X75" s="61"/>
      <c r="Y75" s="61"/>
      <c r="Z75" s="61"/>
      <c r="AA75" s="61"/>
      <c r="AB75" s="61"/>
      <c r="AC75" s="61"/>
      <c r="AD75" s="61"/>
      <c r="AE75" s="61"/>
      <c r="AF75" s="61"/>
    </row>
    <row r="76" spans="1:32" ht="13.5" hidden="1" customHeight="1">
      <c r="A76" s="61"/>
      <c r="B76" s="61"/>
      <c r="C76" s="61"/>
      <c r="D76" s="61"/>
      <c r="E76" s="61"/>
      <c r="F76" s="83"/>
      <c r="G76" s="83"/>
      <c r="H76" s="83"/>
      <c r="I76" s="61"/>
      <c r="J76" s="61"/>
      <c r="K76" s="61"/>
      <c r="L76" s="61"/>
      <c r="M76" s="61"/>
      <c r="N76" s="61"/>
      <c r="O76" s="61"/>
      <c r="P76" s="61"/>
      <c r="Q76" s="61"/>
      <c r="R76" s="61"/>
      <c r="S76" s="61"/>
      <c r="T76" s="61"/>
      <c r="U76" s="61"/>
      <c r="V76" s="61"/>
      <c r="W76" s="61"/>
      <c r="X76" s="61"/>
      <c r="Y76" s="61"/>
      <c r="Z76" s="61"/>
      <c r="AA76" s="61"/>
      <c r="AB76" s="61"/>
      <c r="AC76" s="61"/>
      <c r="AD76" s="61"/>
      <c r="AE76" s="61"/>
      <c r="AF76" s="61"/>
    </row>
    <row r="77" spans="1:32" ht="13.5" hidden="1" customHeight="1">
      <c r="A77" s="61"/>
      <c r="B77" s="61"/>
      <c r="C77" s="61"/>
      <c r="D77" s="61"/>
      <c r="E77" s="61"/>
      <c r="F77" s="83"/>
      <c r="G77" s="83"/>
      <c r="H77" s="83"/>
      <c r="I77" s="61"/>
      <c r="J77" s="61"/>
      <c r="K77" s="61"/>
      <c r="L77" s="61"/>
      <c r="M77" s="61"/>
      <c r="N77" s="61"/>
      <c r="O77" s="61"/>
      <c r="P77" s="61"/>
      <c r="Q77" s="61"/>
      <c r="R77" s="61"/>
      <c r="S77" s="61"/>
      <c r="T77" s="61"/>
      <c r="U77" s="61"/>
      <c r="V77" s="61"/>
      <c r="W77" s="61"/>
      <c r="X77" s="61"/>
      <c r="Y77" s="61"/>
      <c r="Z77" s="61"/>
      <c r="AA77" s="61"/>
      <c r="AB77" s="61"/>
      <c r="AC77" s="61"/>
      <c r="AD77" s="61"/>
      <c r="AE77" s="61"/>
      <c r="AF77" s="61"/>
    </row>
    <row r="78" spans="1:32" ht="13.5" hidden="1" customHeight="1">
      <c r="A78" s="61"/>
      <c r="B78" s="61"/>
      <c r="C78" s="61"/>
      <c r="D78" s="61"/>
      <c r="E78" s="61"/>
      <c r="F78" s="83"/>
      <c r="G78" s="83"/>
      <c r="H78" s="83"/>
      <c r="I78" s="61"/>
      <c r="J78" s="61"/>
      <c r="K78" s="61"/>
      <c r="L78" s="61"/>
      <c r="M78" s="61"/>
      <c r="N78" s="61"/>
      <c r="O78" s="61"/>
      <c r="P78" s="61"/>
      <c r="Q78" s="61"/>
      <c r="R78" s="61"/>
      <c r="S78" s="61"/>
      <c r="T78" s="61"/>
      <c r="U78" s="61"/>
      <c r="V78" s="61"/>
      <c r="W78" s="61"/>
      <c r="X78" s="61"/>
      <c r="Y78" s="61"/>
      <c r="Z78" s="61"/>
      <c r="AA78" s="61"/>
      <c r="AB78" s="61"/>
      <c r="AC78" s="61"/>
      <c r="AD78" s="61"/>
      <c r="AE78" s="61"/>
      <c r="AF78" s="61"/>
    </row>
    <row r="79" spans="1:32" ht="13.5" hidden="1" customHeight="1">
      <c r="A79" s="61"/>
      <c r="B79" s="61"/>
      <c r="C79" s="61"/>
      <c r="D79" s="61"/>
      <c r="E79" s="61"/>
      <c r="F79" s="83"/>
      <c r="G79" s="83"/>
      <c r="H79" s="83"/>
      <c r="I79" s="61"/>
      <c r="J79" s="61"/>
      <c r="K79" s="61"/>
      <c r="L79" s="61"/>
      <c r="M79" s="61"/>
      <c r="N79" s="61"/>
      <c r="O79" s="61"/>
      <c r="P79" s="61"/>
      <c r="Q79" s="61"/>
      <c r="R79" s="61"/>
      <c r="S79" s="61"/>
      <c r="T79" s="61"/>
      <c r="U79" s="61"/>
      <c r="V79" s="61"/>
      <c r="W79" s="61"/>
      <c r="X79" s="61"/>
      <c r="Y79" s="61"/>
      <c r="Z79" s="61"/>
      <c r="AA79" s="61"/>
      <c r="AB79" s="61"/>
      <c r="AC79" s="61"/>
      <c r="AD79" s="61"/>
      <c r="AE79" s="61"/>
      <c r="AF79" s="61"/>
    </row>
    <row r="80" spans="1:32" ht="13.5" hidden="1" customHeight="1">
      <c r="A80" s="61"/>
      <c r="B80" s="61"/>
      <c r="C80" s="61"/>
      <c r="D80" s="61"/>
      <c r="E80" s="61"/>
      <c r="F80" s="83"/>
      <c r="G80" s="83"/>
      <c r="H80" s="83"/>
      <c r="I80" s="61"/>
      <c r="J80" s="61"/>
      <c r="K80" s="61"/>
      <c r="L80" s="61"/>
      <c r="M80" s="61"/>
      <c r="N80" s="61"/>
      <c r="O80" s="61"/>
      <c r="P80" s="61"/>
      <c r="Q80" s="61"/>
      <c r="R80" s="61"/>
      <c r="S80" s="61"/>
      <c r="T80" s="61"/>
      <c r="U80" s="61"/>
      <c r="V80" s="61"/>
      <c r="W80" s="61"/>
      <c r="X80" s="61"/>
      <c r="Y80" s="61"/>
      <c r="Z80" s="61"/>
      <c r="AA80" s="61"/>
      <c r="AB80" s="61"/>
      <c r="AC80" s="61"/>
      <c r="AD80" s="61"/>
      <c r="AE80" s="61"/>
      <c r="AF80" s="61"/>
    </row>
    <row r="81" spans="1:32" ht="13.5" hidden="1" customHeight="1">
      <c r="A81" s="61"/>
      <c r="B81" s="61"/>
      <c r="C81" s="61"/>
      <c r="D81" s="61"/>
      <c r="E81" s="61"/>
      <c r="F81" s="83"/>
      <c r="G81" s="83"/>
      <c r="H81" s="83"/>
      <c r="I81" s="61"/>
      <c r="J81" s="61"/>
      <c r="K81" s="61"/>
      <c r="L81" s="61"/>
      <c r="M81" s="61"/>
      <c r="N81" s="61"/>
      <c r="O81" s="61"/>
      <c r="P81" s="61"/>
      <c r="Q81" s="61"/>
      <c r="R81" s="61"/>
      <c r="S81" s="61"/>
      <c r="T81" s="61"/>
      <c r="U81" s="61"/>
      <c r="V81" s="61"/>
      <c r="W81" s="61"/>
      <c r="X81" s="61"/>
      <c r="Y81" s="61"/>
      <c r="Z81" s="61"/>
      <c r="AA81" s="61"/>
      <c r="AB81" s="61"/>
      <c r="AC81" s="61"/>
      <c r="AD81" s="61"/>
      <c r="AE81" s="61"/>
      <c r="AF81" s="61"/>
    </row>
    <row r="82" spans="1:32" ht="13.5" hidden="1" customHeight="1">
      <c r="A82" s="61"/>
      <c r="B82" s="61"/>
      <c r="C82" s="61"/>
      <c r="D82" s="61"/>
      <c r="E82" s="61"/>
      <c r="F82" s="83"/>
      <c r="G82" s="83"/>
      <c r="H82" s="83"/>
      <c r="I82" s="61"/>
      <c r="J82" s="61"/>
      <c r="K82" s="61"/>
      <c r="L82" s="61"/>
      <c r="M82" s="61"/>
      <c r="N82" s="61"/>
      <c r="O82" s="61"/>
      <c r="P82" s="61"/>
      <c r="Q82" s="61"/>
      <c r="R82" s="61"/>
      <c r="S82" s="61"/>
      <c r="T82" s="61"/>
      <c r="U82" s="61"/>
      <c r="V82" s="61"/>
      <c r="W82" s="61"/>
      <c r="X82" s="61"/>
      <c r="Y82" s="61"/>
      <c r="Z82" s="61"/>
      <c r="AA82" s="61"/>
      <c r="AB82" s="61"/>
      <c r="AC82" s="61"/>
      <c r="AD82" s="61"/>
      <c r="AE82" s="61"/>
      <c r="AF82" s="61"/>
    </row>
    <row r="83" spans="1:32" ht="13.5" hidden="1" customHeight="1">
      <c r="A83" s="61"/>
      <c r="B83" s="61"/>
      <c r="C83" s="61"/>
      <c r="D83" s="61"/>
      <c r="E83" s="61"/>
      <c r="F83" s="83"/>
      <c r="G83" s="83"/>
      <c r="H83" s="83"/>
      <c r="I83" s="61"/>
      <c r="J83" s="61"/>
      <c r="K83" s="61"/>
      <c r="L83" s="61"/>
      <c r="M83" s="61"/>
      <c r="N83" s="61"/>
      <c r="O83" s="61"/>
      <c r="P83" s="61"/>
      <c r="Q83" s="61"/>
      <c r="R83" s="61"/>
      <c r="S83" s="61"/>
      <c r="T83" s="61"/>
      <c r="U83" s="61"/>
      <c r="V83" s="61"/>
      <c r="W83" s="61"/>
      <c r="X83" s="61"/>
      <c r="Y83" s="61"/>
      <c r="Z83" s="61"/>
      <c r="AA83" s="61"/>
      <c r="AB83" s="61"/>
      <c r="AC83" s="61"/>
      <c r="AD83" s="61"/>
      <c r="AE83" s="61"/>
      <c r="AF83" s="61"/>
    </row>
    <row r="84" spans="1:32" ht="13.5" hidden="1" customHeight="1">
      <c r="A84" s="61"/>
      <c r="B84" s="61"/>
      <c r="C84" s="61"/>
      <c r="D84" s="61"/>
      <c r="E84" s="61"/>
      <c r="F84" s="83"/>
      <c r="G84" s="83"/>
      <c r="H84" s="83"/>
      <c r="I84" s="61"/>
      <c r="J84" s="61"/>
      <c r="K84" s="61"/>
      <c r="L84" s="61"/>
      <c r="M84" s="61"/>
      <c r="N84" s="61"/>
      <c r="O84" s="61"/>
      <c r="P84" s="61"/>
      <c r="Q84" s="61"/>
      <c r="R84" s="61"/>
      <c r="S84" s="61"/>
      <c r="T84" s="61"/>
      <c r="U84" s="61"/>
      <c r="V84" s="61"/>
      <c r="W84" s="61"/>
      <c r="X84" s="61"/>
      <c r="Y84" s="61"/>
      <c r="Z84" s="61"/>
      <c r="AA84" s="61"/>
      <c r="AB84" s="61"/>
      <c r="AC84" s="61"/>
      <c r="AD84" s="61"/>
      <c r="AE84" s="61"/>
      <c r="AF84" s="61"/>
    </row>
    <row r="85" spans="1:32" ht="13.5" hidden="1" customHeight="1">
      <c r="A85" s="61"/>
      <c r="B85" s="61"/>
      <c r="C85" s="61"/>
      <c r="D85" s="61"/>
      <c r="E85" s="61"/>
      <c r="F85" s="83"/>
      <c r="G85" s="83"/>
      <c r="H85" s="83"/>
      <c r="I85" s="61"/>
      <c r="J85" s="61"/>
      <c r="K85" s="61"/>
      <c r="L85" s="61"/>
      <c r="M85" s="61"/>
      <c r="N85" s="61"/>
      <c r="O85" s="61"/>
      <c r="P85" s="61"/>
      <c r="Q85" s="61"/>
      <c r="R85" s="61"/>
      <c r="S85" s="61"/>
      <c r="T85" s="61"/>
      <c r="U85" s="61"/>
      <c r="V85" s="61"/>
      <c r="W85" s="61"/>
      <c r="X85" s="61"/>
      <c r="Y85" s="61"/>
      <c r="Z85" s="61"/>
      <c r="AA85" s="61"/>
      <c r="AB85" s="61"/>
      <c r="AC85" s="61"/>
      <c r="AD85" s="61"/>
      <c r="AE85" s="61"/>
      <c r="AF85" s="61"/>
    </row>
    <row r="86" spans="1:32" ht="13.5" hidden="1" customHeight="1">
      <c r="A86" s="61"/>
      <c r="B86" s="61"/>
      <c r="C86" s="61"/>
      <c r="D86" s="61"/>
      <c r="E86" s="61"/>
      <c r="F86" s="83"/>
      <c r="G86" s="83"/>
      <c r="H86" s="83"/>
      <c r="I86" s="61"/>
      <c r="J86" s="61"/>
      <c r="K86" s="61"/>
      <c r="L86" s="61"/>
      <c r="M86" s="61"/>
      <c r="N86" s="61"/>
      <c r="O86" s="61"/>
      <c r="P86" s="61"/>
      <c r="Q86" s="61"/>
      <c r="R86" s="61"/>
      <c r="S86" s="61"/>
      <c r="T86" s="61"/>
      <c r="U86" s="61"/>
      <c r="V86" s="61"/>
      <c r="W86" s="61"/>
      <c r="X86" s="61"/>
      <c r="Y86" s="61"/>
      <c r="Z86" s="61"/>
      <c r="AA86" s="61"/>
      <c r="AB86" s="61"/>
      <c r="AC86" s="61"/>
      <c r="AD86" s="61"/>
      <c r="AE86" s="61"/>
      <c r="AF86" s="61"/>
    </row>
    <row r="87" spans="1:32" ht="13.5" hidden="1" customHeight="1">
      <c r="A87" s="61"/>
      <c r="B87" s="61"/>
      <c r="C87" s="61"/>
      <c r="D87" s="61"/>
      <c r="E87" s="61"/>
      <c r="F87" s="83"/>
      <c r="G87" s="83"/>
      <c r="H87" s="83"/>
      <c r="I87" s="61"/>
      <c r="J87" s="61"/>
      <c r="K87" s="61"/>
      <c r="L87" s="61"/>
      <c r="M87" s="61"/>
      <c r="N87" s="61"/>
      <c r="O87" s="61"/>
      <c r="P87" s="61"/>
      <c r="Q87" s="61"/>
      <c r="R87" s="61"/>
      <c r="S87" s="61"/>
      <c r="T87" s="61"/>
      <c r="U87" s="61"/>
      <c r="V87" s="61"/>
      <c r="W87" s="61"/>
      <c r="X87" s="61"/>
      <c r="Y87" s="61"/>
      <c r="Z87" s="61"/>
      <c r="AA87" s="61"/>
      <c r="AB87" s="61"/>
      <c r="AC87" s="61"/>
      <c r="AD87" s="61"/>
      <c r="AE87" s="61"/>
      <c r="AF87" s="61"/>
    </row>
    <row r="88" spans="1:32" ht="13.5" hidden="1" customHeight="1">
      <c r="A88" s="61"/>
      <c r="B88" s="61"/>
      <c r="C88" s="61"/>
      <c r="D88" s="61"/>
      <c r="E88" s="61"/>
      <c r="F88" s="83"/>
      <c r="G88" s="83"/>
      <c r="H88" s="83"/>
      <c r="I88" s="61"/>
      <c r="J88" s="61"/>
      <c r="K88" s="61"/>
      <c r="L88" s="61"/>
      <c r="M88" s="61"/>
      <c r="N88" s="61"/>
      <c r="O88" s="61"/>
      <c r="P88" s="61"/>
      <c r="Q88" s="61"/>
      <c r="R88" s="61"/>
      <c r="S88" s="61"/>
      <c r="T88" s="61"/>
      <c r="U88" s="61"/>
      <c r="V88" s="61"/>
      <c r="W88" s="61"/>
      <c r="X88" s="61"/>
      <c r="Y88" s="61"/>
      <c r="Z88" s="61"/>
      <c r="AA88" s="61"/>
      <c r="AB88" s="61"/>
      <c r="AC88" s="61"/>
      <c r="AD88" s="61"/>
      <c r="AE88" s="61"/>
      <c r="AF88" s="61"/>
    </row>
    <row r="89" spans="1:32" ht="13.5" hidden="1" customHeight="1">
      <c r="A89" s="61"/>
      <c r="B89" s="61"/>
      <c r="C89" s="61"/>
      <c r="D89" s="61"/>
      <c r="E89" s="61"/>
      <c r="F89" s="83"/>
      <c r="G89" s="83"/>
      <c r="H89" s="83"/>
      <c r="I89" s="61"/>
      <c r="J89" s="61"/>
      <c r="K89" s="61"/>
      <c r="L89" s="61"/>
      <c r="M89" s="61"/>
      <c r="N89" s="61"/>
      <c r="O89" s="61"/>
      <c r="P89" s="61"/>
      <c r="Q89" s="61"/>
      <c r="R89" s="61"/>
      <c r="S89" s="61"/>
      <c r="T89" s="61"/>
      <c r="U89" s="61"/>
      <c r="V89" s="61"/>
      <c r="W89" s="61"/>
      <c r="X89" s="61"/>
      <c r="Y89" s="61"/>
      <c r="Z89" s="61"/>
      <c r="AA89" s="61"/>
      <c r="AB89" s="61"/>
      <c r="AC89" s="61"/>
      <c r="AD89" s="61"/>
      <c r="AE89" s="61"/>
      <c r="AF89" s="61"/>
    </row>
    <row r="90" spans="1:32" ht="13.5" hidden="1" customHeight="1">
      <c r="A90" s="61"/>
      <c r="B90" s="61"/>
      <c r="C90" s="61"/>
      <c r="D90" s="61"/>
      <c r="E90" s="61"/>
      <c r="F90" s="83"/>
      <c r="G90" s="83"/>
      <c r="H90" s="83"/>
      <c r="I90" s="61"/>
      <c r="J90" s="61"/>
      <c r="K90" s="61"/>
      <c r="L90" s="61"/>
      <c r="M90" s="61"/>
      <c r="N90" s="61"/>
      <c r="O90" s="61"/>
      <c r="P90" s="61"/>
      <c r="Q90" s="61"/>
      <c r="R90" s="61"/>
      <c r="S90" s="61"/>
      <c r="T90" s="61"/>
      <c r="U90" s="61"/>
      <c r="V90" s="61"/>
      <c r="W90" s="61"/>
      <c r="X90" s="61"/>
      <c r="Y90" s="61"/>
      <c r="Z90" s="61"/>
      <c r="AA90" s="61"/>
      <c r="AB90" s="61"/>
      <c r="AC90" s="61"/>
      <c r="AD90" s="61"/>
      <c r="AE90" s="61"/>
      <c r="AF90" s="61"/>
    </row>
    <row r="91" spans="1:32" ht="13.5" hidden="1" customHeight="1">
      <c r="A91" s="61"/>
      <c r="B91" s="61"/>
      <c r="C91" s="61"/>
      <c r="D91" s="61"/>
      <c r="E91" s="61"/>
      <c r="F91" s="83"/>
      <c r="G91" s="83"/>
      <c r="H91" s="83"/>
      <c r="I91" s="61"/>
      <c r="J91" s="61"/>
      <c r="K91" s="61"/>
      <c r="L91" s="61"/>
      <c r="M91" s="61"/>
      <c r="N91" s="61"/>
      <c r="O91" s="61"/>
      <c r="P91" s="61"/>
      <c r="Q91" s="61"/>
      <c r="R91" s="61"/>
      <c r="S91" s="61"/>
      <c r="T91" s="61"/>
      <c r="U91" s="61"/>
      <c r="V91" s="61"/>
      <c r="W91" s="61"/>
      <c r="X91" s="61"/>
      <c r="Y91" s="61"/>
      <c r="Z91" s="61"/>
      <c r="AA91" s="61"/>
      <c r="AB91" s="61"/>
      <c r="AC91" s="61"/>
      <c r="AD91" s="61"/>
      <c r="AE91" s="61"/>
      <c r="AF91" s="61"/>
    </row>
    <row r="92" spans="1:32" ht="13.5" hidden="1" customHeight="1">
      <c r="A92" s="61"/>
      <c r="B92" s="61"/>
      <c r="C92" s="61"/>
      <c r="D92" s="61"/>
      <c r="E92" s="61"/>
      <c r="F92" s="83"/>
      <c r="G92" s="83"/>
      <c r="H92" s="83"/>
      <c r="I92" s="61"/>
      <c r="J92" s="61"/>
      <c r="K92" s="61"/>
      <c r="L92" s="61"/>
      <c r="M92" s="61"/>
      <c r="N92" s="61"/>
      <c r="O92" s="61"/>
      <c r="P92" s="61"/>
      <c r="Q92" s="61"/>
      <c r="R92" s="61"/>
      <c r="S92" s="61"/>
      <c r="T92" s="61"/>
      <c r="U92" s="61"/>
      <c r="V92" s="61"/>
      <c r="W92" s="61"/>
      <c r="X92" s="61"/>
      <c r="Y92" s="61"/>
      <c r="Z92" s="61"/>
      <c r="AA92" s="61"/>
      <c r="AB92" s="61"/>
      <c r="AC92" s="61"/>
      <c r="AD92" s="61"/>
      <c r="AE92" s="61"/>
      <c r="AF92" s="61"/>
    </row>
    <row r="93" spans="1:32" ht="13.5" hidden="1" customHeight="1">
      <c r="A93" s="61"/>
      <c r="B93" s="61"/>
      <c r="C93" s="61"/>
      <c r="D93" s="61"/>
      <c r="E93" s="61"/>
      <c r="F93" s="83"/>
      <c r="G93" s="83"/>
      <c r="H93" s="83"/>
      <c r="I93" s="61"/>
      <c r="J93" s="61"/>
      <c r="K93" s="61"/>
      <c r="L93" s="61"/>
      <c r="M93" s="61"/>
      <c r="N93" s="61"/>
      <c r="O93" s="61"/>
      <c r="P93" s="61"/>
      <c r="Q93" s="61"/>
      <c r="R93" s="61"/>
      <c r="S93" s="61"/>
      <c r="T93" s="61"/>
      <c r="U93" s="61"/>
      <c r="V93" s="61"/>
      <c r="W93" s="61"/>
      <c r="X93" s="61"/>
      <c r="Y93" s="61"/>
      <c r="Z93" s="61"/>
      <c r="AA93" s="61"/>
      <c r="AB93" s="61"/>
      <c r="AC93" s="61"/>
      <c r="AD93" s="61"/>
      <c r="AE93" s="61"/>
      <c r="AF93" s="61"/>
    </row>
    <row r="94" spans="1:32" ht="13.5" hidden="1" customHeight="1">
      <c r="A94" s="61"/>
      <c r="B94" s="61"/>
      <c r="C94" s="61"/>
      <c r="D94" s="61"/>
      <c r="E94" s="61"/>
      <c r="F94" s="83"/>
      <c r="G94" s="83"/>
      <c r="H94" s="83"/>
      <c r="I94" s="61"/>
      <c r="J94" s="61"/>
      <c r="K94" s="61"/>
      <c r="L94" s="61"/>
      <c r="M94" s="61"/>
      <c r="N94" s="61"/>
      <c r="O94" s="61"/>
      <c r="P94" s="61"/>
      <c r="Q94" s="61"/>
      <c r="R94" s="61"/>
      <c r="S94" s="61"/>
      <c r="T94" s="61"/>
      <c r="U94" s="61"/>
      <c r="V94" s="61"/>
      <c r="W94" s="61"/>
      <c r="X94" s="61"/>
      <c r="Y94" s="61"/>
      <c r="Z94" s="61"/>
      <c r="AA94" s="61"/>
      <c r="AB94" s="61"/>
      <c r="AC94" s="61"/>
      <c r="AD94" s="61"/>
      <c r="AE94" s="61"/>
      <c r="AF94" s="61"/>
    </row>
    <row r="95" spans="1:32" ht="13.5" hidden="1" customHeight="1">
      <c r="A95" s="61"/>
      <c r="B95" s="61"/>
      <c r="C95" s="61"/>
      <c r="D95" s="61"/>
      <c r="E95" s="61"/>
      <c r="F95" s="83"/>
      <c r="G95" s="83"/>
      <c r="H95" s="83"/>
      <c r="I95" s="61"/>
      <c r="J95" s="61"/>
      <c r="K95" s="61"/>
      <c r="L95" s="61"/>
      <c r="M95" s="61"/>
      <c r="N95" s="61"/>
      <c r="O95" s="61"/>
      <c r="P95" s="61"/>
      <c r="Q95" s="61"/>
      <c r="R95" s="61"/>
      <c r="S95" s="61"/>
      <c r="T95" s="61"/>
      <c r="U95" s="61"/>
      <c r="V95" s="61"/>
      <c r="W95" s="61"/>
      <c r="X95" s="61"/>
      <c r="Y95" s="61"/>
      <c r="Z95" s="61"/>
      <c r="AA95" s="61"/>
      <c r="AB95" s="61"/>
      <c r="AC95" s="61"/>
      <c r="AD95" s="61"/>
      <c r="AE95" s="61"/>
      <c r="AF95" s="61"/>
    </row>
    <row r="96" spans="1:32" ht="13.5" hidden="1" customHeight="1">
      <c r="A96" s="61"/>
      <c r="B96" s="61"/>
      <c r="C96" s="61"/>
      <c r="D96" s="61"/>
      <c r="E96" s="61"/>
      <c r="F96" s="83"/>
      <c r="G96" s="83"/>
      <c r="H96" s="83"/>
      <c r="I96" s="61"/>
      <c r="J96" s="61"/>
      <c r="K96" s="61"/>
      <c r="L96" s="61"/>
      <c r="M96" s="61"/>
      <c r="N96" s="61"/>
      <c r="O96" s="61"/>
      <c r="P96" s="61"/>
      <c r="Q96" s="61"/>
      <c r="R96" s="61"/>
      <c r="S96" s="61"/>
      <c r="T96" s="61"/>
      <c r="U96" s="61"/>
      <c r="V96" s="61"/>
      <c r="W96" s="61"/>
      <c r="X96" s="61"/>
      <c r="Y96" s="61"/>
      <c r="Z96" s="61"/>
      <c r="AA96" s="61"/>
      <c r="AB96" s="61"/>
      <c r="AC96" s="61"/>
      <c r="AD96" s="61"/>
      <c r="AE96" s="61"/>
      <c r="AF96" s="61"/>
    </row>
    <row r="97" spans="1:32" ht="13.5" hidden="1" customHeight="1">
      <c r="A97" s="61"/>
      <c r="B97" s="61"/>
      <c r="C97" s="61"/>
      <c r="D97" s="61"/>
      <c r="E97" s="61"/>
      <c r="F97" s="83"/>
      <c r="G97" s="83"/>
      <c r="H97" s="83"/>
      <c r="I97" s="61"/>
      <c r="J97" s="61"/>
      <c r="K97" s="61"/>
      <c r="L97" s="61"/>
      <c r="M97" s="61"/>
      <c r="N97" s="61"/>
      <c r="O97" s="61"/>
      <c r="P97" s="61"/>
      <c r="Q97" s="61"/>
      <c r="R97" s="61"/>
      <c r="S97" s="61"/>
      <c r="T97" s="61"/>
      <c r="U97" s="61"/>
      <c r="V97" s="61"/>
      <c r="W97" s="61"/>
      <c r="X97" s="61"/>
      <c r="Y97" s="61"/>
      <c r="Z97" s="61"/>
      <c r="AA97" s="61"/>
      <c r="AB97" s="61"/>
      <c r="AC97" s="61"/>
      <c r="AD97" s="61"/>
      <c r="AE97" s="61"/>
      <c r="AF97" s="61"/>
    </row>
    <row r="98" spans="1:32" ht="13.5" hidden="1" customHeight="1">
      <c r="A98" s="61"/>
      <c r="B98" s="61"/>
      <c r="C98" s="61"/>
      <c r="D98" s="61"/>
      <c r="E98" s="61"/>
      <c r="F98" s="83"/>
      <c r="G98" s="83"/>
      <c r="H98" s="83"/>
      <c r="I98" s="61"/>
      <c r="J98" s="61"/>
      <c r="K98" s="61"/>
      <c r="L98" s="61"/>
      <c r="M98" s="61"/>
      <c r="N98" s="61"/>
      <c r="O98" s="61"/>
      <c r="P98" s="61"/>
      <c r="Q98" s="61"/>
      <c r="R98" s="61"/>
      <c r="S98" s="61"/>
      <c r="T98" s="61"/>
      <c r="U98" s="61"/>
      <c r="V98" s="61"/>
      <c r="W98" s="61"/>
      <c r="X98" s="61"/>
      <c r="Y98" s="61"/>
      <c r="Z98" s="61"/>
      <c r="AA98" s="61"/>
      <c r="AB98" s="61"/>
      <c r="AC98" s="61"/>
      <c r="AD98" s="61"/>
      <c r="AE98" s="61"/>
      <c r="AF98" s="61"/>
    </row>
    <row r="99" spans="1:32" ht="13.5" hidden="1" customHeight="1">
      <c r="A99" s="61"/>
      <c r="B99" s="61"/>
      <c r="C99" s="61"/>
      <c r="D99" s="61"/>
      <c r="E99" s="61"/>
      <c r="F99" s="83"/>
      <c r="G99" s="83"/>
      <c r="H99" s="83"/>
      <c r="I99" s="61"/>
      <c r="J99" s="61"/>
      <c r="K99" s="61"/>
      <c r="L99" s="61"/>
      <c r="M99" s="61"/>
      <c r="N99" s="61"/>
      <c r="O99" s="61"/>
      <c r="P99" s="61"/>
      <c r="Q99" s="61"/>
      <c r="R99" s="61"/>
      <c r="S99" s="61"/>
      <c r="T99" s="61"/>
      <c r="U99" s="61"/>
      <c r="V99" s="61"/>
      <c r="W99" s="61"/>
      <c r="X99" s="61"/>
      <c r="Y99" s="61"/>
      <c r="Z99" s="61"/>
      <c r="AA99" s="61"/>
      <c r="AB99" s="61"/>
      <c r="AC99" s="61"/>
      <c r="AD99" s="61"/>
      <c r="AE99" s="61"/>
      <c r="AF99" s="61"/>
    </row>
    <row r="100" spans="1:32" ht="13.5" hidden="1" customHeight="1">
      <c r="A100" s="61"/>
      <c r="B100" s="61"/>
      <c r="C100" s="61"/>
      <c r="D100" s="61"/>
      <c r="E100" s="61"/>
      <c r="F100" s="83"/>
      <c r="G100" s="83"/>
      <c r="H100" s="83"/>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row>
    <row r="101" spans="1:32" ht="13.5" hidden="1" customHeight="1">
      <c r="A101" s="61"/>
      <c r="B101" s="61"/>
      <c r="C101" s="61"/>
      <c r="D101" s="61"/>
      <c r="E101" s="61"/>
      <c r="F101" s="83"/>
      <c r="G101" s="83"/>
      <c r="H101" s="83"/>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row>
    <row r="102" spans="1:32" ht="13.5" hidden="1" customHeight="1">
      <c r="A102" s="61"/>
      <c r="B102" s="61"/>
      <c r="C102" s="61"/>
      <c r="D102" s="61"/>
      <c r="E102" s="61"/>
      <c r="F102" s="83"/>
      <c r="G102" s="83"/>
      <c r="H102" s="83"/>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row>
    <row r="103" spans="1:32" ht="13.5" hidden="1" customHeight="1">
      <c r="A103" s="61"/>
      <c r="B103" s="61"/>
      <c r="C103" s="61"/>
      <c r="D103" s="61"/>
      <c r="E103" s="61"/>
      <c r="F103" s="83"/>
      <c r="G103" s="83"/>
      <c r="H103" s="83"/>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row>
    <row r="104" spans="1:32" ht="13.5" hidden="1" customHeight="1">
      <c r="A104" s="61"/>
      <c r="B104" s="61"/>
      <c r="C104" s="61"/>
      <c r="D104" s="61"/>
      <c r="E104" s="61"/>
      <c r="F104" s="83"/>
      <c r="G104" s="83"/>
      <c r="H104" s="83"/>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row>
    <row r="105" spans="1:32" ht="13.5" hidden="1" customHeight="1">
      <c r="A105" s="61"/>
      <c r="B105" s="61"/>
      <c r="C105" s="61"/>
      <c r="D105" s="61"/>
      <c r="E105" s="61"/>
      <c r="F105" s="83"/>
      <c r="G105" s="83"/>
      <c r="H105" s="83"/>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row>
    <row r="106" spans="1:32" ht="13.5" hidden="1" customHeight="1">
      <c r="A106" s="61"/>
      <c r="B106" s="61"/>
      <c r="C106" s="61"/>
      <c r="D106" s="61"/>
      <c r="E106" s="61"/>
      <c r="F106" s="83"/>
      <c r="G106" s="83"/>
      <c r="H106" s="83"/>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row>
    <row r="107" spans="1:32" ht="13.5" hidden="1" customHeight="1">
      <c r="A107" s="61"/>
      <c r="B107" s="61"/>
      <c r="C107" s="61"/>
      <c r="D107" s="61"/>
      <c r="E107" s="61"/>
      <c r="F107" s="83"/>
      <c r="G107" s="83"/>
      <c r="H107" s="83"/>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row>
    <row r="108" spans="1:32" ht="13.5" hidden="1" customHeight="1">
      <c r="A108" s="61"/>
      <c r="B108" s="61"/>
      <c r="C108" s="61"/>
      <c r="D108" s="61"/>
      <c r="E108" s="61"/>
      <c r="F108" s="83"/>
      <c r="G108" s="83"/>
      <c r="H108" s="83"/>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row>
    <row r="109" spans="1:32" ht="13.5" hidden="1" customHeight="1">
      <c r="A109" s="61"/>
      <c r="B109" s="61"/>
      <c r="C109" s="61"/>
      <c r="D109" s="61"/>
      <c r="E109" s="61"/>
      <c r="F109" s="83"/>
      <c r="G109" s="83"/>
      <c r="H109" s="83"/>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row>
    <row r="110" spans="1:32" ht="13.5" hidden="1" customHeight="1">
      <c r="A110" s="61"/>
      <c r="B110" s="61"/>
      <c r="C110" s="61"/>
      <c r="D110" s="61"/>
      <c r="E110" s="61"/>
      <c r="F110" s="83"/>
      <c r="G110" s="83"/>
      <c r="H110" s="83"/>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row>
    <row r="111" spans="1:32" ht="13.5" hidden="1" customHeight="1">
      <c r="A111" s="61"/>
      <c r="B111" s="61"/>
      <c r="C111" s="61"/>
      <c r="D111" s="61"/>
      <c r="E111" s="61"/>
      <c r="F111" s="83"/>
      <c r="G111" s="83"/>
      <c r="H111" s="83"/>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row>
    <row r="112" spans="1:32" ht="13.5" hidden="1" customHeight="1">
      <c r="A112" s="61"/>
      <c r="B112" s="61"/>
      <c r="C112" s="61"/>
      <c r="D112" s="61"/>
      <c r="E112" s="61"/>
      <c r="F112" s="83"/>
      <c r="G112" s="83"/>
      <c r="H112" s="83"/>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row>
    <row r="113" spans="1:32" ht="13.5" hidden="1" customHeight="1">
      <c r="A113" s="61"/>
      <c r="B113" s="61"/>
      <c r="C113" s="61"/>
      <c r="D113" s="61"/>
      <c r="E113" s="61"/>
      <c r="F113" s="83"/>
      <c r="G113" s="83"/>
      <c r="H113" s="83"/>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row>
    <row r="114" spans="1:32" ht="13.5" hidden="1" customHeight="1">
      <c r="A114" s="61"/>
      <c r="B114" s="61"/>
      <c r="C114" s="61"/>
      <c r="D114" s="61"/>
      <c r="E114" s="61"/>
      <c r="F114" s="83"/>
      <c r="G114" s="83"/>
      <c r="H114" s="83"/>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row>
    <row r="115" spans="1:32" ht="13.5" hidden="1" customHeight="1">
      <c r="A115" s="61"/>
      <c r="B115" s="61"/>
      <c r="C115" s="61"/>
      <c r="D115" s="61"/>
      <c r="E115" s="61"/>
      <c r="F115" s="83"/>
      <c r="G115" s="83"/>
      <c r="H115" s="83"/>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row>
    <row r="116" spans="1:32" ht="13.5" hidden="1" customHeight="1">
      <c r="A116" s="61"/>
      <c r="B116" s="61"/>
      <c r="C116" s="61"/>
      <c r="D116" s="61"/>
      <c r="E116" s="61"/>
      <c r="F116" s="83"/>
      <c r="G116" s="83"/>
      <c r="H116" s="83"/>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row>
    <row r="117" spans="1:32" ht="13.5" hidden="1" customHeight="1">
      <c r="A117" s="61"/>
      <c r="B117" s="61"/>
      <c r="C117" s="61"/>
      <c r="D117" s="61"/>
      <c r="E117" s="61"/>
      <c r="F117" s="83"/>
      <c r="G117" s="83"/>
      <c r="H117" s="83"/>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row>
    <row r="118" spans="1:32" ht="13.5" hidden="1" customHeight="1">
      <c r="A118" s="61"/>
      <c r="B118" s="61"/>
      <c r="C118" s="61"/>
      <c r="D118" s="61"/>
      <c r="E118" s="61"/>
      <c r="F118" s="83"/>
      <c r="G118" s="83"/>
      <c r="H118" s="83"/>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row>
    <row r="119" spans="1:32" ht="13.5" hidden="1" customHeight="1">
      <c r="A119" s="61"/>
      <c r="B119" s="61"/>
      <c r="C119" s="61"/>
      <c r="D119" s="61"/>
      <c r="E119" s="61"/>
      <c r="F119" s="83"/>
      <c r="G119" s="83"/>
      <c r="H119" s="83"/>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row>
    <row r="120" spans="1:32" ht="13.5" hidden="1" customHeight="1">
      <c r="A120" s="61"/>
      <c r="B120" s="61"/>
      <c r="C120" s="61"/>
      <c r="D120" s="61"/>
      <c r="E120" s="61"/>
      <c r="F120" s="83"/>
      <c r="G120" s="83"/>
      <c r="H120" s="83"/>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row>
    <row r="121" spans="1:32" ht="13.5" hidden="1" customHeight="1">
      <c r="A121" s="61"/>
      <c r="B121" s="61"/>
      <c r="C121" s="61"/>
      <c r="D121" s="61"/>
      <c r="E121" s="61"/>
      <c r="F121" s="83"/>
      <c r="G121" s="83"/>
      <c r="H121" s="83"/>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row>
    <row r="122" spans="1:32" ht="13.5" hidden="1" customHeight="1">
      <c r="A122" s="61"/>
      <c r="B122" s="61"/>
      <c r="C122" s="61"/>
      <c r="D122" s="61"/>
      <c r="E122" s="61"/>
      <c r="F122" s="83"/>
      <c r="G122" s="83"/>
      <c r="H122" s="83"/>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row>
    <row r="123" spans="1:32" ht="13.5" hidden="1" customHeight="1">
      <c r="A123" s="61"/>
      <c r="B123" s="61"/>
      <c r="C123" s="61"/>
      <c r="D123" s="61"/>
      <c r="E123" s="61"/>
      <c r="F123" s="83"/>
      <c r="G123" s="83"/>
      <c r="H123" s="83"/>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row>
    <row r="124" spans="1:32" ht="13.5" hidden="1" customHeight="1">
      <c r="A124" s="61"/>
      <c r="B124" s="61"/>
      <c r="C124" s="61"/>
      <c r="D124" s="61"/>
      <c r="E124" s="61"/>
      <c r="F124" s="83"/>
      <c r="G124" s="83"/>
      <c r="H124" s="83"/>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row>
    <row r="125" spans="1:32" ht="13.5" hidden="1" customHeight="1">
      <c r="A125" s="61"/>
      <c r="B125" s="61"/>
      <c r="C125" s="61"/>
      <c r="D125" s="61"/>
      <c r="E125" s="61"/>
      <c r="F125" s="83"/>
      <c r="G125" s="83"/>
      <c r="H125" s="83"/>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row>
    <row r="126" spans="1:32" ht="13.5" hidden="1" customHeight="1">
      <c r="A126" s="61"/>
      <c r="B126" s="61"/>
      <c r="C126" s="61"/>
      <c r="D126" s="61"/>
      <c r="E126" s="61"/>
      <c r="F126" s="83"/>
      <c r="G126" s="83"/>
      <c r="H126" s="83"/>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row>
    <row r="127" spans="1:32" ht="13.5" hidden="1" customHeight="1">
      <c r="A127" s="61"/>
      <c r="B127" s="61"/>
      <c r="C127" s="61"/>
      <c r="D127" s="61"/>
      <c r="E127" s="61"/>
      <c r="F127" s="83"/>
      <c r="G127" s="83"/>
      <c r="H127" s="83"/>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row>
    <row r="128" spans="1:32" ht="13.5" hidden="1" customHeight="1">
      <c r="A128" s="61"/>
      <c r="B128" s="61"/>
      <c r="C128" s="61"/>
      <c r="D128" s="61"/>
      <c r="E128" s="61"/>
      <c r="F128" s="83"/>
      <c r="G128" s="83"/>
      <c r="H128" s="83"/>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row>
    <row r="129" spans="1:32" ht="13.5" hidden="1" customHeight="1">
      <c r="A129" s="61"/>
      <c r="B129" s="61"/>
      <c r="C129" s="61"/>
      <c r="D129" s="61"/>
      <c r="E129" s="61"/>
      <c r="F129" s="83"/>
      <c r="G129" s="83"/>
      <c r="H129" s="83"/>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row>
    <row r="130" spans="1:32" ht="13.5" hidden="1" customHeight="1">
      <c r="A130" s="61"/>
      <c r="B130" s="61"/>
      <c r="C130" s="61"/>
      <c r="D130" s="61"/>
      <c r="E130" s="61"/>
      <c r="F130" s="83"/>
      <c r="G130" s="83"/>
      <c r="H130" s="83"/>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row>
    <row r="131" spans="1:32" ht="13.5" hidden="1" customHeight="1">
      <c r="A131" s="61"/>
      <c r="B131" s="61"/>
      <c r="C131" s="61"/>
      <c r="D131" s="61"/>
      <c r="E131" s="61"/>
      <c r="F131" s="83"/>
      <c r="G131" s="83"/>
      <c r="H131" s="83"/>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row>
    <row r="132" spans="1:32" ht="13.5" hidden="1" customHeight="1">
      <c r="A132" s="61"/>
      <c r="B132" s="61"/>
      <c r="C132" s="61"/>
      <c r="D132" s="61"/>
      <c r="E132" s="61"/>
      <c r="F132" s="83"/>
      <c r="G132" s="83"/>
      <c r="H132" s="83"/>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row>
    <row r="133" spans="1:32" ht="13.5" hidden="1" customHeight="1">
      <c r="A133" s="61"/>
      <c r="B133" s="61"/>
      <c r="C133" s="61"/>
      <c r="D133" s="61"/>
      <c r="E133" s="61"/>
      <c r="F133" s="83"/>
      <c r="G133" s="83"/>
      <c r="H133" s="83"/>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row>
    <row r="134" spans="1:32" ht="13.5" hidden="1" customHeight="1">
      <c r="A134" s="61"/>
      <c r="B134" s="61"/>
      <c r="C134" s="61"/>
      <c r="D134" s="61"/>
      <c r="E134" s="61"/>
      <c r="F134" s="83"/>
      <c r="G134" s="83"/>
      <c r="H134" s="83"/>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row>
    <row r="135" spans="1:32" ht="13.5" hidden="1" customHeight="1">
      <c r="A135" s="61"/>
      <c r="B135" s="61"/>
      <c r="C135" s="61"/>
      <c r="D135" s="61"/>
      <c r="E135" s="61"/>
      <c r="F135" s="83"/>
      <c r="G135" s="83"/>
      <c r="H135" s="83"/>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row>
    <row r="136" spans="1:32" ht="13.5" hidden="1" customHeight="1">
      <c r="A136" s="61"/>
      <c r="B136" s="61"/>
      <c r="C136" s="61"/>
      <c r="D136" s="61"/>
      <c r="E136" s="61"/>
      <c r="F136" s="83"/>
      <c r="G136" s="83"/>
      <c r="H136" s="83"/>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row>
    <row r="137" spans="1:32" ht="13.5" hidden="1" customHeight="1">
      <c r="A137" s="61"/>
      <c r="B137" s="61"/>
      <c r="C137" s="61"/>
      <c r="D137" s="61"/>
      <c r="E137" s="61"/>
      <c r="F137" s="83"/>
      <c r="G137" s="83"/>
      <c r="H137" s="83"/>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row>
    <row r="138" spans="1:32" ht="13.5" hidden="1" customHeight="1">
      <c r="A138" s="61"/>
      <c r="B138" s="61"/>
      <c r="C138" s="61"/>
      <c r="D138" s="61"/>
      <c r="E138" s="61"/>
      <c r="F138" s="83"/>
      <c r="G138" s="83"/>
      <c r="H138" s="83"/>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row>
    <row r="139" spans="1:32" ht="13.5" hidden="1" customHeight="1">
      <c r="A139" s="61"/>
      <c r="B139" s="61"/>
      <c r="C139" s="61"/>
      <c r="D139" s="61"/>
      <c r="E139" s="61"/>
      <c r="F139" s="83"/>
      <c r="G139" s="83"/>
      <c r="H139" s="83"/>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row>
    <row r="140" spans="1:32" ht="13.5" hidden="1" customHeight="1">
      <c r="A140" s="61"/>
      <c r="B140" s="61"/>
      <c r="C140" s="61"/>
      <c r="D140" s="61"/>
      <c r="E140" s="61"/>
      <c r="F140" s="83"/>
      <c r="G140" s="83"/>
      <c r="H140" s="83"/>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row>
    <row r="141" spans="1:32" ht="13.5" hidden="1" customHeight="1">
      <c r="A141" s="61"/>
      <c r="B141" s="61"/>
      <c r="C141" s="61"/>
      <c r="D141" s="61"/>
      <c r="E141" s="61"/>
      <c r="F141" s="83"/>
      <c r="G141" s="83"/>
      <c r="H141" s="83"/>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row>
    <row r="142" spans="1:32" ht="13.5" hidden="1" customHeight="1">
      <c r="A142" s="61"/>
      <c r="B142" s="61"/>
      <c r="C142" s="61"/>
      <c r="D142" s="61"/>
      <c r="E142" s="61"/>
      <c r="F142" s="83"/>
      <c r="G142" s="83"/>
      <c r="H142" s="83"/>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row>
    <row r="143" spans="1:32" ht="13.5" hidden="1" customHeight="1">
      <c r="A143" s="61"/>
      <c r="B143" s="61"/>
      <c r="C143" s="61"/>
      <c r="D143" s="61"/>
      <c r="E143" s="61"/>
      <c r="F143" s="83"/>
      <c r="G143" s="83"/>
      <c r="H143" s="83"/>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row>
    <row r="144" spans="1:32" ht="13.5" hidden="1" customHeight="1">
      <c r="A144" s="61"/>
      <c r="B144" s="61"/>
      <c r="C144" s="61"/>
      <c r="D144" s="61"/>
      <c r="E144" s="61"/>
      <c r="F144" s="83"/>
      <c r="G144" s="83"/>
      <c r="H144" s="83"/>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row>
    <row r="145" spans="1:32" ht="13.5" hidden="1" customHeight="1">
      <c r="A145" s="61"/>
      <c r="B145" s="61"/>
      <c r="C145" s="61"/>
      <c r="D145" s="61"/>
      <c r="E145" s="61"/>
      <c r="F145" s="83"/>
      <c r="G145" s="83"/>
      <c r="H145" s="83"/>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row>
    <row r="146" spans="1:32" ht="13.5" hidden="1" customHeight="1">
      <c r="A146" s="61"/>
      <c r="B146" s="61"/>
      <c r="C146" s="61"/>
      <c r="D146" s="61"/>
      <c r="E146" s="61"/>
      <c r="F146" s="83"/>
      <c r="G146" s="83"/>
      <c r="H146" s="83"/>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row>
    <row r="147" spans="1:32" ht="13.5" hidden="1" customHeight="1">
      <c r="A147" s="61"/>
      <c r="B147" s="61"/>
      <c r="C147" s="61"/>
      <c r="D147" s="61"/>
      <c r="E147" s="61"/>
      <c r="F147" s="83"/>
      <c r="G147" s="83"/>
      <c r="H147" s="83"/>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row>
    <row r="148" spans="1:32" ht="13.5" hidden="1" customHeight="1">
      <c r="A148" s="61"/>
      <c r="B148" s="61"/>
      <c r="C148" s="61"/>
      <c r="D148" s="61"/>
      <c r="E148" s="61"/>
      <c r="F148" s="83"/>
      <c r="G148" s="83"/>
      <c r="H148" s="83"/>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row>
    <row r="149" spans="1:32" ht="13.5" hidden="1" customHeight="1">
      <c r="A149" s="61"/>
      <c r="B149" s="61"/>
      <c r="C149" s="61"/>
      <c r="D149" s="61"/>
      <c r="E149" s="61"/>
      <c r="F149" s="83"/>
      <c r="G149" s="83"/>
      <c r="H149" s="83"/>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row>
    <row r="150" spans="1:32" ht="13.5" hidden="1" customHeight="1">
      <c r="A150" s="61"/>
      <c r="B150" s="61"/>
      <c r="C150" s="61"/>
      <c r="D150" s="61"/>
      <c r="E150" s="61"/>
      <c r="F150" s="83"/>
      <c r="G150" s="83"/>
      <c r="H150" s="83"/>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row>
    <row r="151" spans="1:32" ht="13.5" hidden="1" customHeight="1">
      <c r="A151" s="61"/>
      <c r="B151" s="61"/>
      <c r="C151" s="61"/>
      <c r="D151" s="61"/>
      <c r="E151" s="61"/>
      <c r="F151" s="83"/>
      <c r="G151" s="83"/>
      <c r="H151" s="83"/>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row>
    <row r="152" spans="1:32" ht="13.5" hidden="1" customHeight="1">
      <c r="A152" s="61"/>
      <c r="B152" s="61"/>
      <c r="C152" s="61"/>
      <c r="D152" s="61"/>
      <c r="E152" s="61"/>
      <c r="F152" s="83"/>
      <c r="G152" s="83"/>
      <c r="H152" s="83"/>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row>
    <row r="153" spans="1:32" ht="13.5" hidden="1" customHeight="1">
      <c r="A153" s="61"/>
      <c r="B153" s="61"/>
      <c r="C153" s="61"/>
      <c r="D153" s="61"/>
      <c r="E153" s="61"/>
      <c r="F153" s="83"/>
      <c r="G153" s="83"/>
      <c r="H153" s="83"/>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row>
    <row r="154" spans="1:32" ht="13.5" hidden="1" customHeight="1">
      <c r="A154" s="61"/>
      <c r="B154" s="61"/>
      <c r="C154" s="61"/>
      <c r="D154" s="61"/>
      <c r="E154" s="61"/>
      <c r="F154" s="83"/>
      <c r="G154" s="83"/>
      <c r="H154" s="83"/>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row>
    <row r="155" spans="1:32" ht="13.5" hidden="1" customHeight="1">
      <c r="A155" s="61"/>
      <c r="B155" s="61"/>
      <c r="C155" s="61"/>
      <c r="D155" s="61"/>
      <c r="E155" s="61"/>
      <c r="F155" s="83"/>
      <c r="G155" s="83"/>
      <c r="H155" s="83"/>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row>
    <row r="156" spans="1:32" ht="13.5" hidden="1" customHeight="1">
      <c r="A156" s="61"/>
      <c r="B156" s="61"/>
      <c r="C156" s="61"/>
      <c r="D156" s="61"/>
      <c r="E156" s="61"/>
      <c r="F156" s="83"/>
      <c r="G156" s="83"/>
      <c r="H156" s="83"/>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row>
    <row r="157" spans="1:32" ht="13.5" hidden="1" customHeight="1">
      <c r="A157" s="61"/>
      <c r="B157" s="61"/>
      <c r="C157" s="61"/>
      <c r="D157" s="61"/>
      <c r="E157" s="61"/>
      <c r="F157" s="83"/>
      <c r="G157" s="83"/>
      <c r="H157" s="83"/>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row>
    <row r="158" spans="1:32" ht="13.5" hidden="1" customHeight="1">
      <c r="A158" s="61"/>
      <c r="B158" s="61"/>
      <c r="C158" s="61"/>
      <c r="D158" s="61"/>
      <c r="E158" s="61"/>
      <c r="F158" s="83"/>
      <c r="G158" s="83"/>
      <c r="H158" s="83"/>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row>
    <row r="159" spans="1:32" ht="13.5" hidden="1" customHeight="1">
      <c r="A159" s="61"/>
      <c r="B159" s="61"/>
      <c r="C159" s="61"/>
      <c r="D159" s="61"/>
      <c r="E159" s="61"/>
      <c r="F159" s="83"/>
      <c r="G159" s="83"/>
      <c r="H159" s="83"/>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row>
    <row r="160" spans="1:32" ht="13.5" hidden="1" customHeight="1">
      <c r="A160" s="61"/>
      <c r="B160" s="61"/>
      <c r="C160" s="61"/>
      <c r="D160" s="61"/>
      <c r="E160" s="61"/>
      <c r="F160" s="83"/>
      <c r="G160" s="83"/>
      <c r="H160" s="83"/>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row>
    <row r="161" spans="1:32" ht="13.5" hidden="1" customHeight="1">
      <c r="A161" s="61"/>
      <c r="B161" s="61"/>
      <c r="C161" s="61"/>
      <c r="D161" s="61"/>
      <c r="E161" s="61"/>
      <c r="F161" s="83"/>
      <c r="G161" s="83"/>
      <c r="H161" s="83"/>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row>
    <row r="162" spans="1:32" ht="13.5" hidden="1" customHeight="1">
      <c r="A162" s="61"/>
      <c r="B162" s="61"/>
      <c r="C162" s="61"/>
      <c r="D162" s="61"/>
      <c r="E162" s="61"/>
      <c r="F162" s="83"/>
      <c r="G162" s="83"/>
      <c r="H162" s="83"/>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row>
    <row r="163" spans="1:32" ht="13.5" hidden="1" customHeight="1">
      <c r="A163" s="61"/>
      <c r="B163" s="61"/>
      <c r="C163" s="61"/>
      <c r="D163" s="61"/>
      <c r="E163" s="61"/>
      <c r="F163" s="83"/>
      <c r="G163" s="83"/>
      <c r="H163" s="83"/>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row>
    <row r="164" spans="1:32" ht="13.5" hidden="1" customHeight="1">
      <c r="A164" s="61"/>
      <c r="B164" s="61"/>
      <c r="C164" s="61"/>
      <c r="D164" s="61"/>
      <c r="E164" s="61"/>
      <c r="F164" s="83"/>
      <c r="G164" s="83"/>
      <c r="H164" s="83"/>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row>
    <row r="165" spans="1:32" ht="13.5" hidden="1" customHeight="1">
      <c r="A165" s="61"/>
      <c r="B165" s="61"/>
      <c r="C165" s="61"/>
      <c r="D165" s="61"/>
      <c r="E165" s="61"/>
      <c r="F165" s="83"/>
      <c r="G165" s="83"/>
      <c r="H165" s="83"/>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row>
    <row r="166" spans="1:32" ht="13.5" hidden="1" customHeight="1">
      <c r="A166" s="61"/>
      <c r="B166" s="61"/>
      <c r="C166" s="61"/>
      <c r="D166" s="61"/>
      <c r="E166" s="61"/>
      <c r="F166" s="83"/>
      <c r="G166" s="83"/>
      <c r="H166" s="83"/>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row>
    <row r="167" spans="1:32" ht="13.5" hidden="1" customHeight="1">
      <c r="A167" s="61"/>
      <c r="B167" s="61"/>
      <c r="C167" s="61"/>
      <c r="D167" s="61"/>
      <c r="E167" s="61"/>
      <c r="F167" s="83"/>
      <c r="G167" s="83"/>
      <c r="H167" s="83"/>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row>
    <row r="168" spans="1:32" ht="13.5" hidden="1" customHeight="1">
      <c r="A168" s="61"/>
      <c r="B168" s="61"/>
      <c r="C168" s="61"/>
      <c r="D168" s="61"/>
      <c r="E168" s="61"/>
      <c r="F168" s="83"/>
      <c r="G168" s="83"/>
      <c r="H168" s="83"/>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row>
    <row r="169" spans="1:32" ht="13.5" hidden="1" customHeight="1">
      <c r="A169" s="61"/>
      <c r="B169" s="61"/>
      <c r="C169" s="61"/>
      <c r="D169" s="61"/>
      <c r="E169" s="61"/>
      <c r="F169" s="83"/>
      <c r="G169" s="83"/>
      <c r="H169" s="83"/>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row>
    <row r="170" spans="1:32" ht="13.5" hidden="1" customHeight="1">
      <c r="A170" s="61"/>
      <c r="B170" s="61"/>
      <c r="C170" s="61"/>
      <c r="D170" s="61"/>
      <c r="E170" s="61"/>
      <c r="F170" s="83"/>
      <c r="G170" s="83"/>
      <c r="H170" s="83"/>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row>
    <row r="171" spans="1:32" ht="13.5" hidden="1" customHeight="1">
      <c r="A171" s="61"/>
      <c r="B171" s="61"/>
      <c r="C171" s="61"/>
      <c r="D171" s="61"/>
      <c r="E171" s="61"/>
      <c r="F171" s="83"/>
      <c r="G171" s="83"/>
      <c r="H171" s="83"/>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row>
    <row r="172" spans="1:32" ht="13.5" hidden="1" customHeight="1">
      <c r="A172" s="61"/>
      <c r="B172" s="61"/>
      <c r="C172" s="61"/>
      <c r="D172" s="61"/>
      <c r="E172" s="61"/>
      <c r="F172" s="83"/>
      <c r="G172" s="83"/>
      <c r="H172" s="83"/>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row>
    <row r="173" spans="1:32" ht="13.5" hidden="1" customHeight="1">
      <c r="A173" s="61"/>
      <c r="B173" s="61"/>
      <c r="C173" s="61"/>
      <c r="D173" s="61"/>
      <c r="E173" s="61"/>
      <c r="F173" s="83"/>
      <c r="G173" s="83"/>
      <c r="H173" s="83"/>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row>
    <row r="174" spans="1:32" ht="13.5" hidden="1" customHeight="1">
      <c r="A174" s="61"/>
      <c r="B174" s="61"/>
      <c r="C174" s="61"/>
      <c r="D174" s="61"/>
      <c r="E174" s="61"/>
      <c r="F174" s="83"/>
      <c r="G174" s="83"/>
      <c r="H174" s="83"/>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row>
    <row r="175" spans="1:32" ht="13.5" hidden="1" customHeight="1">
      <c r="A175" s="61"/>
      <c r="B175" s="61"/>
      <c r="C175" s="61"/>
      <c r="D175" s="61"/>
      <c r="E175" s="61"/>
      <c r="F175" s="83"/>
      <c r="G175" s="83"/>
      <c r="H175" s="83"/>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row>
    <row r="176" spans="1:32" ht="13.5" hidden="1" customHeight="1">
      <c r="A176" s="61"/>
      <c r="B176" s="61"/>
      <c r="C176" s="61"/>
      <c r="D176" s="61"/>
      <c r="E176" s="61"/>
      <c r="F176" s="83"/>
      <c r="G176" s="83"/>
      <c r="H176" s="83"/>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row>
    <row r="177" spans="1:32" ht="13.5" hidden="1" customHeight="1">
      <c r="A177" s="61"/>
      <c r="B177" s="61"/>
      <c r="C177" s="61"/>
      <c r="D177" s="61"/>
      <c r="E177" s="61"/>
      <c r="F177" s="83"/>
      <c r="G177" s="83"/>
      <c r="H177" s="83"/>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row>
    <row r="178" spans="1:32" ht="13.5" hidden="1" customHeight="1">
      <c r="A178" s="61"/>
      <c r="B178" s="61"/>
      <c r="C178" s="61"/>
      <c r="D178" s="61"/>
      <c r="E178" s="61"/>
      <c r="F178" s="83"/>
      <c r="G178" s="83"/>
      <c r="H178" s="83"/>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row>
    <row r="179" spans="1:32" ht="13.5" hidden="1" customHeight="1">
      <c r="A179" s="61"/>
      <c r="B179" s="61"/>
      <c r="C179" s="61"/>
      <c r="D179" s="61"/>
      <c r="E179" s="61"/>
      <c r="F179" s="83"/>
      <c r="G179" s="83"/>
      <c r="H179" s="83"/>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row>
    <row r="180" spans="1:32" ht="13.5" hidden="1" customHeight="1">
      <c r="A180" s="61"/>
      <c r="B180" s="61"/>
      <c r="C180" s="61"/>
      <c r="D180" s="61"/>
      <c r="E180" s="61"/>
      <c r="F180" s="83"/>
      <c r="G180" s="83"/>
      <c r="H180" s="83"/>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row>
    <row r="181" spans="1:32" ht="13.5" hidden="1" customHeight="1">
      <c r="A181" s="61"/>
      <c r="B181" s="61"/>
      <c r="C181" s="61"/>
      <c r="D181" s="61"/>
      <c r="E181" s="61"/>
      <c r="F181" s="83"/>
      <c r="G181" s="83"/>
      <c r="H181" s="83"/>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row>
    <row r="182" spans="1:32" ht="13.5" hidden="1" customHeight="1">
      <c r="A182" s="61"/>
      <c r="B182" s="61"/>
      <c r="C182" s="61"/>
      <c r="D182" s="61"/>
      <c r="E182" s="61"/>
      <c r="F182" s="83"/>
      <c r="G182" s="83"/>
      <c r="H182" s="83"/>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row>
    <row r="183" spans="1:32" ht="13.5" hidden="1" customHeight="1">
      <c r="A183" s="61"/>
      <c r="B183" s="61"/>
      <c r="C183" s="61"/>
      <c r="D183" s="61"/>
      <c r="E183" s="61"/>
      <c r="F183" s="83"/>
      <c r="G183" s="83"/>
      <c r="H183" s="83"/>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row>
    <row r="184" spans="1:32" ht="13.5" hidden="1" customHeight="1">
      <c r="A184" s="61"/>
      <c r="B184" s="61"/>
      <c r="C184" s="61"/>
      <c r="D184" s="61"/>
      <c r="E184" s="61"/>
      <c r="F184" s="83"/>
      <c r="G184" s="83"/>
      <c r="H184" s="83"/>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row>
    <row r="185" spans="1:32" ht="13.5" hidden="1" customHeight="1">
      <c r="A185" s="61"/>
      <c r="B185" s="61"/>
      <c r="C185" s="61"/>
      <c r="D185" s="61"/>
      <c r="E185" s="61"/>
      <c r="F185" s="83"/>
      <c r="G185" s="83"/>
      <c r="H185" s="83"/>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row>
    <row r="186" spans="1:32" ht="13.5" hidden="1" customHeight="1">
      <c r="A186" s="61"/>
      <c r="B186" s="61"/>
      <c r="C186" s="61"/>
      <c r="D186" s="61"/>
      <c r="E186" s="61"/>
      <c r="F186" s="83"/>
      <c r="G186" s="83"/>
      <c r="H186" s="83"/>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row>
    <row r="187" spans="1:32" ht="13.5" hidden="1" customHeight="1">
      <c r="A187" s="61"/>
      <c r="B187" s="61"/>
      <c r="C187" s="61"/>
      <c r="D187" s="61"/>
      <c r="E187" s="61"/>
      <c r="F187" s="83"/>
      <c r="G187" s="83"/>
      <c r="H187" s="83"/>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row>
    <row r="188" spans="1:32" ht="13.5" hidden="1" customHeight="1">
      <c r="A188" s="61"/>
      <c r="B188" s="61"/>
      <c r="C188" s="61"/>
      <c r="D188" s="61"/>
      <c r="E188" s="61"/>
      <c r="F188" s="83"/>
      <c r="G188" s="83"/>
      <c r="H188" s="83"/>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row>
    <row r="189" spans="1:32" ht="13.5" hidden="1" customHeight="1">
      <c r="A189" s="61"/>
      <c r="B189" s="61"/>
      <c r="C189" s="61"/>
      <c r="D189" s="61"/>
      <c r="E189" s="61"/>
      <c r="F189" s="83"/>
      <c r="G189" s="83"/>
      <c r="H189" s="83"/>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row>
    <row r="190" spans="1:32" ht="13.5" hidden="1" customHeight="1">
      <c r="A190" s="61"/>
      <c r="B190" s="61"/>
      <c r="C190" s="61"/>
      <c r="D190" s="61"/>
      <c r="E190" s="61"/>
      <c r="F190" s="83"/>
      <c r="G190" s="83"/>
      <c r="H190" s="83"/>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row>
    <row r="191" spans="1:32" ht="13.5" hidden="1" customHeight="1">
      <c r="A191" s="61"/>
      <c r="B191" s="61"/>
      <c r="C191" s="61"/>
      <c r="D191" s="61"/>
      <c r="E191" s="61"/>
      <c r="F191" s="83"/>
      <c r="G191" s="83"/>
      <c r="H191" s="83"/>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row>
    <row r="192" spans="1:32" ht="13.5" hidden="1" customHeight="1">
      <c r="A192" s="61"/>
      <c r="B192" s="61"/>
      <c r="C192" s="61"/>
      <c r="D192" s="61"/>
      <c r="E192" s="61"/>
      <c r="F192" s="83"/>
      <c r="G192" s="83"/>
      <c r="H192" s="83"/>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row>
    <row r="193" spans="1:32" ht="13.5" hidden="1" customHeight="1">
      <c r="A193" s="61"/>
      <c r="B193" s="61"/>
      <c r="C193" s="61"/>
      <c r="D193" s="61"/>
      <c r="E193" s="61"/>
      <c r="F193" s="83"/>
      <c r="G193" s="83"/>
      <c r="H193" s="83"/>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row>
    <row r="194" spans="1:32" ht="13.5" hidden="1" customHeight="1">
      <c r="A194" s="61"/>
      <c r="B194" s="61"/>
      <c r="C194" s="61"/>
      <c r="D194" s="61"/>
      <c r="E194" s="61"/>
      <c r="F194" s="83"/>
      <c r="G194" s="83"/>
      <c r="H194" s="83"/>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row>
    <row r="195" spans="1:32" ht="13.5" hidden="1" customHeight="1">
      <c r="A195" s="61"/>
      <c r="B195" s="61"/>
      <c r="C195" s="61"/>
      <c r="D195" s="61"/>
      <c r="E195" s="61"/>
      <c r="F195" s="83"/>
      <c r="G195" s="83"/>
      <c r="H195" s="83"/>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row>
    <row r="196" spans="1:32" ht="13.5" hidden="1" customHeight="1">
      <c r="A196" s="61"/>
      <c r="B196" s="61"/>
      <c r="C196" s="61"/>
      <c r="D196" s="61"/>
      <c r="E196" s="61"/>
      <c r="F196" s="83"/>
      <c r="G196" s="83"/>
      <c r="H196" s="83"/>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row>
    <row r="197" spans="1:32" ht="13.5" hidden="1" customHeight="1">
      <c r="A197" s="61"/>
      <c r="B197" s="61"/>
      <c r="C197" s="61"/>
      <c r="D197" s="61"/>
      <c r="E197" s="61"/>
      <c r="F197" s="83"/>
      <c r="G197" s="83"/>
      <c r="H197" s="83"/>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row>
    <row r="198" spans="1:32" ht="13.5" hidden="1" customHeight="1">
      <c r="A198" s="61"/>
      <c r="B198" s="61"/>
      <c r="C198" s="61"/>
      <c r="D198" s="61"/>
      <c r="E198" s="61"/>
      <c r="F198" s="83"/>
      <c r="G198" s="83"/>
      <c r="H198" s="83"/>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row>
    <row r="199" spans="1:32" ht="13.5" hidden="1" customHeight="1">
      <c r="A199" s="61"/>
      <c r="B199" s="61"/>
      <c r="C199" s="61"/>
      <c r="D199" s="61"/>
      <c r="E199" s="61"/>
      <c r="F199" s="83"/>
      <c r="G199" s="83"/>
      <c r="H199" s="83"/>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row>
    <row r="200" spans="1:32" ht="13.5" hidden="1" customHeight="1">
      <c r="A200" s="61"/>
      <c r="B200" s="61"/>
      <c r="C200" s="61"/>
      <c r="D200" s="61"/>
      <c r="E200" s="61"/>
      <c r="F200" s="83"/>
      <c r="G200" s="83"/>
      <c r="H200" s="83"/>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row>
    <row r="201" spans="1:32" ht="13.5" hidden="1" customHeight="1">
      <c r="A201" s="61"/>
      <c r="B201" s="61"/>
      <c r="C201" s="61"/>
      <c r="D201" s="61"/>
      <c r="E201" s="61"/>
      <c r="F201" s="83"/>
      <c r="G201" s="83"/>
      <c r="H201" s="83"/>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row>
    <row r="202" spans="1:32" ht="13.5" hidden="1" customHeight="1">
      <c r="A202" s="61"/>
      <c r="B202" s="61"/>
      <c r="C202" s="61"/>
      <c r="D202" s="61"/>
      <c r="E202" s="61"/>
      <c r="F202" s="83"/>
      <c r="G202" s="83"/>
      <c r="H202" s="83"/>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row>
    <row r="203" spans="1:32" ht="13.5" hidden="1" customHeight="1">
      <c r="A203" s="61"/>
      <c r="B203" s="61"/>
      <c r="C203" s="61"/>
      <c r="D203" s="61"/>
      <c r="E203" s="61"/>
      <c r="F203" s="83"/>
      <c r="G203" s="83"/>
      <c r="H203" s="83"/>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row>
    <row r="204" spans="1:32" ht="13.5" hidden="1" customHeight="1">
      <c r="A204" s="61"/>
      <c r="B204" s="61"/>
      <c r="C204" s="61"/>
      <c r="D204" s="61"/>
      <c r="E204" s="61"/>
      <c r="F204" s="83"/>
      <c r="G204" s="83"/>
      <c r="H204" s="83"/>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row>
    <row r="205" spans="1:32" ht="13.5" hidden="1" customHeight="1">
      <c r="A205" s="61"/>
      <c r="B205" s="61"/>
      <c r="C205" s="61"/>
      <c r="D205" s="61"/>
      <c r="E205" s="61"/>
      <c r="F205" s="83"/>
      <c r="G205" s="83"/>
      <c r="H205" s="83"/>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row>
    <row r="206" spans="1:32" ht="13.5" hidden="1" customHeight="1">
      <c r="A206" s="61"/>
      <c r="B206" s="61"/>
      <c r="C206" s="61"/>
      <c r="D206" s="61"/>
      <c r="E206" s="61"/>
      <c r="F206" s="83"/>
      <c r="G206" s="83"/>
      <c r="H206" s="83"/>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row>
    <row r="207" spans="1:32" ht="13.5" hidden="1" customHeight="1">
      <c r="A207" s="61"/>
      <c r="B207" s="61"/>
      <c r="C207" s="61"/>
      <c r="D207" s="61"/>
      <c r="E207" s="61"/>
      <c r="F207" s="83"/>
      <c r="G207" s="83"/>
      <c r="H207" s="83"/>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row>
    <row r="208" spans="1:32" ht="13.5" hidden="1" customHeight="1">
      <c r="A208" s="61"/>
      <c r="B208" s="61"/>
      <c r="C208" s="61"/>
      <c r="D208" s="61"/>
      <c r="E208" s="61"/>
      <c r="F208" s="83"/>
      <c r="G208" s="83"/>
      <c r="H208" s="83"/>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row>
    <row r="209" spans="1:32" ht="13.5" hidden="1" customHeight="1">
      <c r="A209" s="61"/>
      <c r="B209" s="61"/>
      <c r="C209" s="61"/>
      <c r="D209" s="61"/>
      <c r="E209" s="61"/>
      <c r="F209" s="83"/>
      <c r="G209" s="83"/>
      <c r="H209" s="83"/>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row>
    <row r="210" spans="1:32" ht="13.5" hidden="1" customHeight="1">
      <c r="A210" s="61"/>
      <c r="B210" s="61"/>
      <c r="C210" s="61"/>
      <c r="D210" s="61"/>
      <c r="E210" s="61"/>
      <c r="F210" s="83"/>
      <c r="G210" s="83"/>
      <c r="H210" s="83"/>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row>
    <row r="211" spans="1:32" ht="13.5" hidden="1" customHeight="1">
      <c r="A211" s="61"/>
      <c r="B211" s="61"/>
      <c r="C211" s="61"/>
      <c r="D211" s="61"/>
      <c r="E211" s="61"/>
      <c r="F211" s="83"/>
      <c r="G211" s="83"/>
      <c r="H211" s="83"/>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row>
    <row r="212" spans="1:32" ht="13.5" hidden="1" customHeight="1">
      <c r="A212" s="61"/>
      <c r="B212" s="61"/>
      <c r="C212" s="61"/>
      <c r="D212" s="61"/>
      <c r="E212" s="61"/>
      <c r="F212" s="83"/>
      <c r="G212" s="83"/>
      <c r="H212" s="83"/>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row>
    <row r="213" spans="1:32" ht="13.5" hidden="1" customHeight="1">
      <c r="A213" s="61"/>
      <c r="B213" s="61"/>
      <c r="C213" s="61"/>
      <c r="D213" s="61"/>
      <c r="E213" s="61"/>
      <c r="F213" s="83"/>
      <c r="G213" s="83"/>
      <c r="H213" s="83"/>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row>
    <row r="214" spans="1:32" ht="13.5" hidden="1" customHeight="1">
      <c r="A214" s="61"/>
      <c r="B214" s="61"/>
      <c r="C214" s="61"/>
      <c r="D214" s="61"/>
      <c r="E214" s="61"/>
      <c r="F214" s="83"/>
      <c r="G214" s="83"/>
      <c r="H214" s="83"/>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row>
    <row r="215" spans="1:32" ht="13.5" hidden="1" customHeight="1">
      <c r="A215" s="61"/>
      <c r="B215" s="61"/>
      <c r="C215" s="61"/>
      <c r="D215" s="61"/>
      <c r="E215" s="61"/>
      <c r="F215" s="83"/>
      <c r="G215" s="83"/>
      <c r="H215" s="83"/>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row>
    <row r="216" spans="1:32" ht="13.5" hidden="1" customHeight="1">
      <c r="A216" s="61"/>
      <c r="B216" s="61"/>
      <c r="C216" s="61"/>
      <c r="D216" s="61"/>
      <c r="E216" s="61"/>
      <c r="F216" s="83"/>
      <c r="G216" s="83"/>
      <c r="H216" s="83"/>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row>
    <row r="217" spans="1:32" ht="13.5" hidden="1" customHeight="1">
      <c r="A217" s="61"/>
      <c r="B217" s="61"/>
      <c r="C217" s="61"/>
      <c r="D217" s="61"/>
      <c r="E217" s="61"/>
      <c r="F217" s="83"/>
      <c r="G217" s="83"/>
      <c r="H217" s="83"/>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row>
    <row r="218" spans="1:32" ht="13.5" hidden="1" customHeight="1">
      <c r="A218" s="61"/>
      <c r="B218" s="61"/>
      <c r="C218" s="61"/>
      <c r="D218" s="61"/>
      <c r="E218" s="61"/>
      <c r="F218" s="83"/>
      <c r="G218" s="83"/>
      <c r="H218" s="83"/>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row>
    <row r="219" spans="1:32" ht="13.5" hidden="1" customHeight="1">
      <c r="A219" s="61"/>
      <c r="B219" s="61"/>
      <c r="C219" s="61"/>
      <c r="D219" s="61"/>
      <c r="E219" s="61"/>
      <c r="F219" s="83"/>
      <c r="G219" s="83"/>
      <c r="H219" s="83"/>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row>
    <row r="220" spans="1:32" ht="13.5" hidden="1" customHeight="1">
      <c r="A220" s="61"/>
      <c r="B220" s="61"/>
      <c r="C220" s="61"/>
      <c r="D220" s="61"/>
      <c r="E220" s="61"/>
      <c r="F220" s="83"/>
      <c r="G220" s="83"/>
      <c r="H220" s="83"/>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row>
    <row r="221" spans="1:32" ht="13.5" hidden="1" customHeight="1">
      <c r="A221" s="61"/>
      <c r="B221" s="61"/>
      <c r="C221" s="61"/>
      <c r="D221" s="61"/>
      <c r="E221" s="61"/>
      <c r="F221" s="83"/>
      <c r="G221" s="83"/>
      <c r="H221" s="83"/>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row>
    <row r="222" spans="1:32" ht="13.5" hidden="1" customHeight="1">
      <c r="A222" s="61"/>
      <c r="B222" s="61"/>
      <c r="C222" s="61"/>
      <c r="D222" s="61"/>
      <c r="E222" s="61"/>
      <c r="F222" s="83"/>
      <c r="G222" s="83"/>
      <c r="H222" s="83"/>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row>
    <row r="223" spans="1:32" ht="13.5" hidden="1" customHeight="1">
      <c r="A223" s="61"/>
      <c r="B223" s="61"/>
      <c r="C223" s="61"/>
      <c r="D223" s="61"/>
      <c r="E223" s="61"/>
      <c r="F223" s="83"/>
      <c r="G223" s="83"/>
      <c r="H223" s="83"/>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row>
    <row r="224" spans="1:32" ht="13.5" hidden="1" customHeight="1">
      <c r="A224" s="61"/>
      <c r="B224" s="61"/>
      <c r="C224" s="61"/>
      <c r="D224" s="61"/>
      <c r="E224" s="61"/>
      <c r="F224" s="83"/>
      <c r="G224" s="83"/>
      <c r="H224" s="83"/>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row>
    <row r="225" spans="1:32" ht="13.5" hidden="1" customHeight="1">
      <c r="A225" s="61"/>
      <c r="B225" s="61"/>
      <c r="C225" s="61"/>
      <c r="D225" s="61"/>
      <c r="E225" s="61"/>
      <c r="F225" s="83"/>
      <c r="G225" s="83"/>
      <c r="H225" s="83"/>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row>
    <row r="226" spans="1:32" ht="13.5" hidden="1" customHeight="1">
      <c r="A226" s="61"/>
      <c r="B226" s="61"/>
      <c r="C226" s="61"/>
      <c r="D226" s="61"/>
      <c r="E226" s="61"/>
      <c r="F226" s="83"/>
      <c r="G226" s="83"/>
      <c r="H226" s="83"/>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row>
    <row r="227" spans="1:32" ht="13.5" hidden="1" customHeight="1">
      <c r="A227" s="61"/>
      <c r="B227" s="61"/>
      <c r="C227" s="61"/>
      <c r="D227" s="61"/>
      <c r="E227" s="61"/>
      <c r="F227" s="83"/>
      <c r="G227" s="83"/>
      <c r="H227" s="83"/>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row>
    <row r="228" spans="1:32" ht="13.5" hidden="1" customHeight="1">
      <c r="A228" s="61"/>
      <c r="B228" s="61"/>
      <c r="C228" s="61"/>
      <c r="D228" s="61"/>
      <c r="E228" s="61"/>
      <c r="F228" s="83"/>
      <c r="G228" s="83"/>
      <c r="H228" s="83"/>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row>
    <row r="229" spans="1:32" ht="15.75" customHeight="1">
      <c r="E229" s="56"/>
      <c r="F229" s="58"/>
      <c r="G229" s="58"/>
      <c r="H229" s="58"/>
    </row>
    <row r="230" spans="1:32" ht="15.75" customHeight="1">
      <c r="E230" s="56"/>
      <c r="F230" s="58"/>
      <c r="G230" s="58"/>
      <c r="H230" s="58"/>
    </row>
    <row r="231" spans="1:32" ht="15.75" customHeight="1">
      <c r="E231" s="56"/>
      <c r="F231" s="58"/>
      <c r="G231" s="58"/>
      <c r="H231" s="58"/>
    </row>
    <row r="232" spans="1:32" ht="15.75" customHeight="1">
      <c r="E232" s="56"/>
      <c r="F232" s="58"/>
      <c r="G232" s="58"/>
      <c r="H232" s="58"/>
    </row>
    <row r="233" spans="1:32" ht="15.75" customHeight="1">
      <c r="E233" s="56"/>
      <c r="F233" s="58"/>
      <c r="G233" s="58"/>
      <c r="H233" s="58"/>
    </row>
    <row r="234" spans="1:32" ht="15.75" customHeight="1">
      <c r="E234" s="56"/>
      <c r="F234" s="58"/>
      <c r="G234" s="58"/>
      <c r="H234" s="58"/>
    </row>
    <row r="235" spans="1:32" ht="15.75" customHeight="1">
      <c r="E235" s="56"/>
      <c r="F235" s="58"/>
      <c r="G235" s="58"/>
      <c r="H235" s="58"/>
    </row>
    <row r="236" spans="1:32" ht="15.75" customHeight="1">
      <c r="E236" s="56"/>
      <c r="F236" s="58"/>
      <c r="G236" s="58"/>
      <c r="H236" s="58"/>
    </row>
    <row r="237" spans="1:32" ht="15.75" customHeight="1">
      <c r="E237" s="56"/>
      <c r="F237" s="58"/>
      <c r="G237" s="58"/>
      <c r="H237" s="58"/>
    </row>
    <row r="238" spans="1:32" ht="15.75" customHeight="1">
      <c r="E238" s="56"/>
      <c r="F238" s="58"/>
      <c r="G238" s="58"/>
      <c r="H238" s="58"/>
    </row>
    <row r="239" spans="1:32" ht="15.75" customHeight="1">
      <c r="E239" s="56"/>
      <c r="F239" s="58"/>
      <c r="G239" s="58"/>
      <c r="H239" s="58"/>
    </row>
    <row r="240" spans="1:32" ht="15.75" customHeight="1">
      <c r="E240" s="56"/>
      <c r="F240" s="58"/>
      <c r="G240" s="58"/>
      <c r="H240" s="58"/>
    </row>
    <row r="241" spans="5:8" ht="15.75" customHeight="1">
      <c r="E241" s="56"/>
      <c r="F241" s="58"/>
      <c r="G241" s="58"/>
      <c r="H241" s="58"/>
    </row>
    <row r="242" spans="5:8" ht="15.75" customHeight="1">
      <c r="E242" s="56"/>
      <c r="F242" s="58"/>
      <c r="G242" s="58"/>
      <c r="H242" s="58"/>
    </row>
    <row r="243" spans="5:8" ht="15.75" customHeight="1">
      <c r="E243" s="56"/>
      <c r="F243" s="58"/>
      <c r="G243" s="58"/>
      <c r="H243" s="58"/>
    </row>
    <row r="244" spans="5:8" ht="15.75" customHeight="1">
      <c r="E244" s="56"/>
      <c r="F244" s="58"/>
      <c r="G244" s="58"/>
      <c r="H244" s="58"/>
    </row>
    <row r="245" spans="5:8" ht="15.75" customHeight="1">
      <c r="E245" s="56"/>
      <c r="F245" s="58"/>
      <c r="G245" s="58"/>
      <c r="H245" s="58"/>
    </row>
    <row r="246" spans="5:8" ht="15.75" customHeight="1">
      <c r="E246" s="56"/>
      <c r="F246" s="58"/>
      <c r="G246" s="58"/>
      <c r="H246" s="58"/>
    </row>
    <row r="247" spans="5:8" ht="15.75" customHeight="1">
      <c r="E247" s="56"/>
      <c r="F247" s="58"/>
      <c r="G247" s="58"/>
      <c r="H247" s="58"/>
    </row>
    <row r="248" spans="5:8" ht="15.75" customHeight="1">
      <c r="E248" s="56"/>
      <c r="F248" s="58"/>
      <c r="G248" s="58"/>
      <c r="H248" s="58"/>
    </row>
    <row r="249" spans="5:8" ht="15.75" customHeight="1">
      <c r="E249" s="56"/>
      <c r="F249" s="58"/>
      <c r="G249" s="58"/>
      <c r="H249" s="58"/>
    </row>
    <row r="250" spans="5:8" ht="15.75" customHeight="1">
      <c r="E250" s="56"/>
      <c r="F250" s="58"/>
      <c r="G250" s="58"/>
      <c r="H250" s="58"/>
    </row>
    <row r="251" spans="5:8" ht="15.75" customHeight="1">
      <c r="E251" s="56"/>
      <c r="F251" s="58"/>
      <c r="G251" s="58"/>
      <c r="H251" s="58"/>
    </row>
    <row r="252" spans="5:8" ht="15.75" customHeight="1">
      <c r="E252" s="56"/>
      <c r="F252" s="58"/>
      <c r="G252" s="58"/>
      <c r="H252" s="58"/>
    </row>
    <row r="253" spans="5:8" ht="15.75" customHeight="1">
      <c r="E253" s="56"/>
      <c r="F253" s="58"/>
      <c r="G253" s="58"/>
      <c r="H253" s="58"/>
    </row>
    <row r="254" spans="5:8" ht="15.75" customHeight="1">
      <c r="E254" s="56"/>
      <c r="F254" s="58"/>
      <c r="G254" s="58"/>
      <c r="H254" s="58"/>
    </row>
    <row r="255" spans="5:8" ht="15.75" customHeight="1">
      <c r="E255" s="56"/>
      <c r="F255" s="58"/>
      <c r="G255" s="58"/>
      <c r="H255" s="58"/>
    </row>
    <row r="256" spans="5:8" ht="15.75" customHeight="1">
      <c r="E256" s="56"/>
      <c r="F256" s="58"/>
      <c r="G256" s="58"/>
      <c r="H256" s="58"/>
    </row>
    <row r="257" spans="5:8" ht="15.75" customHeight="1">
      <c r="E257" s="56"/>
      <c r="F257" s="58"/>
      <c r="G257" s="58"/>
      <c r="H257" s="58"/>
    </row>
    <row r="258" spans="5:8" ht="15.75" customHeight="1">
      <c r="E258" s="56"/>
      <c r="F258" s="58"/>
      <c r="G258" s="58"/>
      <c r="H258" s="58"/>
    </row>
    <row r="259" spans="5:8" ht="15.75" customHeight="1">
      <c r="E259" s="56"/>
      <c r="F259" s="58"/>
      <c r="G259" s="58"/>
      <c r="H259" s="58"/>
    </row>
    <row r="260" spans="5:8" ht="15.75" customHeight="1">
      <c r="E260" s="56"/>
      <c r="F260" s="58"/>
      <c r="G260" s="58"/>
      <c r="H260" s="58"/>
    </row>
    <row r="261" spans="5:8" ht="15.75" customHeight="1">
      <c r="E261" s="56"/>
      <c r="F261" s="58"/>
      <c r="G261" s="58"/>
      <c r="H261" s="58"/>
    </row>
    <row r="262" spans="5:8" ht="15.75" customHeight="1">
      <c r="E262" s="56"/>
      <c r="F262" s="58"/>
      <c r="G262" s="58"/>
      <c r="H262" s="58"/>
    </row>
    <row r="263" spans="5:8" ht="15.75" customHeight="1">
      <c r="E263" s="56"/>
      <c r="F263" s="58"/>
      <c r="G263" s="58"/>
      <c r="H263" s="58"/>
    </row>
    <row r="264" spans="5:8" ht="15.75" customHeight="1">
      <c r="E264" s="56"/>
      <c r="F264" s="58"/>
      <c r="G264" s="58"/>
      <c r="H264" s="58"/>
    </row>
    <row r="265" spans="5:8" ht="15.75" customHeight="1">
      <c r="E265" s="56"/>
      <c r="F265" s="58"/>
      <c r="G265" s="58"/>
      <c r="H265" s="58"/>
    </row>
    <row r="266" spans="5:8" ht="15.75" customHeight="1">
      <c r="E266" s="56"/>
      <c r="F266" s="58"/>
      <c r="G266" s="58"/>
      <c r="H266" s="58"/>
    </row>
    <row r="267" spans="5:8" ht="15.75" customHeight="1">
      <c r="E267" s="56"/>
      <c r="F267" s="58"/>
      <c r="G267" s="58"/>
      <c r="H267" s="58"/>
    </row>
    <row r="268" spans="5:8" ht="15.75" customHeight="1">
      <c r="E268" s="56"/>
      <c r="F268" s="58"/>
      <c r="G268" s="58"/>
      <c r="H268" s="58"/>
    </row>
    <row r="269" spans="5:8" ht="15.75" customHeight="1">
      <c r="E269" s="56"/>
      <c r="F269" s="58"/>
      <c r="G269" s="58"/>
      <c r="H269" s="58"/>
    </row>
    <row r="270" spans="5:8" ht="15.75" customHeight="1">
      <c r="E270" s="56"/>
      <c r="F270" s="58"/>
      <c r="G270" s="58"/>
      <c r="H270" s="58"/>
    </row>
    <row r="271" spans="5:8" ht="15.75" customHeight="1">
      <c r="E271" s="56"/>
      <c r="F271" s="58"/>
      <c r="G271" s="58"/>
      <c r="H271" s="58"/>
    </row>
    <row r="272" spans="5:8" ht="15.75" customHeight="1">
      <c r="E272" s="56"/>
      <c r="F272" s="58"/>
      <c r="G272" s="58"/>
      <c r="H272" s="58"/>
    </row>
    <row r="273" spans="5:8" ht="15.75" customHeight="1">
      <c r="E273" s="56"/>
      <c r="F273" s="58"/>
      <c r="G273" s="58"/>
      <c r="H273" s="58"/>
    </row>
    <row r="274" spans="5:8" ht="15.75" customHeight="1">
      <c r="E274" s="56"/>
      <c r="F274" s="58"/>
      <c r="G274" s="58"/>
      <c r="H274" s="58"/>
    </row>
    <row r="275" spans="5:8" ht="15.75" customHeight="1">
      <c r="E275" s="56"/>
      <c r="F275" s="58"/>
      <c r="G275" s="58"/>
      <c r="H275" s="58"/>
    </row>
    <row r="276" spans="5:8" ht="15.75" customHeight="1">
      <c r="E276" s="56"/>
      <c r="F276" s="58"/>
      <c r="G276" s="58"/>
      <c r="H276" s="58"/>
    </row>
    <row r="277" spans="5:8" ht="15.75" customHeight="1">
      <c r="E277" s="56"/>
      <c r="F277" s="58"/>
      <c r="G277" s="58"/>
      <c r="H277" s="58"/>
    </row>
    <row r="278" spans="5:8" ht="15.75" customHeight="1">
      <c r="E278" s="56"/>
      <c r="F278" s="58"/>
      <c r="G278" s="58"/>
      <c r="H278" s="58"/>
    </row>
    <row r="279" spans="5:8" ht="15.75" customHeight="1">
      <c r="E279" s="56"/>
      <c r="F279" s="58"/>
      <c r="G279" s="58"/>
      <c r="H279" s="58"/>
    </row>
    <row r="280" spans="5:8" ht="15.75" customHeight="1">
      <c r="E280" s="56"/>
      <c r="F280" s="58"/>
      <c r="G280" s="58"/>
      <c r="H280" s="58"/>
    </row>
    <row r="281" spans="5:8" ht="15.75" customHeight="1">
      <c r="E281" s="56"/>
      <c r="F281" s="58"/>
      <c r="G281" s="58"/>
      <c r="H281" s="58"/>
    </row>
    <row r="282" spans="5:8" ht="15.75" customHeight="1">
      <c r="E282" s="56"/>
      <c r="F282" s="58"/>
      <c r="G282" s="58"/>
      <c r="H282" s="58"/>
    </row>
    <row r="283" spans="5:8" ht="15.75" customHeight="1">
      <c r="E283" s="56"/>
      <c r="F283" s="58"/>
      <c r="G283" s="58"/>
      <c r="H283" s="58"/>
    </row>
    <row r="284" spans="5:8" ht="15.75" customHeight="1">
      <c r="E284" s="56"/>
      <c r="F284" s="58"/>
      <c r="G284" s="58"/>
      <c r="H284" s="58"/>
    </row>
    <row r="285" spans="5:8" ht="15.75" customHeight="1">
      <c r="E285" s="56"/>
      <c r="F285" s="58"/>
      <c r="G285" s="58"/>
      <c r="H285" s="58"/>
    </row>
    <row r="286" spans="5:8" ht="15.75" customHeight="1">
      <c r="E286" s="56"/>
      <c r="F286" s="58"/>
      <c r="G286" s="58"/>
      <c r="H286" s="58"/>
    </row>
    <row r="287" spans="5:8" ht="15.75" customHeight="1">
      <c r="E287" s="56"/>
      <c r="F287" s="58"/>
      <c r="G287" s="58"/>
      <c r="H287" s="58"/>
    </row>
    <row r="288" spans="5:8" ht="15.75" customHeight="1">
      <c r="E288" s="56"/>
      <c r="F288" s="58"/>
      <c r="G288" s="58"/>
      <c r="H288" s="58"/>
    </row>
    <row r="289" spans="5:8" ht="15.75" customHeight="1">
      <c r="E289" s="56"/>
      <c r="F289" s="58"/>
      <c r="G289" s="58"/>
      <c r="H289" s="58"/>
    </row>
    <row r="290" spans="5:8" ht="15.75" customHeight="1">
      <c r="E290" s="56"/>
      <c r="F290" s="58"/>
      <c r="G290" s="58"/>
      <c r="H290" s="58"/>
    </row>
    <row r="291" spans="5:8" ht="15.75" customHeight="1">
      <c r="E291" s="56"/>
      <c r="F291" s="58"/>
      <c r="G291" s="58"/>
      <c r="H291" s="58"/>
    </row>
    <row r="292" spans="5:8" ht="15.75" customHeight="1">
      <c r="E292" s="56"/>
      <c r="F292" s="58"/>
      <c r="G292" s="58"/>
      <c r="H292" s="58"/>
    </row>
    <row r="293" spans="5:8" ht="15.75" customHeight="1">
      <c r="E293" s="56"/>
      <c r="F293" s="58"/>
      <c r="G293" s="58"/>
      <c r="H293" s="58"/>
    </row>
    <row r="294" spans="5:8" ht="15.75" customHeight="1">
      <c r="E294" s="56"/>
      <c r="F294" s="58"/>
      <c r="G294" s="58"/>
      <c r="H294" s="58"/>
    </row>
    <row r="295" spans="5:8" ht="15.75" customHeight="1">
      <c r="E295" s="56"/>
      <c r="F295" s="58"/>
      <c r="G295" s="58"/>
      <c r="H295" s="58"/>
    </row>
    <row r="296" spans="5:8" ht="15.75" customHeight="1">
      <c r="E296" s="56"/>
      <c r="F296" s="58"/>
      <c r="G296" s="58"/>
      <c r="H296" s="58"/>
    </row>
    <row r="297" spans="5:8" ht="15.75" customHeight="1">
      <c r="E297" s="56"/>
      <c r="F297" s="58"/>
      <c r="G297" s="58"/>
      <c r="H297" s="58"/>
    </row>
    <row r="298" spans="5:8" ht="15.75" customHeight="1">
      <c r="E298" s="56"/>
      <c r="F298" s="58"/>
      <c r="G298" s="58"/>
      <c r="H298" s="58"/>
    </row>
    <row r="299" spans="5:8" ht="15.75" customHeight="1">
      <c r="E299" s="56"/>
      <c r="F299" s="58"/>
      <c r="G299" s="58"/>
      <c r="H299" s="58"/>
    </row>
    <row r="300" spans="5:8" ht="15.75" customHeight="1">
      <c r="E300" s="56"/>
      <c r="F300" s="58"/>
      <c r="G300" s="58"/>
      <c r="H300" s="58"/>
    </row>
    <row r="301" spans="5:8" ht="15.75" customHeight="1">
      <c r="E301" s="56"/>
      <c r="F301" s="58"/>
      <c r="G301" s="58"/>
      <c r="H301" s="58"/>
    </row>
    <row r="302" spans="5:8" ht="15.75" customHeight="1">
      <c r="E302" s="56"/>
      <c r="F302" s="58"/>
      <c r="G302" s="58"/>
      <c r="H302" s="58"/>
    </row>
    <row r="303" spans="5:8" ht="15.75" customHeight="1">
      <c r="E303" s="56"/>
      <c r="F303" s="58"/>
      <c r="G303" s="58"/>
      <c r="H303" s="58"/>
    </row>
    <row r="304" spans="5:8" ht="15.75" customHeight="1">
      <c r="E304" s="56"/>
      <c r="F304" s="58"/>
      <c r="G304" s="58"/>
      <c r="H304" s="58"/>
    </row>
    <row r="305" spans="5:8" ht="15.75" customHeight="1">
      <c r="E305" s="56"/>
      <c r="F305" s="58"/>
      <c r="G305" s="58"/>
      <c r="H305" s="58"/>
    </row>
    <row r="306" spans="5:8" ht="15.75" customHeight="1">
      <c r="E306" s="56"/>
      <c r="F306" s="58"/>
      <c r="G306" s="58"/>
      <c r="H306" s="58"/>
    </row>
    <row r="307" spans="5:8" ht="15.75" customHeight="1">
      <c r="E307" s="56"/>
      <c r="F307" s="58"/>
      <c r="G307" s="58"/>
      <c r="H307" s="58"/>
    </row>
    <row r="308" spans="5:8" ht="15.75" customHeight="1">
      <c r="E308" s="56"/>
      <c r="F308" s="58"/>
      <c r="G308" s="58"/>
      <c r="H308" s="58"/>
    </row>
    <row r="309" spans="5:8" ht="15.75" customHeight="1">
      <c r="E309" s="56"/>
      <c r="F309" s="58"/>
      <c r="G309" s="58"/>
      <c r="H309" s="58"/>
    </row>
    <row r="310" spans="5:8" ht="15.75" customHeight="1">
      <c r="E310" s="56"/>
      <c r="F310" s="58"/>
      <c r="G310" s="58"/>
      <c r="H310" s="58"/>
    </row>
    <row r="311" spans="5:8" ht="15.75" customHeight="1">
      <c r="E311" s="56"/>
      <c r="F311" s="58"/>
      <c r="G311" s="58"/>
      <c r="H311" s="58"/>
    </row>
    <row r="312" spans="5:8" ht="15.75" customHeight="1">
      <c r="E312" s="56"/>
      <c r="F312" s="58"/>
      <c r="G312" s="58"/>
      <c r="H312" s="58"/>
    </row>
    <row r="313" spans="5:8" ht="15.75" customHeight="1">
      <c r="E313" s="56"/>
      <c r="F313" s="58"/>
      <c r="G313" s="58"/>
      <c r="H313" s="58"/>
    </row>
    <row r="314" spans="5:8" ht="15.75" customHeight="1">
      <c r="E314" s="56"/>
      <c r="F314" s="58"/>
      <c r="G314" s="58"/>
      <c r="H314" s="58"/>
    </row>
    <row r="315" spans="5:8" ht="15.75" customHeight="1">
      <c r="E315" s="56"/>
      <c r="F315" s="58"/>
      <c r="G315" s="58"/>
      <c r="H315" s="58"/>
    </row>
    <row r="316" spans="5:8" ht="15.75" customHeight="1">
      <c r="E316" s="56"/>
      <c r="F316" s="58"/>
      <c r="G316" s="58"/>
      <c r="H316" s="58"/>
    </row>
    <row r="317" spans="5:8" ht="15.75" customHeight="1">
      <c r="E317" s="56"/>
      <c r="F317" s="58"/>
      <c r="G317" s="58"/>
      <c r="H317" s="58"/>
    </row>
    <row r="318" spans="5:8" ht="15.75" customHeight="1">
      <c r="E318" s="56"/>
      <c r="F318" s="58"/>
      <c r="G318" s="58"/>
      <c r="H318" s="58"/>
    </row>
    <row r="319" spans="5:8" ht="15.75" customHeight="1">
      <c r="E319" s="56"/>
      <c r="F319" s="58"/>
      <c r="G319" s="58"/>
      <c r="H319" s="58"/>
    </row>
    <row r="320" spans="5:8" ht="15.75" customHeight="1">
      <c r="E320" s="56"/>
      <c r="F320" s="58"/>
      <c r="G320" s="58"/>
      <c r="H320" s="58"/>
    </row>
    <row r="321" spans="5:8" ht="15.75" customHeight="1">
      <c r="E321" s="56"/>
      <c r="F321" s="58"/>
      <c r="G321" s="58"/>
      <c r="H321" s="58"/>
    </row>
    <row r="322" spans="5:8" ht="15.75" customHeight="1">
      <c r="E322" s="56"/>
      <c r="F322" s="58"/>
      <c r="G322" s="58"/>
      <c r="H322" s="58"/>
    </row>
    <row r="323" spans="5:8" ht="15.75" customHeight="1">
      <c r="E323" s="56"/>
      <c r="F323" s="58"/>
      <c r="G323" s="58"/>
      <c r="H323" s="58"/>
    </row>
    <row r="324" spans="5:8" ht="15.75" customHeight="1">
      <c r="E324" s="56"/>
      <c r="F324" s="58"/>
      <c r="G324" s="58"/>
      <c r="H324" s="58"/>
    </row>
    <row r="325" spans="5:8" ht="15.75" customHeight="1">
      <c r="E325" s="56"/>
      <c r="F325" s="58"/>
      <c r="G325" s="58"/>
      <c r="H325" s="58"/>
    </row>
    <row r="326" spans="5:8" ht="15.75" customHeight="1">
      <c r="E326" s="56"/>
      <c r="F326" s="58"/>
      <c r="G326" s="58"/>
      <c r="H326" s="58"/>
    </row>
    <row r="327" spans="5:8" ht="15.75" customHeight="1">
      <c r="E327" s="56"/>
      <c r="F327" s="58"/>
      <c r="G327" s="58"/>
      <c r="H327" s="58"/>
    </row>
    <row r="328" spans="5:8" ht="15.75" customHeight="1">
      <c r="E328" s="56"/>
      <c r="F328" s="58"/>
      <c r="G328" s="58"/>
      <c r="H328" s="58"/>
    </row>
    <row r="329" spans="5:8" ht="15.75" customHeight="1">
      <c r="E329" s="56"/>
      <c r="F329" s="58"/>
      <c r="G329" s="58"/>
      <c r="H329" s="58"/>
    </row>
    <row r="330" spans="5:8" ht="15.75" customHeight="1">
      <c r="E330" s="56"/>
      <c r="F330" s="58"/>
      <c r="G330" s="58"/>
      <c r="H330" s="58"/>
    </row>
    <row r="331" spans="5:8" ht="15.75" customHeight="1">
      <c r="E331" s="56"/>
      <c r="F331" s="58"/>
      <c r="G331" s="58"/>
      <c r="H331" s="58"/>
    </row>
    <row r="332" spans="5:8" ht="15.75" customHeight="1">
      <c r="E332" s="56"/>
      <c r="F332" s="58"/>
      <c r="G332" s="58"/>
      <c r="H332" s="58"/>
    </row>
    <row r="333" spans="5:8" ht="15.75" customHeight="1">
      <c r="E333" s="56"/>
      <c r="F333" s="58"/>
      <c r="G333" s="58"/>
      <c r="H333" s="58"/>
    </row>
    <row r="334" spans="5:8" ht="15.75" customHeight="1">
      <c r="E334" s="56"/>
      <c r="F334" s="58"/>
      <c r="G334" s="58"/>
      <c r="H334" s="58"/>
    </row>
    <row r="335" spans="5:8" ht="15.75" customHeight="1">
      <c r="E335" s="56"/>
      <c r="F335" s="58"/>
      <c r="G335" s="58"/>
      <c r="H335" s="58"/>
    </row>
    <row r="336" spans="5:8" ht="15.75" customHeight="1">
      <c r="E336" s="56"/>
      <c r="F336" s="58"/>
      <c r="G336" s="58"/>
      <c r="H336" s="58"/>
    </row>
    <row r="337" spans="5:8" ht="15.75" customHeight="1">
      <c r="E337" s="56"/>
      <c r="F337" s="58"/>
      <c r="G337" s="58"/>
      <c r="H337" s="58"/>
    </row>
    <row r="338" spans="5:8" ht="15.75" customHeight="1">
      <c r="E338" s="56"/>
      <c r="F338" s="58"/>
      <c r="G338" s="58"/>
      <c r="H338" s="58"/>
    </row>
    <row r="339" spans="5:8" ht="15.75" customHeight="1">
      <c r="E339" s="56"/>
      <c r="F339" s="58"/>
      <c r="G339" s="58"/>
      <c r="H339" s="58"/>
    </row>
    <row r="340" spans="5:8" ht="15.75" customHeight="1">
      <c r="E340" s="56"/>
      <c r="F340" s="58"/>
      <c r="G340" s="58"/>
      <c r="H340" s="58"/>
    </row>
    <row r="341" spans="5:8" ht="15.75" customHeight="1">
      <c r="E341" s="56"/>
      <c r="F341" s="58"/>
      <c r="G341" s="58"/>
      <c r="H341" s="58"/>
    </row>
    <row r="342" spans="5:8" ht="15.75" customHeight="1">
      <c r="E342" s="56"/>
      <c r="F342" s="58"/>
      <c r="G342" s="58"/>
      <c r="H342" s="58"/>
    </row>
    <row r="343" spans="5:8" ht="15.75" customHeight="1">
      <c r="E343" s="56"/>
      <c r="F343" s="58"/>
      <c r="G343" s="58"/>
      <c r="H343" s="58"/>
    </row>
    <row r="344" spans="5:8" ht="15.75" customHeight="1">
      <c r="E344" s="56"/>
      <c r="F344" s="58"/>
      <c r="G344" s="58"/>
      <c r="H344" s="58"/>
    </row>
    <row r="345" spans="5:8" ht="15.75" customHeight="1">
      <c r="E345" s="56"/>
      <c r="F345" s="58"/>
      <c r="G345" s="58"/>
      <c r="H345" s="58"/>
    </row>
    <row r="346" spans="5:8" ht="15.75" customHeight="1">
      <c r="E346" s="56"/>
      <c r="F346" s="58"/>
      <c r="G346" s="58"/>
      <c r="H346" s="58"/>
    </row>
    <row r="347" spans="5:8" ht="15.75" customHeight="1">
      <c r="E347" s="56"/>
      <c r="F347" s="58"/>
      <c r="G347" s="58"/>
      <c r="H347" s="58"/>
    </row>
    <row r="348" spans="5:8" ht="15.75" customHeight="1">
      <c r="E348" s="56"/>
      <c r="F348" s="58"/>
      <c r="G348" s="58"/>
      <c r="H348" s="58"/>
    </row>
    <row r="349" spans="5:8" ht="15.75" customHeight="1">
      <c r="E349" s="56"/>
      <c r="F349" s="58"/>
      <c r="G349" s="58"/>
      <c r="H349" s="58"/>
    </row>
    <row r="350" spans="5:8" ht="15.75" customHeight="1">
      <c r="E350" s="56"/>
      <c r="F350" s="58"/>
      <c r="G350" s="58"/>
      <c r="H350" s="58"/>
    </row>
    <row r="351" spans="5:8" ht="15.75" customHeight="1">
      <c r="E351" s="56"/>
      <c r="F351" s="58"/>
      <c r="G351" s="58"/>
      <c r="H351" s="58"/>
    </row>
    <row r="352" spans="5:8" ht="15.75" customHeight="1">
      <c r="E352" s="56"/>
      <c r="F352" s="58"/>
      <c r="G352" s="58"/>
      <c r="H352" s="58"/>
    </row>
    <row r="353" spans="5:8" ht="15.75" customHeight="1">
      <c r="E353" s="56"/>
      <c r="F353" s="58"/>
      <c r="G353" s="58"/>
      <c r="H353" s="58"/>
    </row>
    <row r="354" spans="5:8" ht="15.75" customHeight="1">
      <c r="E354" s="56"/>
      <c r="F354" s="58"/>
      <c r="G354" s="58"/>
      <c r="H354" s="58"/>
    </row>
    <row r="355" spans="5:8" ht="15.75" customHeight="1">
      <c r="E355" s="56"/>
      <c r="F355" s="58"/>
      <c r="G355" s="58"/>
      <c r="H355" s="58"/>
    </row>
    <row r="356" spans="5:8" ht="15.75" customHeight="1">
      <c r="E356" s="56"/>
      <c r="F356" s="58"/>
      <c r="G356" s="58"/>
      <c r="H356" s="58"/>
    </row>
    <row r="357" spans="5:8" ht="15.75" customHeight="1">
      <c r="E357" s="56"/>
      <c r="F357" s="58"/>
      <c r="G357" s="58"/>
      <c r="H357" s="58"/>
    </row>
    <row r="358" spans="5:8" ht="15.75" customHeight="1">
      <c r="E358" s="56"/>
      <c r="F358" s="58"/>
      <c r="G358" s="58"/>
      <c r="H358" s="58"/>
    </row>
    <row r="359" spans="5:8" ht="15.75" customHeight="1">
      <c r="E359" s="56"/>
      <c r="F359" s="58"/>
      <c r="G359" s="58"/>
      <c r="H359" s="58"/>
    </row>
    <row r="360" spans="5:8" ht="15.75" customHeight="1">
      <c r="E360" s="56"/>
      <c r="F360" s="58"/>
      <c r="G360" s="58"/>
      <c r="H360" s="58"/>
    </row>
    <row r="361" spans="5:8" ht="15.75" customHeight="1">
      <c r="E361" s="56"/>
      <c r="F361" s="58"/>
      <c r="G361" s="58"/>
      <c r="H361" s="58"/>
    </row>
    <row r="362" spans="5:8" ht="15.75" customHeight="1">
      <c r="E362" s="56"/>
      <c r="F362" s="58"/>
      <c r="G362" s="58"/>
      <c r="H362" s="58"/>
    </row>
    <row r="363" spans="5:8" ht="15.75" customHeight="1">
      <c r="E363" s="56"/>
      <c r="F363" s="58"/>
      <c r="G363" s="58"/>
      <c r="H363" s="58"/>
    </row>
    <row r="364" spans="5:8" ht="15.75" customHeight="1">
      <c r="E364" s="56"/>
      <c r="F364" s="58"/>
      <c r="G364" s="58"/>
      <c r="H364" s="58"/>
    </row>
    <row r="365" spans="5:8" ht="15.75" customHeight="1">
      <c r="E365" s="56"/>
      <c r="F365" s="58"/>
      <c r="G365" s="58"/>
      <c r="H365" s="58"/>
    </row>
    <row r="366" spans="5:8" ht="15.75" customHeight="1">
      <c r="E366" s="56"/>
      <c r="F366" s="58"/>
      <c r="G366" s="58"/>
      <c r="H366" s="58"/>
    </row>
    <row r="367" spans="5:8" ht="15.75" customHeight="1">
      <c r="E367" s="56"/>
      <c r="F367" s="58"/>
      <c r="G367" s="58"/>
      <c r="H367" s="58"/>
    </row>
    <row r="368" spans="5:8" ht="15.75" customHeight="1">
      <c r="E368" s="56"/>
      <c r="F368" s="58"/>
      <c r="G368" s="58"/>
      <c r="H368" s="58"/>
    </row>
    <row r="369" spans="5:8" ht="15.75" customHeight="1">
      <c r="E369" s="56"/>
      <c r="F369" s="58"/>
      <c r="G369" s="58"/>
      <c r="H369" s="58"/>
    </row>
    <row r="370" spans="5:8" ht="15.75" customHeight="1">
      <c r="E370" s="56"/>
      <c r="F370" s="58"/>
      <c r="G370" s="58"/>
      <c r="H370" s="58"/>
    </row>
    <row r="371" spans="5:8" ht="15.75" customHeight="1">
      <c r="E371" s="56"/>
      <c r="F371" s="58"/>
      <c r="G371" s="58"/>
      <c r="H371" s="58"/>
    </row>
    <row r="372" spans="5:8" ht="15.75" customHeight="1">
      <c r="E372" s="56"/>
      <c r="F372" s="58"/>
      <c r="G372" s="58"/>
      <c r="H372" s="58"/>
    </row>
    <row r="373" spans="5:8" ht="15.75" customHeight="1">
      <c r="E373" s="56"/>
      <c r="F373" s="58"/>
      <c r="G373" s="58"/>
      <c r="H373" s="58"/>
    </row>
    <row r="374" spans="5:8" ht="15.75" customHeight="1">
      <c r="E374" s="56"/>
      <c r="F374" s="58"/>
      <c r="G374" s="58"/>
      <c r="H374" s="58"/>
    </row>
    <row r="375" spans="5:8" ht="15.75" customHeight="1">
      <c r="E375" s="56"/>
      <c r="F375" s="58"/>
      <c r="G375" s="58"/>
      <c r="H375" s="58"/>
    </row>
    <row r="376" spans="5:8" ht="15.75" customHeight="1">
      <c r="E376" s="56"/>
      <c r="F376" s="58"/>
      <c r="G376" s="58"/>
      <c r="H376" s="58"/>
    </row>
    <row r="377" spans="5:8" ht="15.75" customHeight="1">
      <c r="E377" s="56"/>
      <c r="F377" s="58"/>
      <c r="G377" s="58"/>
      <c r="H377" s="58"/>
    </row>
    <row r="378" spans="5:8" ht="15.75" customHeight="1">
      <c r="E378" s="56"/>
      <c r="F378" s="58"/>
      <c r="G378" s="58"/>
      <c r="H378" s="58"/>
    </row>
    <row r="379" spans="5:8" ht="15.75" customHeight="1">
      <c r="E379" s="56"/>
      <c r="F379" s="58"/>
      <c r="G379" s="58"/>
      <c r="H379" s="58"/>
    </row>
    <row r="380" spans="5:8" ht="15.75" customHeight="1">
      <c r="E380" s="56"/>
      <c r="F380" s="58"/>
      <c r="G380" s="58"/>
      <c r="H380" s="58"/>
    </row>
    <row r="381" spans="5:8" ht="15.75" customHeight="1">
      <c r="E381" s="56"/>
      <c r="F381" s="58"/>
      <c r="G381" s="58"/>
      <c r="H381" s="58"/>
    </row>
    <row r="382" spans="5:8" ht="15.75" customHeight="1">
      <c r="E382" s="56"/>
      <c r="F382" s="58"/>
      <c r="G382" s="58"/>
      <c r="H382" s="58"/>
    </row>
    <row r="383" spans="5:8" ht="15.75" customHeight="1">
      <c r="E383" s="56"/>
      <c r="F383" s="58"/>
      <c r="G383" s="58"/>
      <c r="H383" s="58"/>
    </row>
    <row r="384" spans="5:8" ht="15.75" customHeight="1">
      <c r="E384" s="56"/>
      <c r="F384" s="58"/>
      <c r="G384" s="58"/>
      <c r="H384" s="58"/>
    </row>
    <row r="385" spans="5:8" ht="15.75" customHeight="1">
      <c r="E385" s="56"/>
      <c r="F385" s="58"/>
      <c r="G385" s="58"/>
      <c r="H385" s="58"/>
    </row>
    <row r="386" spans="5:8" ht="15.75" customHeight="1">
      <c r="E386" s="56"/>
      <c r="F386" s="58"/>
      <c r="G386" s="58"/>
      <c r="H386" s="58"/>
    </row>
    <row r="387" spans="5:8" ht="15.75" customHeight="1">
      <c r="E387" s="56"/>
      <c r="F387" s="58"/>
      <c r="G387" s="58"/>
      <c r="H387" s="58"/>
    </row>
    <row r="388" spans="5:8" ht="15.75" customHeight="1">
      <c r="E388" s="56"/>
      <c r="F388" s="58"/>
      <c r="G388" s="58"/>
      <c r="H388" s="58"/>
    </row>
    <row r="389" spans="5:8" ht="15.75" customHeight="1">
      <c r="E389" s="56"/>
      <c r="F389" s="58"/>
      <c r="G389" s="58"/>
      <c r="H389" s="58"/>
    </row>
    <row r="390" spans="5:8" ht="15.75" customHeight="1">
      <c r="E390" s="56"/>
      <c r="F390" s="58"/>
      <c r="G390" s="58"/>
      <c r="H390" s="58"/>
    </row>
    <row r="391" spans="5:8" ht="15.75" customHeight="1">
      <c r="E391" s="56"/>
      <c r="F391" s="58"/>
      <c r="G391" s="58"/>
      <c r="H391" s="58"/>
    </row>
    <row r="392" spans="5:8" ht="15.75" customHeight="1">
      <c r="E392" s="56"/>
      <c r="F392" s="58"/>
      <c r="G392" s="58"/>
      <c r="H392" s="58"/>
    </row>
    <row r="393" spans="5:8" ht="15.75" customHeight="1">
      <c r="E393" s="56"/>
      <c r="F393" s="58"/>
      <c r="G393" s="58"/>
      <c r="H393" s="58"/>
    </row>
    <row r="394" spans="5:8" ht="15.75" customHeight="1">
      <c r="E394" s="56"/>
      <c r="F394" s="58"/>
      <c r="G394" s="58"/>
      <c r="H394" s="58"/>
    </row>
    <row r="395" spans="5:8" ht="15.75" customHeight="1">
      <c r="E395" s="56"/>
      <c r="F395" s="58"/>
      <c r="G395" s="58"/>
      <c r="H395" s="58"/>
    </row>
    <row r="396" spans="5:8" ht="15.75" customHeight="1">
      <c r="E396" s="56"/>
      <c r="F396" s="58"/>
      <c r="G396" s="58"/>
      <c r="H396" s="58"/>
    </row>
    <row r="397" spans="5:8" ht="15.75" customHeight="1">
      <c r="E397" s="56"/>
      <c r="F397" s="58"/>
      <c r="G397" s="58"/>
      <c r="H397" s="58"/>
    </row>
    <row r="398" spans="5:8" ht="15.75" customHeight="1">
      <c r="E398" s="56"/>
      <c r="F398" s="58"/>
      <c r="G398" s="58"/>
      <c r="H398" s="58"/>
    </row>
    <row r="399" spans="5:8" ht="15.75" customHeight="1">
      <c r="E399" s="56"/>
      <c r="F399" s="58"/>
      <c r="G399" s="58"/>
      <c r="H399" s="58"/>
    </row>
    <row r="400" spans="5:8" ht="15.75" customHeight="1">
      <c r="E400" s="56"/>
      <c r="F400" s="58"/>
      <c r="G400" s="58"/>
      <c r="H400" s="58"/>
    </row>
    <row r="401" spans="5:8" ht="15.75" customHeight="1">
      <c r="E401" s="56"/>
      <c r="F401" s="58"/>
      <c r="G401" s="58"/>
      <c r="H401" s="58"/>
    </row>
    <row r="402" spans="5:8" ht="15.75" customHeight="1">
      <c r="E402" s="56"/>
      <c r="F402" s="58"/>
      <c r="G402" s="58"/>
      <c r="H402" s="58"/>
    </row>
    <row r="403" spans="5:8" ht="15.75" customHeight="1">
      <c r="E403" s="56"/>
      <c r="F403" s="58"/>
      <c r="G403" s="58"/>
      <c r="H403" s="58"/>
    </row>
    <row r="404" spans="5:8" ht="15.75" customHeight="1">
      <c r="E404" s="56"/>
      <c r="F404" s="58"/>
      <c r="G404" s="58"/>
      <c r="H404" s="58"/>
    </row>
    <row r="405" spans="5:8" ht="15.75" customHeight="1">
      <c r="E405" s="56"/>
      <c r="F405" s="58"/>
      <c r="G405" s="58"/>
      <c r="H405" s="58"/>
    </row>
    <row r="406" spans="5:8" ht="15.75" customHeight="1">
      <c r="E406" s="56"/>
      <c r="F406" s="58"/>
      <c r="G406" s="58"/>
      <c r="H406" s="58"/>
    </row>
    <row r="407" spans="5:8" ht="15.75" customHeight="1">
      <c r="E407" s="56"/>
      <c r="F407" s="58"/>
      <c r="G407" s="58"/>
      <c r="H407" s="58"/>
    </row>
    <row r="408" spans="5:8" ht="15.75" customHeight="1">
      <c r="E408" s="56"/>
      <c r="F408" s="58"/>
      <c r="G408" s="58"/>
      <c r="H408" s="58"/>
    </row>
    <row r="409" spans="5:8" ht="15.75" customHeight="1">
      <c r="E409" s="56"/>
      <c r="F409" s="58"/>
      <c r="G409" s="58"/>
      <c r="H409" s="58"/>
    </row>
    <row r="410" spans="5:8" ht="15.75" customHeight="1">
      <c r="E410" s="56"/>
      <c r="F410" s="58"/>
      <c r="G410" s="58"/>
      <c r="H410" s="58"/>
    </row>
    <row r="411" spans="5:8" ht="15.75" customHeight="1">
      <c r="E411" s="56"/>
      <c r="F411" s="58"/>
      <c r="G411" s="58"/>
      <c r="H411" s="58"/>
    </row>
    <row r="412" spans="5:8" ht="15.75" customHeight="1">
      <c r="E412" s="56"/>
      <c r="F412" s="58"/>
      <c r="G412" s="58"/>
      <c r="H412" s="58"/>
    </row>
    <row r="413" spans="5:8" ht="15.75" customHeight="1">
      <c r="E413" s="56"/>
      <c r="F413" s="58"/>
      <c r="G413" s="58"/>
      <c r="H413" s="58"/>
    </row>
    <row r="414" spans="5:8" ht="15.75" customHeight="1">
      <c r="E414" s="56"/>
      <c r="F414" s="58"/>
      <c r="G414" s="58"/>
      <c r="H414" s="58"/>
    </row>
    <row r="415" spans="5:8" ht="15.75" customHeight="1">
      <c r="E415" s="56"/>
      <c r="F415" s="58"/>
      <c r="G415" s="58"/>
      <c r="H415" s="58"/>
    </row>
    <row r="416" spans="5:8" ht="15.75" customHeight="1">
      <c r="E416" s="56"/>
      <c r="F416" s="58"/>
      <c r="G416" s="58"/>
      <c r="H416" s="58"/>
    </row>
    <row r="417" spans="5:8" ht="15.75" customHeight="1">
      <c r="E417" s="56"/>
      <c r="F417" s="58"/>
      <c r="G417" s="58"/>
      <c r="H417" s="58"/>
    </row>
    <row r="418" spans="5:8" ht="15.75" customHeight="1">
      <c r="E418" s="56"/>
      <c r="F418" s="58"/>
      <c r="G418" s="58"/>
      <c r="H418" s="58"/>
    </row>
    <row r="419" spans="5:8" ht="15.75" customHeight="1">
      <c r="E419" s="56"/>
      <c r="F419" s="58"/>
      <c r="G419" s="58"/>
      <c r="H419" s="58"/>
    </row>
    <row r="420" spans="5:8" ht="15.75" customHeight="1">
      <c r="E420" s="56"/>
      <c r="F420" s="58"/>
      <c r="G420" s="58"/>
      <c r="H420" s="58"/>
    </row>
    <row r="421" spans="5:8" ht="15.75" customHeight="1">
      <c r="E421" s="56"/>
      <c r="F421" s="58"/>
      <c r="G421" s="58"/>
      <c r="H421" s="58"/>
    </row>
    <row r="422" spans="5:8" ht="15.75" customHeight="1">
      <c r="E422" s="56"/>
      <c r="F422" s="58"/>
      <c r="G422" s="58"/>
      <c r="H422" s="58"/>
    </row>
    <row r="423" spans="5:8" ht="15.75" customHeight="1">
      <c r="E423" s="56"/>
      <c r="F423" s="58"/>
      <c r="G423" s="58"/>
      <c r="H423" s="58"/>
    </row>
    <row r="424" spans="5:8" ht="15.75" customHeight="1">
      <c r="E424" s="56"/>
      <c r="F424" s="58"/>
      <c r="G424" s="58"/>
      <c r="H424" s="58"/>
    </row>
    <row r="425" spans="5:8" ht="15.75" customHeight="1">
      <c r="E425" s="56"/>
      <c r="F425" s="58"/>
      <c r="G425" s="58"/>
      <c r="H425" s="58"/>
    </row>
    <row r="426" spans="5:8" ht="15.75" customHeight="1">
      <c r="E426" s="56"/>
      <c r="F426" s="58"/>
      <c r="G426" s="58"/>
      <c r="H426" s="58"/>
    </row>
    <row r="427" spans="5:8" ht="15.75" customHeight="1">
      <c r="E427" s="56"/>
      <c r="F427" s="58"/>
      <c r="G427" s="58"/>
      <c r="H427" s="58"/>
    </row>
    <row r="428" spans="5:8" ht="15.75" customHeight="1">
      <c r="E428" s="56"/>
      <c r="F428" s="58"/>
      <c r="G428" s="58"/>
      <c r="H428" s="58"/>
    </row>
    <row r="429" spans="5:8" ht="15.75" customHeight="1">
      <c r="E429" s="56"/>
      <c r="F429" s="58"/>
      <c r="G429" s="58"/>
      <c r="H429" s="58"/>
    </row>
    <row r="430" spans="5:8" ht="15.75" customHeight="1">
      <c r="E430" s="56"/>
      <c r="F430" s="58"/>
      <c r="G430" s="58"/>
      <c r="H430" s="58"/>
    </row>
    <row r="431" spans="5:8" ht="15.75" customHeight="1">
      <c r="E431" s="56"/>
      <c r="F431" s="58"/>
      <c r="G431" s="58"/>
      <c r="H431" s="58"/>
    </row>
    <row r="432" spans="5:8" ht="15.75" customHeight="1">
      <c r="E432" s="56"/>
      <c r="F432" s="58"/>
      <c r="G432" s="58"/>
      <c r="H432" s="58"/>
    </row>
    <row r="433" spans="5:8" ht="15.75" customHeight="1">
      <c r="E433" s="56"/>
      <c r="F433" s="58"/>
      <c r="G433" s="58"/>
      <c r="H433" s="58"/>
    </row>
    <row r="434" spans="5:8" ht="15.75" customHeight="1">
      <c r="E434" s="56"/>
      <c r="F434" s="58"/>
      <c r="G434" s="58"/>
      <c r="H434" s="58"/>
    </row>
    <row r="435" spans="5:8" ht="15.75" customHeight="1">
      <c r="E435" s="56"/>
      <c r="F435" s="58"/>
      <c r="G435" s="58"/>
      <c r="H435" s="58"/>
    </row>
    <row r="436" spans="5:8" ht="15.75" customHeight="1">
      <c r="E436" s="56"/>
      <c r="F436" s="58"/>
      <c r="G436" s="58"/>
      <c r="H436" s="58"/>
    </row>
    <row r="437" spans="5:8" ht="15.75" customHeight="1">
      <c r="E437" s="56"/>
      <c r="F437" s="58"/>
      <c r="G437" s="58"/>
      <c r="H437" s="58"/>
    </row>
    <row r="438" spans="5:8" ht="15.75" customHeight="1">
      <c r="E438" s="56"/>
      <c r="F438" s="58"/>
      <c r="G438" s="58"/>
      <c r="H438" s="58"/>
    </row>
    <row r="439" spans="5:8" ht="15.75" customHeight="1">
      <c r="E439" s="56"/>
      <c r="F439" s="58"/>
      <c r="G439" s="58"/>
      <c r="H439" s="58"/>
    </row>
    <row r="440" spans="5:8" ht="15.75" customHeight="1">
      <c r="E440" s="56"/>
      <c r="F440" s="58"/>
      <c r="G440" s="58"/>
      <c r="H440" s="58"/>
    </row>
    <row r="441" spans="5:8" ht="15.75" customHeight="1">
      <c r="E441" s="56"/>
      <c r="F441" s="58"/>
      <c r="G441" s="58"/>
      <c r="H441" s="58"/>
    </row>
    <row r="442" spans="5:8" ht="15.75" customHeight="1">
      <c r="E442" s="56"/>
      <c r="F442" s="58"/>
      <c r="G442" s="58"/>
      <c r="H442" s="58"/>
    </row>
    <row r="443" spans="5:8" ht="15.75" customHeight="1">
      <c r="E443" s="56"/>
      <c r="F443" s="58"/>
      <c r="G443" s="58"/>
      <c r="H443" s="58"/>
    </row>
    <row r="444" spans="5:8" ht="15.75" customHeight="1">
      <c r="E444" s="56"/>
      <c r="F444" s="58"/>
      <c r="G444" s="58"/>
      <c r="H444" s="58"/>
    </row>
    <row r="445" spans="5:8" ht="15.75" customHeight="1">
      <c r="E445" s="56"/>
      <c r="F445" s="58"/>
      <c r="G445" s="58"/>
      <c r="H445" s="58"/>
    </row>
    <row r="446" spans="5:8" ht="15.75" customHeight="1">
      <c r="E446" s="56"/>
      <c r="F446" s="58"/>
      <c r="G446" s="58"/>
      <c r="H446" s="58"/>
    </row>
    <row r="447" spans="5:8" ht="15.75" customHeight="1">
      <c r="E447" s="56"/>
      <c r="F447" s="58"/>
      <c r="G447" s="58"/>
      <c r="H447" s="58"/>
    </row>
    <row r="448" spans="5:8" ht="15.75" customHeight="1">
      <c r="E448" s="56"/>
      <c r="F448" s="58"/>
      <c r="G448" s="58"/>
      <c r="H448" s="58"/>
    </row>
    <row r="449" spans="5:8" ht="15.75" customHeight="1">
      <c r="E449" s="56"/>
      <c r="F449" s="58"/>
      <c r="G449" s="58"/>
      <c r="H449" s="58"/>
    </row>
    <row r="450" spans="5:8" ht="15.75" customHeight="1">
      <c r="E450" s="56"/>
      <c r="F450" s="58"/>
      <c r="G450" s="58"/>
      <c r="H450" s="58"/>
    </row>
    <row r="451" spans="5:8" ht="15.75" customHeight="1">
      <c r="E451" s="56"/>
      <c r="F451" s="58"/>
      <c r="G451" s="58"/>
      <c r="H451" s="58"/>
    </row>
    <row r="452" spans="5:8" ht="15.75" customHeight="1">
      <c r="E452" s="56"/>
      <c r="F452" s="58"/>
      <c r="G452" s="58"/>
      <c r="H452" s="58"/>
    </row>
    <row r="453" spans="5:8" ht="15.75" customHeight="1">
      <c r="E453" s="56"/>
      <c r="F453" s="58"/>
      <c r="G453" s="58"/>
      <c r="H453" s="58"/>
    </row>
    <row r="454" spans="5:8" ht="15.75" customHeight="1">
      <c r="E454" s="56"/>
      <c r="F454" s="58"/>
      <c r="G454" s="58"/>
      <c r="H454" s="58"/>
    </row>
    <row r="455" spans="5:8" ht="15.75" customHeight="1">
      <c r="E455" s="56"/>
      <c r="F455" s="58"/>
      <c r="G455" s="58"/>
      <c r="H455" s="58"/>
    </row>
    <row r="456" spans="5:8" ht="15.75" customHeight="1">
      <c r="E456" s="56"/>
      <c r="F456" s="58"/>
      <c r="G456" s="58"/>
      <c r="H456" s="58"/>
    </row>
    <row r="457" spans="5:8" ht="15.75" customHeight="1">
      <c r="E457" s="56"/>
      <c r="F457" s="58"/>
      <c r="G457" s="58"/>
      <c r="H457" s="58"/>
    </row>
    <row r="458" spans="5:8" ht="15.75" customHeight="1">
      <c r="E458" s="56"/>
      <c r="F458" s="58"/>
      <c r="G458" s="58"/>
      <c r="H458" s="58"/>
    </row>
    <row r="459" spans="5:8" ht="15.75" customHeight="1">
      <c r="E459" s="56"/>
      <c r="F459" s="58"/>
      <c r="G459" s="58"/>
      <c r="H459" s="58"/>
    </row>
    <row r="460" spans="5:8" ht="15.75" customHeight="1">
      <c r="E460" s="56"/>
      <c r="F460" s="58"/>
      <c r="G460" s="58"/>
      <c r="H460" s="58"/>
    </row>
    <row r="461" spans="5:8" ht="15.75" customHeight="1">
      <c r="E461" s="56"/>
      <c r="F461" s="58"/>
      <c r="G461" s="58"/>
      <c r="H461" s="58"/>
    </row>
    <row r="462" spans="5:8" ht="15.75" customHeight="1">
      <c r="E462" s="56"/>
      <c r="F462" s="58"/>
      <c r="G462" s="58"/>
      <c r="H462" s="58"/>
    </row>
    <row r="463" spans="5:8" ht="15.75" customHeight="1">
      <c r="E463" s="56"/>
      <c r="F463" s="58"/>
      <c r="G463" s="58"/>
      <c r="H463" s="58"/>
    </row>
    <row r="464" spans="5:8" ht="15.75" customHeight="1">
      <c r="E464" s="56"/>
      <c r="F464" s="58"/>
      <c r="G464" s="58"/>
      <c r="H464" s="58"/>
    </row>
    <row r="465" spans="5:8" ht="15.75" customHeight="1">
      <c r="E465" s="56"/>
      <c r="F465" s="58"/>
      <c r="G465" s="58"/>
      <c r="H465" s="58"/>
    </row>
    <row r="466" spans="5:8" ht="15.75" customHeight="1">
      <c r="E466" s="56"/>
      <c r="F466" s="58"/>
      <c r="G466" s="58"/>
      <c r="H466" s="58"/>
    </row>
    <row r="467" spans="5:8" ht="15.75" customHeight="1">
      <c r="E467" s="56"/>
      <c r="F467" s="58"/>
      <c r="G467" s="58"/>
      <c r="H467" s="58"/>
    </row>
    <row r="468" spans="5:8" ht="15.75" customHeight="1">
      <c r="E468" s="56"/>
      <c r="F468" s="58"/>
      <c r="G468" s="58"/>
      <c r="H468" s="58"/>
    </row>
    <row r="469" spans="5:8" ht="15.75" customHeight="1">
      <c r="E469" s="56"/>
      <c r="F469" s="58"/>
      <c r="G469" s="58"/>
      <c r="H469" s="58"/>
    </row>
    <row r="470" spans="5:8" ht="15.75" customHeight="1">
      <c r="E470" s="56"/>
      <c r="F470" s="58"/>
      <c r="G470" s="58"/>
      <c r="H470" s="58"/>
    </row>
    <row r="471" spans="5:8" ht="15.75" customHeight="1">
      <c r="E471" s="56"/>
      <c r="F471" s="58"/>
      <c r="G471" s="58"/>
      <c r="H471" s="58"/>
    </row>
    <row r="472" spans="5:8" ht="15.75" customHeight="1">
      <c r="E472" s="56"/>
      <c r="F472" s="58"/>
      <c r="G472" s="58"/>
      <c r="H472" s="58"/>
    </row>
    <row r="473" spans="5:8" ht="15.75" customHeight="1">
      <c r="E473" s="56"/>
      <c r="F473" s="58"/>
      <c r="G473" s="58"/>
      <c r="H473" s="58"/>
    </row>
    <row r="474" spans="5:8" ht="15.75" customHeight="1">
      <c r="E474" s="56"/>
      <c r="F474" s="58"/>
      <c r="G474" s="58"/>
      <c r="H474" s="58"/>
    </row>
    <row r="475" spans="5:8" ht="15.75" customHeight="1">
      <c r="E475" s="56"/>
      <c r="F475" s="58"/>
      <c r="G475" s="58"/>
      <c r="H475" s="58"/>
    </row>
    <row r="476" spans="5:8" ht="15.75" customHeight="1">
      <c r="E476" s="56"/>
      <c r="F476" s="58"/>
      <c r="G476" s="58"/>
      <c r="H476" s="58"/>
    </row>
    <row r="477" spans="5:8" ht="15.75" customHeight="1">
      <c r="E477" s="56"/>
      <c r="F477" s="58"/>
      <c r="G477" s="58"/>
      <c r="H477" s="58"/>
    </row>
    <row r="478" spans="5:8" ht="15.75" customHeight="1">
      <c r="E478" s="56"/>
      <c r="F478" s="58"/>
      <c r="G478" s="58"/>
      <c r="H478" s="58"/>
    </row>
    <row r="479" spans="5:8" ht="15.75" customHeight="1">
      <c r="E479" s="56"/>
      <c r="F479" s="58"/>
      <c r="G479" s="58"/>
      <c r="H479" s="58"/>
    </row>
    <row r="480" spans="5:8" ht="15.75" customHeight="1">
      <c r="E480" s="56"/>
      <c r="F480" s="58"/>
      <c r="G480" s="58"/>
      <c r="H480" s="58"/>
    </row>
    <row r="481" spans="5:8" ht="15.75" customHeight="1">
      <c r="E481" s="56"/>
      <c r="F481" s="58"/>
      <c r="G481" s="58"/>
      <c r="H481" s="58"/>
    </row>
    <row r="482" spans="5:8" ht="15.75" customHeight="1">
      <c r="E482" s="56"/>
      <c r="F482" s="58"/>
      <c r="G482" s="58"/>
      <c r="H482" s="58"/>
    </row>
    <row r="483" spans="5:8" ht="15.75" customHeight="1">
      <c r="E483" s="56"/>
      <c r="F483" s="58"/>
      <c r="G483" s="58"/>
      <c r="H483" s="58"/>
    </row>
    <row r="484" spans="5:8" ht="15.75" customHeight="1">
      <c r="E484" s="56"/>
      <c r="F484" s="58"/>
      <c r="G484" s="58"/>
      <c r="H484" s="58"/>
    </row>
    <row r="485" spans="5:8" ht="15.75" customHeight="1">
      <c r="E485" s="56"/>
      <c r="F485" s="58"/>
      <c r="G485" s="58"/>
      <c r="H485" s="58"/>
    </row>
    <row r="486" spans="5:8" ht="15.75" customHeight="1">
      <c r="E486" s="56"/>
      <c r="F486" s="58"/>
      <c r="G486" s="58"/>
      <c r="H486" s="58"/>
    </row>
    <row r="487" spans="5:8" ht="15.75" customHeight="1">
      <c r="E487" s="56"/>
      <c r="F487" s="58"/>
      <c r="G487" s="58"/>
      <c r="H487" s="58"/>
    </row>
    <row r="488" spans="5:8" ht="15.75" customHeight="1">
      <c r="E488" s="56"/>
      <c r="F488" s="58"/>
      <c r="G488" s="58"/>
      <c r="H488" s="58"/>
    </row>
    <row r="489" spans="5:8" ht="15.75" customHeight="1">
      <c r="E489" s="56"/>
      <c r="F489" s="58"/>
      <c r="G489" s="58"/>
      <c r="H489" s="58"/>
    </row>
    <row r="490" spans="5:8" ht="15.75" customHeight="1">
      <c r="E490" s="56"/>
      <c r="F490" s="58"/>
      <c r="G490" s="58"/>
      <c r="H490" s="58"/>
    </row>
    <row r="491" spans="5:8" ht="15.75" customHeight="1">
      <c r="E491" s="56"/>
      <c r="F491" s="58"/>
      <c r="G491" s="58"/>
      <c r="H491" s="58"/>
    </row>
    <row r="492" spans="5:8" ht="15.75" customHeight="1">
      <c r="E492" s="56"/>
      <c r="F492" s="58"/>
      <c r="G492" s="58"/>
      <c r="H492" s="58"/>
    </row>
    <row r="493" spans="5:8" ht="15.75" customHeight="1">
      <c r="E493" s="56"/>
      <c r="F493" s="58"/>
      <c r="G493" s="58"/>
      <c r="H493" s="58"/>
    </row>
    <row r="494" spans="5:8" ht="15.75" customHeight="1">
      <c r="E494" s="56"/>
      <c r="F494" s="58"/>
      <c r="G494" s="58"/>
      <c r="H494" s="58"/>
    </row>
    <row r="495" spans="5:8" ht="15.75" customHeight="1">
      <c r="E495" s="56"/>
      <c r="F495" s="58"/>
      <c r="G495" s="58"/>
      <c r="H495" s="58"/>
    </row>
    <row r="496" spans="5:8" ht="15.75" customHeight="1">
      <c r="E496" s="56"/>
      <c r="F496" s="58"/>
      <c r="G496" s="58"/>
      <c r="H496" s="58"/>
    </row>
    <row r="497" spans="5:8" ht="15.75" customHeight="1">
      <c r="E497" s="56"/>
      <c r="F497" s="58"/>
      <c r="G497" s="58"/>
      <c r="H497" s="58"/>
    </row>
    <row r="498" spans="5:8" ht="15.75" customHeight="1">
      <c r="E498" s="56"/>
      <c r="F498" s="58"/>
      <c r="G498" s="58"/>
      <c r="H498" s="58"/>
    </row>
    <row r="499" spans="5:8" ht="15.75" customHeight="1">
      <c r="E499" s="56"/>
      <c r="F499" s="58"/>
      <c r="G499" s="58"/>
      <c r="H499" s="58"/>
    </row>
    <row r="500" spans="5:8" ht="15.75" customHeight="1">
      <c r="E500" s="56"/>
      <c r="F500" s="58"/>
      <c r="G500" s="58"/>
      <c r="H500" s="58"/>
    </row>
    <row r="501" spans="5:8" ht="15.75" customHeight="1">
      <c r="E501" s="56"/>
      <c r="F501" s="58"/>
      <c r="G501" s="58"/>
      <c r="H501" s="58"/>
    </row>
    <row r="502" spans="5:8" ht="15.75" customHeight="1">
      <c r="E502" s="56"/>
      <c r="F502" s="58"/>
      <c r="G502" s="58"/>
      <c r="H502" s="58"/>
    </row>
    <row r="503" spans="5:8" ht="15.75" customHeight="1">
      <c r="E503" s="56"/>
      <c r="F503" s="58"/>
      <c r="G503" s="58"/>
      <c r="H503" s="58"/>
    </row>
    <row r="504" spans="5:8" ht="15.75" customHeight="1">
      <c r="E504" s="56"/>
      <c r="F504" s="58"/>
      <c r="G504" s="58"/>
      <c r="H504" s="58"/>
    </row>
    <row r="505" spans="5:8" ht="15.75" customHeight="1">
      <c r="E505" s="56"/>
      <c r="F505" s="58"/>
      <c r="G505" s="58"/>
      <c r="H505" s="58"/>
    </row>
    <row r="506" spans="5:8" ht="15.75" customHeight="1">
      <c r="E506" s="56"/>
      <c r="F506" s="58"/>
      <c r="G506" s="58"/>
      <c r="H506" s="58"/>
    </row>
    <row r="507" spans="5:8" ht="15.75" customHeight="1">
      <c r="E507" s="56"/>
      <c r="F507" s="58"/>
      <c r="G507" s="58"/>
      <c r="H507" s="58"/>
    </row>
    <row r="508" spans="5:8" ht="15.75" customHeight="1">
      <c r="E508" s="56"/>
      <c r="F508" s="58"/>
      <c r="G508" s="58"/>
      <c r="H508" s="58"/>
    </row>
    <row r="509" spans="5:8" ht="15.75" customHeight="1">
      <c r="E509" s="56"/>
      <c r="F509" s="58"/>
      <c r="G509" s="58"/>
      <c r="H509" s="58"/>
    </row>
    <row r="510" spans="5:8" ht="15.75" customHeight="1">
      <c r="E510" s="56"/>
      <c r="F510" s="58"/>
      <c r="G510" s="58"/>
      <c r="H510" s="58"/>
    </row>
    <row r="511" spans="5:8" ht="15.75" customHeight="1">
      <c r="E511" s="56"/>
      <c r="F511" s="58"/>
      <c r="G511" s="58"/>
      <c r="H511" s="58"/>
    </row>
    <row r="512" spans="5:8" ht="15.75" customHeight="1">
      <c r="E512" s="56"/>
      <c r="F512" s="58"/>
      <c r="G512" s="58"/>
      <c r="H512" s="58"/>
    </row>
    <row r="513" spans="5:8" ht="15.75" customHeight="1">
      <c r="E513" s="56"/>
      <c r="F513" s="58"/>
      <c r="G513" s="58"/>
      <c r="H513" s="58"/>
    </row>
    <row r="514" spans="5:8" ht="15.75" customHeight="1">
      <c r="E514" s="56"/>
      <c r="F514" s="58"/>
      <c r="G514" s="58"/>
      <c r="H514" s="58"/>
    </row>
    <row r="515" spans="5:8" ht="15.75" customHeight="1">
      <c r="E515" s="56"/>
      <c r="F515" s="58"/>
      <c r="G515" s="58"/>
      <c r="H515" s="58"/>
    </row>
    <row r="516" spans="5:8" ht="15.75" customHeight="1">
      <c r="E516" s="56"/>
      <c r="F516" s="58"/>
      <c r="G516" s="58"/>
      <c r="H516" s="58"/>
    </row>
    <row r="517" spans="5:8" ht="15.75" customHeight="1">
      <c r="E517" s="56"/>
      <c r="F517" s="58"/>
      <c r="G517" s="58"/>
      <c r="H517" s="58"/>
    </row>
    <row r="518" spans="5:8" ht="15.75" customHeight="1">
      <c r="E518" s="56"/>
      <c r="F518" s="58"/>
      <c r="G518" s="58"/>
      <c r="H518" s="58"/>
    </row>
    <row r="519" spans="5:8" ht="15.75" customHeight="1">
      <c r="E519" s="56"/>
      <c r="F519" s="58"/>
      <c r="G519" s="58"/>
      <c r="H519" s="58"/>
    </row>
    <row r="520" spans="5:8" ht="15.75" customHeight="1">
      <c r="E520" s="56"/>
      <c r="F520" s="58"/>
      <c r="G520" s="58"/>
      <c r="H520" s="58"/>
    </row>
    <row r="521" spans="5:8" ht="15.75" customHeight="1">
      <c r="E521" s="56"/>
      <c r="F521" s="58"/>
      <c r="G521" s="58"/>
      <c r="H521" s="58"/>
    </row>
    <row r="522" spans="5:8" ht="15.75" customHeight="1">
      <c r="E522" s="56"/>
      <c r="F522" s="58"/>
      <c r="G522" s="58"/>
      <c r="H522" s="58"/>
    </row>
    <row r="523" spans="5:8" ht="15.75" customHeight="1">
      <c r="E523" s="56"/>
      <c r="F523" s="58"/>
      <c r="G523" s="58"/>
      <c r="H523" s="58"/>
    </row>
    <row r="524" spans="5:8" ht="15.75" customHeight="1">
      <c r="E524" s="56"/>
      <c r="F524" s="58"/>
      <c r="G524" s="58"/>
      <c r="H524" s="58"/>
    </row>
    <row r="525" spans="5:8" ht="15.75" customHeight="1">
      <c r="E525" s="56"/>
      <c r="F525" s="58"/>
      <c r="G525" s="58"/>
      <c r="H525" s="58"/>
    </row>
    <row r="526" spans="5:8" ht="15.75" customHeight="1">
      <c r="E526" s="56"/>
      <c r="F526" s="58"/>
      <c r="G526" s="58"/>
      <c r="H526" s="58"/>
    </row>
    <row r="527" spans="5:8" ht="15.75" customHeight="1">
      <c r="E527" s="56"/>
      <c r="F527" s="58"/>
      <c r="G527" s="58"/>
      <c r="H527" s="58"/>
    </row>
    <row r="528" spans="5:8" ht="15.75" customHeight="1">
      <c r="E528" s="56"/>
      <c r="F528" s="58"/>
      <c r="G528" s="58"/>
      <c r="H528" s="58"/>
    </row>
    <row r="529" spans="5:8" ht="15.75" customHeight="1">
      <c r="E529" s="56"/>
      <c r="F529" s="58"/>
      <c r="G529" s="58"/>
      <c r="H529" s="58"/>
    </row>
    <row r="530" spans="5:8" ht="15.75" customHeight="1">
      <c r="E530" s="56"/>
      <c r="F530" s="58"/>
      <c r="G530" s="58"/>
      <c r="H530" s="58"/>
    </row>
    <row r="531" spans="5:8" ht="15.75" customHeight="1">
      <c r="E531" s="56"/>
      <c r="F531" s="58"/>
      <c r="G531" s="58"/>
      <c r="H531" s="58"/>
    </row>
    <row r="532" spans="5:8" ht="15.75" customHeight="1">
      <c r="E532" s="56"/>
      <c r="F532" s="58"/>
      <c r="G532" s="58"/>
      <c r="H532" s="58"/>
    </row>
    <row r="533" spans="5:8" ht="15.75" customHeight="1">
      <c r="E533" s="56"/>
      <c r="F533" s="58"/>
      <c r="G533" s="58"/>
      <c r="H533" s="58"/>
    </row>
    <row r="534" spans="5:8" ht="15.75" customHeight="1">
      <c r="E534" s="56"/>
      <c r="F534" s="58"/>
      <c r="G534" s="58"/>
      <c r="H534" s="58"/>
    </row>
    <row r="535" spans="5:8" ht="15.75" customHeight="1">
      <c r="E535" s="56"/>
      <c r="F535" s="58"/>
      <c r="G535" s="58"/>
      <c r="H535" s="58"/>
    </row>
    <row r="536" spans="5:8" ht="15.75" customHeight="1">
      <c r="E536" s="56"/>
      <c r="F536" s="58"/>
      <c r="G536" s="58"/>
      <c r="H536" s="58"/>
    </row>
    <row r="537" spans="5:8" ht="15.75" customHeight="1">
      <c r="E537" s="56"/>
      <c r="F537" s="58"/>
      <c r="G537" s="58"/>
      <c r="H537" s="58"/>
    </row>
    <row r="538" spans="5:8" ht="15.75" customHeight="1">
      <c r="E538" s="56"/>
      <c r="F538" s="58"/>
      <c r="G538" s="58"/>
      <c r="H538" s="58"/>
    </row>
    <row r="539" spans="5:8" ht="15.75" customHeight="1">
      <c r="E539" s="56"/>
      <c r="F539" s="58"/>
      <c r="G539" s="58"/>
      <c r="H539" s="58"/>
    </row>
    <row r="540" spans="5:8" ht="15.75" customHeight="1">
      <c r="E540" s="56"/>
      <c r="F540" s="58"/>
      <c r="G540" s="58"/>
      <c r="H540" s="58"/>
    </row>
    <row r="541" spans="5:8" ht="15.75" customHeight="1">
      <c r="E541" s="56"/>
      <c r="F541" s="58"/>
      <c r="G541" s="58"/>
      <c r="H541" s="58"/>
    </row>
    <row r="542" spans="5:8" ht="15.75" customHeight="1">
      <c r="E542" s="56"/>
      <c r="F542" s="58"/>
      <c r="G542" s="58"/>
      <c r="H542" s="58"/>
    </row>
    <row r="543" spans="5:8" ht="15.75" customHeight="1">
      <c r="E543" s="56"/>
      <c r="F543" s="58"/>
      <c r="G543" s="58"/>
      <c r="H543" s="58"/>
    </row>
    <row r="544" spans="5:8" ht="15.75" customHeight="1">
      <c r="E544" s="56"/>
      <c r="F544" s="58"/>
      <c r="G544" s="58"/>
      <c r="H544" s="58"/>
    </row>
    <row r="545" spans="5:8" ht="15.75" customHeight="1">
      <c r="E545" s="56"/>
      <c r="F545" s="58"/>
      <c r="G545" s="58"/>
      <c r="H545" s="58"/>
    </row>
    <row r="546" spans="5:8" ht="15.75" customHeight="1">
      <c r="E546" s="56"/>
      <c r="F546" s="58"/>
      <c r="G546" s="58"/>
      <c r="H546" s="58"/>
    </row>
    <row r="547" spans="5:8" ht="15.75" customHeight="1">
      <c r="E547" s="56"/>
      <c r="F547" s="58"/>
      <c r="G547" s="58"/>
      <c r="H547" s="58"/>
    </row>
    <row r="548" spans="5:8" ht="15.75" customHeight="1">
      <c r="E548" s="56"/>
      <c r="F548" s="58"/>
      <c r="G548" s="58"/>
      <c r="H548" s="58"/>
    </row>
    <row r="549" spans="5:8" ht="15.75" customHeight="1">
      <c r="E549" s="56"/>
      <c r="F549" s="58"/>
      <c r="G549" s="58"/>
      <c r="H549" s="58"/>
    </row>
    <row r="550" spans="5:8" ht="15.75" customHeight="1">
      <c r="E550" s="56"/>
      <c r="F550" s="58"/>
      <c r="G550" s="58"/>
      <c r="H550" s="58"/>
    </row>
    <row r="551" spans="5:8" ht="15.75" customHeight="1">
      <c r="E551" s="56"/>
      <c r="F551" s="58"/>
      <c r="G551" s="58"/>
      <c r="H551" s="58"/>
    </row>
    <row r="552" spans="5:8" ht="15.75" customHeight="1">
      <c r="E552" s="56"/>
      <c r="F552" s="58"/>
      <c r="G552" s="58"/>
      <c r="H552" s="58"/>
    </row>
    <row r="553" spans="5:8" ht="15.75" customHeight="1">
      <c r="E553" s="56"/>
      <c r="F553" s="58"/>
      <c r="G553" s="58"/>
      <c r="H553" s="58"/>
    </row>
    <row r="554" spans="5:8" ht="15.75" customHeight="1">
      <c r="E554" s="56"/>
      <c r="F554" s="58"/>
      <c r="G554" s="58"/>
      <c r="H554" s="58"/>
    </row>
    <row r="555" spans="5:8" ht="15.75" customHeight="1">
      <c r="E555" s="56"/>
      <c r="F555" s="58"/>
      <c r="G555" s="58"/>
      <c r="H555" s="58"/>
    </row>
    <row r="556" spans="5:8" ht="15.75" customHeight="1">
      <c r="E556" s="56"/>
      <c r="F556" s="58"/>
      <c r="G556" s="58"/>
      <c r="H556" s="58"/>
    </row>
    <row r="557" spans="5:8" ht="15.75" customHeight="1">
      <c r="E557" s="56"/>
      <c r="F557" s="58"/>
      <c r="G557" s="58"/>
      <c r="H557" s="58"/>
    </row>
    <row r="558" spans="5:8" ht="15.75" customHeight="1">
      <c r="E558" s="56"/>
      <c r="F558" s="58"/>
      <c r="G558" s="58"/>
      <c r="H558" s="58"/>
    </row>
    <row r="559" spans="5:8" ht="15.75" customHeight="1">
      <c r="E559" s="56"/>
      <c r="F559" s="58"/>
      <c r="G559" s="58"/>
      <c r="H559" s="58"/>
    </row>
    <row r="560" spans="5:8" ht="15.75" customHeight="1">
      <c r="E560" s="56"/>
      <c r="F560" s="58"/>
      <c r="G560" s="58"/>
      <c r="H560" s="58"/>
    </row>
    <row r="561" spans="5:8" ht="15.75" customHeight="1">
      <c r="E561" s="56"/>
      <c r="F561" s="58"/>
      <c r="G561" s="58"/>
      <c r="H561" s="58"/>
    </row>
    <row r="562" spans="5:8" ht="15.75" customHeight="1">
      <c r="E562" s="56"/>
      <c r="F562" s="58"/>
      <c r="G562" s="58"/>
      <c r="H562" s="58"/>
    </row>
    <row r="563" spans="5:8" ht="15.75" customHeight="1">
      <c r="E563" s="56"/>
      <c r="F563" s="58"/>
      <c r="G563" s="58"/>
      <c r="H563" s="58"/>
    </row>
    <row r="564" spans="5:8" ht="15.75" customHeight="1">
      <c r="E564" s="56"/>
      <c r="F564" s="58"/>
      <c r="G564" s="58"/>
      <c r="H564" s="58"/>
    </row>
    <row r="565" spans="5:8" ht="15.75" customHeight="1">
      <c r="E565" s="56"/>
      <c r="F565" s="58"/>
      <c r="G565" s="58"/>
      <c r="H565" s="58"/>
    </row>
    <row r="566" spans="5:8" ht="15.75" customHeight="1">
      <c r="E566" s="56"/>
      <c r="F566" s="58"/>
      <c r="G566" s="58"/>
      <c r="H566" s="58"/>
    </row>
    <row r="567" spans="5:8" ht="15.75" customHeight="1">
      <c r="E567" s="56"/>
      <c r="F567" s="58"/>
      <c r="G567" s="58"/>
      <c r="H567" s="58"/>
    </row>
    <row r="568" spans="5:8" ht="15.75" customHeight="1">
      <c r="E568" s="56"/>
      <c r="F568" s="58"/>
      <c r="G568" s="58"/>
      <c r="H568" s="58"/>
    </row>
    <row r="569" spans="5:8" ht="15.75" customHeight="1">
      <c r="E569" s="56"/>
      <c r="F569" s="58"/>
      <c r="G569" s="58"/>
      <c r="H569" s="58"/>
    </row>
    <row r="570" spans="5:8" ht="15.75" customHeight="1">
      <c r="E570" s="56"/>
      <c r="F570" s="58"/>
      <c r="G570" s="58"/>
      <c r="H570" s="58"/>
    </row>
    <row r="571" spans="5:8" ht="15.75" customHeight="1">
      <c r="E571" s="56"/>
      <c r="F571" s="58"/>
      <c r="G571" s="58"/>
      <c r="H571" s="58"/>
    </row>
    <row r="572" spans="5:8" ht="15.75" customHeight="1">
      <c r="E572" s="56"/>
      <c r="F572" s="58"/>
      <c r="G572" s="58"/>
      <c r="H572" s="58"/>
    </row>
    <row r="573" spans="5:8" ht="15.75" customHeight="1">
      <c r="E573" s="56"/>
      <c r="F573" s="58"/>
      <c r="G573" s="58"/>
      <c r="H573" s="58"/>
    </row>
    <row r="574" spans="5:8" ht="15.75" customHeight="1">
      <c r="E574" s="56"/>
      <c r="F574" s="58"/>
      <c r="G574" s="58"/>
      <c r="H574" s="58"/>
    </row>
    <row r="575" spans="5:8" ht="15.75" customHeight="1">
      <c r="E575" s="56"/>
      <c r="F575" s="58"/>
      <c r="G575" s="58"/>
      <c r="H575" s="58"/>
    </row>
    <row r="576" spans="5:8" ht="15.75" customHeight="1">
      <c r="E576" s="56"/>
      <c r="F576" s="58"/>
      <c r="G576" s="58"/>
      <c r="H576" s="58"/>
    </row>
    <row r="577" spans="5:8" ht="15.75" customHeight="1">
      <c r="E577" s="56"/>
      <c r="F577" s="58"/>
      <c r="G577" s="58"/>
      <c r="H577" s="58"/>
    </row>
    <row r="578" spans="5:8" ht="15.75" customHeight="1">
      <c r="E578" s="56"/>
      <c r="F578" s="58"/>
      <c r="G578" s="58"/>
      <c r="H578" s="58"/>
    </row>
    <row r="579" spans="5:8" ht="15.75" customHeight="1">
      <c r="E579" s="56"/>
      <c r="F579" s="58"/>
      <c r="G579" s="58"/>
      <c r="H579" s="58"/>
    </row>
    <row r="580" spans="5:8" ht="15.75" customHeight="1">
      <c r="E580" s="56"/>
      <c r="F580" s="58"/>
      <c r="G580" s="58"/>
      <c r="H580" s="58"/>
    </row>
    <row r="581" spans="5:8" ht="15.75" customHeight="1">
      <c r="E581" s="56"/>
      <c r="F581" s="58"/>
      <c r="G581" s="58"/>
      <c r="H581" s="58"/>
    </row>
    <row r="582" spans="5:8" ht="15.75" customHeight="1">
      <c r="E582" s="56"/>
      <c r="F582" s="58"/>
      <c r="G582" s="58"/>
      <c r="H582" s="58"/>
    </row>
    <row r="583" spans="5:8" ht="15.75" customHeight="1">
      <c r="E583" s="56"/>
      <c r="F583" s="58"/>
      <c r="G583" s="58"/>
      <c r="H583" s="58"/>
    </row>
    <row r="584" spans="5:8" ht="15.75" customHeight="1">
      <c r="E584" s="56"/>
      <c r="F584" s="58"/>
      <c r="G584" s="58"/>
      <c r="H584" s="58"/>
    </row>
    <row r="585" spans="5:8" ht="15.75" customHeight="1">
      <c r="E585" s="56"/>
      <c r="F585" s="58"/>
      <c r="G585" s="58"/>
      <c r="H585" s="58"/>
    </row>
    <row r="586" spans="5:8" ht="15.75" customHeight="1">
      <c r="E586" s="56"/>
      <c r="F586" s="58"/>
      <c r="G586" s="58"/>
      <c r="H586" s="58"/>
    </row>
    <row r="587" spans="5:8" ht="15.75" customHeight="1">
      <c r="E587" s="56"/>
      <c r="F587" s="58"/>
      <c r="G587" s="58"/>
      <c r="H587" s="58"/>
    </row>
    <row r="588" spans="5:8" ht="15.75" customHeight="1">
      <c r="E588" s="56"/>
      <c r="F588" s="58"/>
      <c r="G588" s="58"/>
      <c r="H588" s="58"/>
    </row>
    <row r="589" spans="5:8" ht="15.75" customHeight="1">
      <c r="E589" s="56"/>
      <c r="F589" s="58"/>
      <c r="G589" s="58"/>
      <c r="H589" s="58"/>
    </row>
    <row r="590" spans="5:8" ht="15.75" customHeight="1">
      <c r="E590" s="56"/>
      <c r="F590" s="58"/>
      <c r="G590" s="58"/>
      <c r="H590" s="58"/>
    </row>
    <row r="591" spans="5:8" ht="15.75" customHeight="1">
      <c r="E591" s="56"/>
      <c r="F591" s="58"/>
      <c r="G591" s="58"/>
      <c r="H591" s="58"/>
    </row>
    <row r="592" spans="5:8" ht="15.75" customHeight="1">
      <c r="E592" s="56"/>
      <c r="F592" s="58"/>
      <c r="G592" s="58"/>
      <c r="H592" s="58"/>
    </row>
    <row r="593" spans="5:8" ht="15.75" customHeight="1">
      <c r="E593" s="56"/>
      <c r="F593" s="58"/>
      <c r="G593" s="58"/>
      <c r="H593" s="58"/>
    </row>
    <row r="594" spans="5:8" ht="15.75" customHeight="1">
      <c r="E594" s="56"/>
      <c r="F594" s="58"/>
      <c r="G594" s="58"/>
      <c r="H594" s="58"/>
    </row>
    <row r="595" spans="5:8" ht="15.75" customHeight="1">
      <c r="E595" s="56"/>
      <c r="F595" s="58"/>
      <c r="G595" s="58"/>
      <c r="H595" s="58"/>
    </row>
    <row r="596" spans="5:8" ht="15.75" customHeight="1">
      <c r="E596" s="56"/>
      <c r="F596" s="58"/>
      <c r="G596" s="58"/>
      <c r="H596" s="58"/>
    </row>
    <row r="597" spans="5:8" ht="15.75" customHeight="1">
      <c r="E597" s="56"/>
      <c r="F597" s="58"/>
      <c r="G597" s="58"/>
      <c r="H597" s="58"/>
    </row>
    <row r="598" spans="5:8" ht="15.75" customHeight="1">
      <c r="E598" s="56"/>
      <c r="F598" s="58"/>
      <c r="G598" s="58"/>
      <c r="H598" s="58"/>
    </row>
    <row r="599" spans="5:8" ht="15.75" customHeight="1">
      <c r="E599" s="56"/>
      <c r="F599" s="58"/>
      <c r="G599" s="58"/>
      <c r="H599" s="58"/>
    </row>
    <row r="600" spans="5:8" ht="15.75" customHeight="1">
      <c r="E600" s="56"/>
      <c r="F600" s="58"/>
      <c r="G600" s="58"/>
      <c r="H600" s="58"/>
    </row>
    <row r="601" spans="5:8" ht="15.75" customHeight="1">
      <c r="E601" s="56"/>
      <c r="F601" s="58"/>
      <c r="G601" s="58"/>
      <c r="H601" s="58"/>
    </row>
    <row r="602" spans="5:8" ht="15.75" customHeight="1">
      <c r="E602" s="56"/>
      <c r="F602" s="58"/>
      <c r="G602" s="58"/>
      <c r="H602" s="58"/>
    </row>
    <row r="603" spans="5:8" ht="15.75" customHeight="1">
      <c r="E603" s="56"/>
      <c r="F603" s="58"/>
      <c r="G603" s="58"/>
      <c r="H603" s="58"/>
    </row>
    <row r="604" spans="5:8" ht="15.75" customHeight="1">
      <c r="E604" s="56"/>
      <c r="F604" s="58"/>
      <c r="G604" s="58"/>
      <c r="H604" s="58"/>
    </row>
    <row r="605" spans="5:8" ht="15.75" customHeight="1">
      <c r="E605" s="56"/>
      <c r="F605" s="58"/>
      <c r="G605" s="58"/>
      <c r="H605" s="58"/>
    </row>
    <row r="606" spans="5:8" ht="15.75" customHeight="1">
      <c r="E606" s="56"/>
      <c r="F606" s="58"/>
      <c r="G606" s="58"/>
      <c r="H606" s="58"/>
    </row>
    <row r="607" spans="5:8" ht="15.75" customHeight="1">
      <c r="E607" s="56"/>
      <c r="F607" s="58"/>
      <c r="G607" s="58"/>
      <c r="H607" s="58"/>
    </row>
    <row r="608" spans="5:8" ht="15.75" customHeight="1">
      <c r="E608" s="56"/>
      <c r="F608" s="58"/>
      <c r="G608" s="58"/>
      <c r="H608" s="58"/>
    </row>
    <row r="609" spans="5:8" ht="15.75" customHeight="1">
      <c r="E609" s="56"/>
      <c r="F609" s="58"/>
      <c r="G609" s="58"/>
      <c r="H609" s="58"/>
    </row>
    <row r="610" spans="5:8" ht="15.75" customHeight="1">
      <c r="E610" s="56"/>
      <c r="F610" s="58"/>
      <c r="G610" s="58"/>
      <c r="H610" s="58"/>
    </row>
    <row r="611" spans="5:8" ht="15.75" customHeight="1">
      <c r="E611" s="56"/>
      <c r="F611" s="58"/>
      <c r="G611" s="58"/>
      <c r="H611" s="58"/>
    </row>
    <row r="612" spans="5:8" ht="15.75" customHeight="1">
      <c r="E612" s="56"/>
      <c r="F612" s="58"/>
      <c r="G612" s="58"/>
      <c r="H612" s="58"/>
    </row>
    <row r="613" spans="5:8" ht="15.75" customHeight="1">
      <c r="E613" s="56"/>
      <c r="F613" s="58"/>
      <c r="G613" s="58"/>
      <c r="H613" s="58"/>
    </row>
    <row r="614" spans="5:8" ht="15.75" customHeight="1">
      <c r="E614" s="56"/>
      <c r="F614" s="58"/>
      <c r="G614" s="58"/>
      <c r="H614" s="58"/>
    </row>
    <row r="615" spans="5:8" ht="15.75" customHeight="1">
      <c r="E615" s="56"/>
      <c r="F615" s="58"/>
      <c r="G615" s="58"/>
      <c r="H615" s="58"/>
    </row>
    <row r="616" spans="5:8" ht="15.75" customHeight="1">
      <c r="E616" s="56"/>
      <c r="F616" s="58"/>
      <c r="G616" s="58"/>
      <c r="H616" s="58"/>
    </row>
    <row r="617" spans="5:8" ht="15.75" customHeight="1">
      <c r="E617" s="56"/>
      <c r="F617" s="58"/>
      <c r="G617" s="58"/>
      <c r="H617" s="58"/>
    </row>
    <row r="618" spans="5:8" ht="15.75" customHeight="1">
      <c r="E618" s="56"/>
      <c r="F618" s="58"/>
      <c r="G618" s="58"/>
      <c r="H618" s="58"/>
    </row>
    <row r="619" spans="5:8" ht="15.75" customHeight="1">
      <c r="E619" s="56"/>
      <c r="F619" s="58"/>
      <c r="G619" s="58"/>
      <c r="H619" s="58"/>
    </row>
    <row r="620" spans="5:8" ht="15.75" customHeight="1">
      <c r="E620" s="56"/>
      <c r="F620" s="58"/>
      <c r="G620" s="58"/>
      <c r="H620" s="58"/>
    </row>
    <row r="621" spans="5:8" ht="15.75" customHeight="1">
      <c r="E621" s="56"/>
      <c r="F621" s="58"/>
      <c r="G621" s="58"/>
      <c r="H621" s="58"/>
    </row>
    <row r="622" spans="5:8" ht="15.75" customHeight="1">
      <c r="E622" s="56"/>
      <c r="F622" s="58"/>
      <c r="G622" s="58"/>
      <c r="H622" s="58"/>
    </row>
    <row r="623" spans="5:8" ht="15.75" customHeight="1">
      <c r="E623" s="56"/>
      <c r="F623" s="58"/>
      <c r="G623" s="58"/>
      <c r="H623" s="58"/>
    </row>
    <row r="624" spans="5:8" ht="15.75" customHeight="1">
      <c r="E624" s="56"/>
      <c r="F624" s="58"/>
      <c r="G624" s="58"/>
      <c r="H624" s="58"/>
    </row>
    <row r="625" spans="5:8" ht="15.75" customHeight="1">
      <c r="E625" s="56"/>
      <c r="F625" s="58"/>
      <c r="G625" s="58"/>
      <c r="H625" s="58"/>
    </row>
    <row r="626" spans="5:8" ht="15.75" customHeight="1">
      <c r="E626" s="56"/>
      <c r="F626" s="58"/>
      <c r="G626" s="58"/>
      <c r="H626" s="58"/>
    </row>
    <row r="627" spans="5:8" ht="15.75" customHeight="1">
      <c r="E627" s="56"/>
      <c r="F627" s="58"/>
      <c r="G627" s="58"/>
      <c r="H627" s="58"/>
    </row>
    <row r="628" spans="5:8" ht="15.75" customHeight="1">
      <c r="E628" s="56"/>
      <c r="F628" s="58"/>
      <c r="G628" s="58"/>
      <c r="H628" s="58"/>
    </row>
    <row r="629" spans="5:8" ht="15.75" customHeight="1">
      <c r="E629" s="56"/>
      <c r="F629" s="58"/>
      <c r="G629" s="58"/>
      <c r="H629" s="58"/>
    </row>
    <row r="630" spans="5:8" ht="15.75" customHeight="1">
      <c r="E630" s="56"/>
      <c r="F630" s="58"/>
      <c r="G630" s="58"/>
      <c r="H630" s="58"/>
    </row>
    <row r="631" spans="5:8" ht="15.75" customHeight="1">
      <c r="E631" s="56"/>
      <c r="F631" s="58"/>
      <c r="G631" s="58"/>
      <c r="H631" s="58"/>
    </row>
    <row r="632" spans="5:8" ht="15.75" customHeight="1">
      <c r="E632" s="56"/>
      <c r="F632" s="58"/>
      <c r="G632" s="58"/>
      <c r="H632" s="58"/>
    </row>
    <row r="633" spans="5:8" ht="15.75" customHeight="1">
      <c r="E633" s="56"/>
      <c r="F633" s="58"/>
      <c r="G633" s="58"/>
      <c r="H633" s="58"/>
    </row>
    <row r="634" spans="5:8" ht="15.75" customHeight="1">
      <c r="E634" s="56"/>
      <c r="F634" s="58"/>
      <c r="G634" s="58"/>
      <c r="H634" s="58"/>
    </row>
    <row r="635" spans="5:8" ht="15.75" customHeight="1">
      <c r="E635" s="56"/>
      <c r="F635" s="58"/>
      <c r="G635" s="58"/>
      <c r="H635" s="58"/>
    </row>
    <row r="636" spans="5:8" ht="15.75" customHeight="1">
      <c r="E636" s="56"/>
      <c r="F636" s="58"/>
      <c r="G636" s="58"/>
      <c r="H636" s="58"/>
    </row>
    <row r="637" spans="5:8" ht="15.75" customHeight="1">
      <c r="E637" s="56"/>
      <c r="F637" s="58"/>
      <c r="G637" s="58"/>
      <c r="H637" s="58"/>
    </row>
    <row r="638" spans="5:8" ht="15.75" customHeight="1">
      <c r="E638" s="56"/>
      <c r="F638" s="58"/>
      <c r="G638" s="58"/>
      <c r="H638" s="58"/>
    </row>
    <row r="639" spans="5:8" ht="15.75" customHeight="1">
      <c r="E639" s="56"/>
      <c r="F639" s="58"/>
      <c r="G639" s="58"/>
      <c r="H639" s="58"/>
    </row>
    <row r="640" spans="5:8" ht="15.75" customHeight="1">
      <c r="E640" s="56"/>
      <c r="F640" s="58"/>
      <c r="G640" s="58"/>
      <c r="H640" s="58"/>
    </row>
    <row r="641" spans="5:8" ht="15.75" customHeight="1">
      <c r="E641" s="56"/>
      <c r="F641" s="58"/>
      <c r="G641" s="58"/>
      <c r="H641" s="58"/>
    </row>
    <row r="642" spans="5:8" ht="15.75" customHeight="1">
      <c r="E642" s="56"/>
      <c r="F642" s="58"/>
      <c r="G642" s="58"/>
      <c r="H642" s="58"/>
    </row>
    <row r="643" spans="5:8" ht="15.75" customHeight="1">
      <c r="E643" s="56"/>
      <c r="F643" s="58"/>
      <c r="G643" s="58"/>
      <c r="H643" s="58"/>
    </row>
    <row r="644" spans="5:8" ht="15.75" customHeight="1">
      <c r="E644" s="56"/>
      <c r="F644" s="58"/>
      <c r="G644" s="58"/>
      <c r="H644" s="58"/>
    </row>
    <row r="645" spans="5:8" ht="15.75" customHeight="1">
      <c r="E645" s="56"/>
      <c r="F645" s="58"/>
      <c r="G645" s="58"/>
      <c r="H645" s="58"/>
    </row>
    <row r="646" spans="5:8" ht="15.75" customHeight="1">
      <c r="E646" s="56"/>
      <c r="F646" s="58"/>
      <c r="G646" s="58"/>
      <c r="H646" s="58"/>
    </row>
    <row r="647" spans="5:8" ht="15.75" customHeight="1">
      <c r="E647" s="56"/>
      <c r="F647" s="58"/>
      <c r="G647" s="58"/>
      <c r="H647" s="58"/>
    </row>
    <row r="648" spans="5:8" ht="15.75" customHeight="1">
      <c r="E648" s="56"/>
      <c r="F648" s="58"/>
      <c r="G648" s="58"/>
      <c r="H648" s="58"/>
    </row>
    <row r="649" spans="5:8" ht="15.75" customHeight="1">
      <c r="E649" s="56"/>
      <c r="F649" s="58"/>
      <c r="G649" s="58"/>
      <c r="H649" s="58"/>
    </row>
    <row r="650" spans="5:8" ht="15.75" customHeight="1">
      <c r="E650" s="56"/>
      <c r="F650" s="58"/>
      <c r="G650" s="58"/>
      <c r="H650" s="58"/>
    </row>
    <row r="651" spans="5:8" ht="15.75" customHeight="1">
      <c r="E651" s="56"/>
      <c r="F651" s="58"/>
      <c r="G651" s="58"/>
      <c r="H651" s="58"/>
    </row>
    <row r="652" spans="5:8" ht="15.75" customHeight="1">
      <c r="E652" s="56"/>
      <c r="F652" s="58"/>
      <c r="G652" s="58"/>
      <c r="H652" s="58"/>
    </row>
    <row r="653" spans="5:8" ht="15.75" customHeight="1">
      <c r="E653" s="56"/>
      <c r="F653" s="58"/>
      <c r="G653" s="58"/>
      <c r="H653" s="58"/>
    </row>
    <row r="654" spans="5:8" ht="15.75" customHeight="1">
      <c r="E654" s="56"/>
      <c r="F654" s="58"/>
      <c r="G654" s="58"/>
      <c r="H654" s="58"/>
    </row>
    <row r="655" spans="5:8" ht="15.75" customHeight="1">
      <c r="E655" s="56"/>
      <c r="F655" s="58"/>
      <c r="G655" s="58"/>
      <c r="H655" s="58"/>
    </row>
    <row r="656" spans="5:8" ht="15.75" customHeight="1">
      <c r="E656" s="56"/>
      <c r="F656" s="58"/>
      <c r="G656" s="58"/>
      <c r="H656" s="58"/>
    </row>
    <row r="657" spans="5:8" ht="15.75" customHeight="1">
      <c r="E657" s="56"/>
      <c r="F657" s="58"/>
      <c r="G657" s="58"/>
      <c r="H657" s="58"/>
    </row>
    <row r="658" spans="5:8" ht="15.75" customHeight="1">
      <c r="E658" s="56"/>
      <c r="F658" s="58"/>
      <c r="G658" s="58"/>
      <c r="H658" s="58"/>
    </row>
    <row r="659" spans="5:8" ht="15.75" customHeight="1">
      <c r="E659" s="56"/>
      <c r="F659" s="58"/>
      <c r="G659" s="58"/>
      <c r="H659" s="58"/>
    </row>
    <row r="660" spans="5:8" ht="15.75" customHeight="1">
      <c r="E660" s="56"/>
      <c r="F660" s="58"/>
      <c r="G660" s="58"/>
      <c r="H660" s="58"/>
    </row>
    <row r="661" spans="5:8" ht="15.75" customHeight="1">
      <c r="E661" s="56"/>
      <c r="F661" s="58"/>
      <c r="G661" s="58"/>
      <c r="H661" s="58"/>
    </row>
    <row r="662" spans="5:8" ht="15.75" customHeight="1">
      <c r="E662" s="56"/>
      <c r="F662" s="58"/>
      <c r="G662" s="58"/>
      <c r="H662" s="58"/>
    </row>
    <row r="663" spans="5:8" ht="15.75" customHeight="1">
      <c r="E663" s="56"/>
      <c r="F663" s="58"/>
      <c r="G663" s="58"/>
      <c r="H663" s="58"/>
    </row>
    <row r="664" spans="5:8" ht="15.75" customHeight="1">
      <c r="E664" s="56"/>
      <c r="F664" s="58"/>
      <c r="G664" s="58"/>
      <c r="H664" s="58"/>
    </row>
    <row r="665" spans="5:8" ht="15.75" customHeight="1">
      <c r="E665" s="56"/>
      <c r="F665" s="58"/>
      <c r="G665" s="58"/>
      <c r="H665" s="58"/>
    </row>
    <row r="666" spans="5:8" ht="15.75" customHeight="1">
      <c r="E666" s="56"/>
      <c r="F666" s="58"/>
      <c r="G666" s="58"/>
      <c r="H666" s="58"/>
    </row>
    <row r="667" spans="5:8" ht="15.75" customHeight="1">
      <c r="E667" s="56"/>
      <c r="F667" s="58"/>
      <c r="G667" s="58"/>
      <c r="H667" s="58"/>
    </row>
    <row r="668" spans="5:8" ht="15.75" customHeight="1">
      <c r="E668" s="56"/>
      <c r="F668" s="58"/>
      <c r="G668" s="58"/>
      <c r="H668" s="58"/>
    </row>
    <row r="669" spans="5:8" ht="15.75" customHeight="1">
      <c r="E669" s="56"/>
      <c r="F669" s="58"/>
      <c r="G669" s="58"/>
      <c r="H669" s="58"/>
    </row>
    <row r="670" spans="5:8" ht="15.75" customHeight="1">
      <c r="E670" s="56"/>
      <c r="F670" s="58"/>
      <c r="G670" s="58"/>
      <c r="H670" s="58"/>
    </row>
    <row r="671" spans="5:8" ht="15.75" customHeight="1">
      <c r="E671" s="56"/>
      <c r="F671" s="58"/>
      <c r="G671" s="58"/>
      <c r="H671" s="58"/>
    </row>
    <row r="672" spans="5:8" ht="15.75" customHeight="1">
      <c r="E672" s="56"/>
      <c r="F672" s="58"/>
      <c r="G672" s="58"/>
      <c r="H672" s="58"/>
    </row>
    <row r="673" spans="5:8" ht="15.75" customHeight="1">
      <c r="E673" s="56"/>
      <c r="F673" s="58"/>
      <c r="G673" s="58"/>
      <c r="H673" s="58"/>
    </row>
    <row r="674" spans="5:8" ht="15.75" customHeight="1">
      <c r="E674" s="56"/>
      <c r="F674" s="58"/>
      <c r="G674" s="58"/>
      <c r="H674" s="58"/>
    </row>
    <row r="675" spans="5:8" ht="15.75" customHeight="1">
      <c r="E675" s="56"/>
      <c r="F675" s="58"/>
      <c r="G675" s="58"/>
      <c r="H675" s="58"/>
    </row>
    <row r="676" spans="5:8" ht="15.75" customHeight="1">
      <c r="E676" s="56"/>
      <c r="F676" s="58"/>
      <c r="G676" s="58"/>
      <c r="H676" s="58"/>
    </row>
    <row r="677" spans="5:8" ht="15.75" customHeight="1">
      <c r="E677" s="56"/>
      <c r="F677" s="58"/>
      <c r="G677" s="58"/>
      <c r="H677" s="58"/>
    </row>
    <row r="678" spans="5:8" ht="15.75" customHeight="1">
      <c r="E678" s="56"/>
      <c r="F678" s="58"/>
      <c r="G678" s="58"/>
      <c r="H678" s="58"/>
    </row>
    <row r="679" spans="5:8" ht="15.75" customHeight="1">
      <c r="E679" s="56"/>
      <c r="F679" s="58"/>
      <c r="G679" s="58"/>
      <c r="H679" s="58"/>
    </row>
    <row r="680" spans="5:8" ht="15.75" customHeight="1">
      <c r="E680" s="56"/>
      <c r="F680" s="58"/>
      <c r="G680" s="58"/>
      <c r="H680" s="58"/>
    </row>
    <row r="681" spans="5:8" ht="15.75" customHeight="1">
      <c r="E681" s="56"/>
      <c r="F681" s="58"/>
      <c r="G681" s="58"/>
      <c r="H681" s="58"/>
    </row>
    <row r="682" spans="5:8" ht="15.75" customHeight="1">
      <c r="E682" s="56"/>
      <c r="F682" s="58"/>
      <c r="G682" s="58"/>
      <c r="H682" s="58"/>
    </row>
    <row r="683" spans="5:8" ht="15.75" customHeight="1">
      <c r="E683" s="56"/>
      <c r="F683" s="58"/>
      <c r="G683" s="58"/>
      <c r="H683" s="58"/>
    </row>
    <row r="684" spans="5:8" ht="15.75" customHeight="1">
      <c r="E684" s="56"/>
      <c r="F684" s="58"/>
      <c r="G684" s="58"/>
      <c r="H684" s="58"/>
    </row>
    <row r="685" spans="5:8" ht="15.75" customHeight="1">
      <c r="E685" s="56"/>
      <c r="F685" s="58"/>
      <c r="G685" s="58"/>
      <c r="H685" s="58"/>
    </row>
    <row r="686" spans="5:8" ht="15.75" customHeight="1">
      <c r="E686" s="56"/>
      <c r="F686" s="58"/>
      <c r="G686" s="58"/>
      <c r="H686" s="58"/>
    </row>
    <row r="687" spans="5:8" ht="15.75" customHeight="1">
      <c r="E687" s="56"/>
      <c r="F687" s="58"/>
      <c r="G687" s="58"/>
      <c r="H687" s="58"/>
    </row>
    <row r="688" spans="5:8" ht="15.75" customHeight="1">
      <c r="E688" s="56"/>
      <c r="F688" s="58"/>
      <c r="G688" s="58"/>
      <c r="H688" s="58"/>
    </row>
    <row r="689" spans="5:8" ht="15.75" customHeight="1">
      <c r="E689" s="56"/>
      <c r="F689" s="58"/>
      <c r="G689" s="58"/>
      <c r="H689" s="58"/>
    </row>
    <row r="690" spans="5:8" ht="15.75" customHeight="1">
      <c r="E690" s="56"/>
      <c r="F690" s="58"/>
      <c r="G690" s="58"/>
      <c r="H690" s="58"/>
    </row>
    <row r="691" spans="5:8" ht="15.75" customHeight="1">
      <c r="E691" s="56"/>
      <c r="F691" s="58"/>
      <c r="G691" s="58"/>
      <c r="H691" s="58"/>
    </row>
    <row r="692" spans="5:8" ht="15.75" customHeight="1">
      <c r="E692" s="56"/>
      <c r="F692" s="58"/>
      <c r="G692" s="58"/>
      <c r="H692" s="58"/>
    </row>
    <row r="693" spans="5:8" ht="15.75" customHeight="1">
      <c r="E693" s="56"/>
      <c r="F693" s="58"/>
      <c r="G693" s="58"/>
      <c r="H693" s="58"/>
    </row>
    <row r="694" spans="5:8" ht="15.75" customHeight="1">
      <c r="E694" s="56"/>
      <c r="F694" s="58"/>
      <c r="G694" s="58"/>
      <c r="H694" s="58"/>
    </row>
    <row r="695" spans="5:8" ht="15.75" customHeight="1">
      <c r="E695" s="56"/>
      <c r="F695" s="58"/>
      <c r="G695" s="58"/>
      <c r="H695" s="58"/>
    </row>
    <row r="696" spans="5:8" ht="15.75" customHeight="1">
      <c r="E696" s="56"/>
      <c r="F696" s="58"/>
      <c r="G696" s="58"/>
      <c r="H696" s="58"/>
    </row>
    <row r="697" spans="5:8" ht="15.75" customHeight="1">
      <c r="E697" s="56"/>
      <c r="F697" s="58"/>
      <c r="G697" s="58"/>
      <c r="H697" s="58"/>
    </row>
    <row r="698" spans="5:8" ht="15.75" customHeight="1">
      <c r="E698" s="56"/>
      <c r="F698" s="58"/>
      <c r="G698" s="58"/>
      <c r="H698" s="58"/>
    </row>
    <row r="699" spans="5:8" ht="15.75" customHeight="1">
      <c r="E699" s="56"/>
      <c r="F699" s="58"/>
      <c r="G699" s="58"/>
      <c r="H699" s="58"/>
    </row>
    <row r="700" spans="5:8" ht="15.75" customHeight="1">
      <c r="E700" s="56"/>
      <c r="F700" s="58"/>
      <c r="G700" s="58"/>
      <c r="H700" s="58"/>
    </row>
    <row r="701" spans="5:8" ht="15.75" customHeight="1">
      <c r="E701" s="56"/>
      <c r="F701" s="58"/>
      <c r="G701" s="58"/>
      <c r="H701" s="58"/>
    </row>
    <row r="702" spans="5:8" ht="15.75" customHeight="1">
      <c r="E702" s="56"/>
      <c r="F702" s="58"/>
      <c r="G702" s="58"/>
      <c r="H702" s="58"/>
    </row>
    <row r="703" spans="5:8" ht="15.75" customHeight="1">
      <c r="E703" s="56"/>
      <c r="F703" s="58"/>
      <c r="G703" s="58"/>
      <c r="H703" s="58"/>
    </row>
    <row r="704" spans="5:8" ht="15.75" customHeight="1">
      <c r="E704" s="56"/>
      <c r="F704" s="58"/>
      <c r="G704" s="58"/>
      <c r="H704" s="58"/>
    </row>
    <row r="705" spans="5:8" ht="15.75" customHeight="1">
      <c r="E705" s="56"/>
      <c r="F705" s="58"/>
      <c r="G705" s="58"/>
      <c r="H705" s="58"/>
    </row>
    <row r="706" spans="5:8" ht="15.75" customHeight="1">
      <c r="E706" s="56"/>
      <c r="F706" s="58"/>
      <c r="G706" s="58"/>
      <c r="H706" s="58"/>
    </row>
    <row r="707" spans="5:8" ht="15.75" customHeight="1">
      <c r="E707" s="56"/>
      <c r="F707" s="58"/>
      <c r="G707" s="58"/>
      <c r="H707" s="58"/>
    </row>
    <row r="708" spans="5:8" ht="15.75" customHeight="1">
      <c r="E708" s="56"/>
      <c r="F708" s="58"/>
      <c r="G708" s="58"/>
      <c r="H708" s="58"/>
    </row>
    <row r="709" spans="5:8" ht="15.75" customHeight="1">
      <c r="E709" s="56"/>
      <c r="F709" s="58"/>
      <c r="G709" s="58"/>
      <c r="H709" s="58"/>
    </row>
    <row r="710" spans="5:8" ht="15.75" customHeight="1">
      <c r="E710" s="56"/>
      <c r="F710" s="58"/>
      <c r="G710" s="58"/>
      <c r="H710" s="58"/>
    </row>
    <row r="711" spans="5:8" ht="15.75" customHeight="1">
      <c r="E711" s="56"/>
      <c r="F711" s="58"/>
      <c r="G711" s="58"/>
      <c r="H711" s="58"/>
    </row>
    <row r="712" spans="5:8" ht="15.75" customHeight="1">
      <c r="E712" s="56"/>
      <c r="F712" s="58"/>
      <c r="G712" s="58"/>
      <c r="H712" s="58"/>
    </row>
    <row r="713" spans="5:8" ht="15.75" customHeight="1">
      <c r="E713" s="56"/>
      <c r="F713" s="58"/>
      <c r="G713" s="58"/>
      <c r="H713" s="58"/>
    </row>
    <row r="714" spans="5:8" ht="15.75" customHeight="1">
      <c r="E714" s="56"/>
      <c r="F714" s="58"/>
      <c r="G714" s="58"/>
      <c r="H714" s="58"/>
    </row>
    <row r="715" spans="5:8" ht="15.75" customHeight="1">
      <c r="E715" s="56"/>
      <c r="F715" s="58"/>
      <c r="G715" s="58"/>
      <c r="H715" s="58"/>
    </row>
    <row r="716" spans="5:8" ht="15.75" customHeight="1">
      <c r="E716" s="56"/>
      <c r="F716" s="58"/>
      <c r="G716" s="58"/>
      <c r="H716" s="58"/>
    </row>
    <row r="717" spans="5:8" ht="15.75" customHeight="1">
      <c r="E717" s="56"/>
      <c r="F717" s="58"/>
      <c r="G717" s="58"/>
      <c r="H717" s="58"/>
    </row>
    <row r="718" spans="5:8" ht="15.75" customHeight="1">
      <c r="E718" s="56"/>
      <c r="F718" s="58"/>
      <c r="G718" s="58"/>
      <c r="H718" s="58"/>
    </row>
    <row r="719" spans="5:8" ht="15.75" customHeight="1">
      <c r="E719" s="56"/>
      <c r="F719" s="58"/>
      <c r="G719" s="58"/>
      <c r="H719" s="58"/>
    </row>
    <row r="720" spans="5:8" ht="15.75" customHeight="1">
      <c r="E720" s="56"/>
      <c r="F720" s="58"/>
      <c r="G720" s="58"/>
      <c r="H720" s="58"/>
    </row>
    <row r="721" spans="5:8" ht="15.75" customHeight="1">
      <c r="E721" s="56"/>
      <c r="F721" s="58"/>
      <c r="G721" s="58"/>
      <c r="H721" s="58"/>
    </row>
    <row r="722" spans="5:8" ht="15.75" customHeight="1">
      <c r="E722" s="56"/>
      <c r="F722" s="58"/>
      <c r="G722" s="58"/>
      <c r="H722" s="58"/>
    </row>
    <row r="723" spans="5:8" ht="15.75" customHeight="1">
      <c r="E723" s="56"/>
      <c r="F723" s="58"/>
      <c r="G723" s="58"/>
      <c r="H723" s="58"/>
    </row>
    <row r="724" spans="5:8" ht="15.75" customHeight="1">
      <c r="E724" s="56"/>
      <c r="F724" s="58"/>
      <c r="G724" s="58"/>
      <c r="H724" s="58"/>
    </row>
    <row r="725" spans="5:8" ht="15.75" customHeight="1">
      <c r="E725" s="56"/>
      <c r="F725" s="58"/>
      <c r="G725" s="58"/>
      <c r="H725" s="58"/>
    </row>
    <row r="726" spans="5:8" ht="15.75" customHeight="1">
      <c r="E726" s="56"/>
      <c r="F726" s="58"/>
      <c r="G726" s="58"/>
      <c r="H726" s="58"/>
    </row>
    <row r="727" spans="5:8" ht="15.75" customHeight="1">
      <c r="E727" s="56"/>
      <c r="F727" s="58"/>
      <c r="G727" s="58"/>
      <c r="H727" s="58"/>
    </row>
    <row r="728" spans="5:8" ht="15.75" customHeight="1">
      <c r="E728" s="56"/>
      <c r="F728" s="58"/>
      <c r="G728" s="58"/>
      <c r="H728" s="58"/>
    </row>
    <row r="729" spans="5:8" ht="15.75" customHeight="1">
      <c r="E729" s="56"/>
      <c r="F729" s="58"/>
      <c r="G729" s="58"/>
      <c r="H729" s="58"/>
    </row>
    <row r="730" spans="5:8" ht="15.75" customHeight="1">
      <c r="E730" s="56"/>
      <c r="F730" s="58"/>
      <c r="G730" s="58"/>
      <c r="H730" s="58"/>
    </row>
    <row r="731" spans="5:8" ht="15.75" customHeight="1">
      <c r="E731" s="56"/>
      <c r="F731" s="58"/>
      <c r="G731" s="58"/>
      <c r="H731" s="58"/>
    </row>
    <row r="732" spans="5:8" ht="15.75" customHeight="1">
      <c r="E732" s="56"/>
      <c r="F732" s="58"/>
      <c r="G732" s="58"/>
      <c r="H732" s="58"/>
    </row>
    <row r="733" spans="5:8" ht="15.75" customHeight="1">
      <c r="E733" s="56"/>
      <c r="F733" s="58"/>
      <c r="G733" s="58"/>
      <c r="H733" s="58"/>
    </row>
    <row r="734" spans="5:8" ht="15.75" customHeight="1">
      <c r="E734" s="56"/>
      <c r="F734" s="58"/>
      <c r="G734" s="58"/>
      <c r="H734" s="58"/>
    </row>
    <row r="735" spans="5:8" ht="15.75" customHeight="1">
      <c r="E735" s="56"/>
      <c r="F735" s="58"/>
      <c r="G735" s="58"/>
      <c r="H735" s="58"/>
    </row>
    <row r="736" spans="5:8" ht="15.75" customHeight="1">
      <c r="E736" s="56"/>
      <c r="F736" s="58"/>
      <c r="G736" s="58"/>
      <c r="H736" s="58"/>
    </row>
    <row r="737" spans="5:8" ht="15.75" customHeight="1">
      <c r="E737" s="56"/>
      <c r="F737" s="58"/>
      <c r="G737" s="58"/>
      <c r="H737" s="58"/>
    </row>
    <row r="738" spans="5:8" ht="15.75" customHeight="1">
      <c r="E738" s="56"/>
      <c r="F738" s="58"/>
      <c r="G738" s="58"/>
      <c r="H738" s="58"/>
    </row>
    <row r="739" spans="5:8" ht="15.75" customHeight="1">
      <c r="E739" s="56"/>
      <c r="F739" s="58"/>
      <c r="G739" s="58"/>
      <c r="H739" s="58"/>
    </row>
    <row r="740" spans="5:8" ht="15.75" customHeight="1">
      <c r="E740" s="56"/>
      <c r="F740" s="58"/>
      <c r="G740" s="58"/>
      <c r="H740" s="58"/>
    </row>
    <row r="741" spans="5:8" ht="15.75" customHeight="1">
      <c r="E741" s="56"/>
      <c r="F741" s="58"/>
      <c r="G741" s="58"/>
      <c r="H741" s="58"/>
    </row>
    <row r="742" spans="5:8" ht="15.75" customHeight="1">
      <c r="E742" s="56"/>
      <c r="F742" s="58"/>
      <c r="G742" s="58"/>
      <c r="H742" s="58"/>
    </row>
    <row r="743" spans="5:8" ht="15.75" customHeight="1">
      <c r="E743" s="56"/>
      <c r="F743" s="58"/>
      <c r="G743" s="58"/>
      <c r="H743" s="58"/>
    </row>
    <row r="744" spans="5:8" ht="15.75" customHeight="1">
      <c r="E744" s="56"/>
      <c r="F744" s="58"/>
      <c r="G744" s="58"/>
      <c r="H744" s="58"/>
    </row>
    <row r="745" spans="5:8" ht="15.75" customHeight="1">
      <c r="E745" s="56"/>
      <c r="F745" s="58"/>
      <c r="G745" s="58"/>
      <c r="H745" s="58"/>
    </row>
    <row r="746" spans="5:8" ht="15.75" customHeight="1">
      <c r="E746" s="56"/>
      <c r="F746" s="58"/>
      <c r="G746" s="58"/>
      <c r="H746" s="58"/>
    </row>
    <row r="747" spans="5:8" ht="15.75" customHeight="1">
      <c r="E747" s="56"/>
      <c r="F747" s="58"/>
      <c r="G747" s="58"/>
      <c r="H747" s="58"/>
    </row>
    <row r="748" spans="5:8" ht="15.75" customHeight="1">
      <c r="E748" s="56"/>
      <c r="F748" s="58"/>
      <c r="G748" s="58"/>
      <c r="H748" s="58"/>
    </row>
    <row r="749" spans="5:8" ht="15.75" customHeight="1">
      <c r="E749" s="56"/>
      <c r="F749" s="58"/>
      <c r="G749" s="58"/>
      <c r="H749" s="58"/>
    </row>
    <row r="750" spans="5:8" ht="15.75" customHeight="1">
      <c r="E750" s="56"/>
      <c r="F750" s="58"/>
      <c r="G750" s="58"/>
      <c r="H750" s="58"/>
    </row>
    <row r="751" spans="5:8" ht="15.75" customHeight="1">
      <c r="E751" s="56"/>
      <c r="F751" s="58"/>
      <c r="G751" s="58"/>
      <c r="H751" s="58"/>
    </row>
    <row r="752" spans="5:8" ht="15.75" customHeight="1">
      <c r="E752" s="56"/>
      <c r="F752" s="58"/>
      <c r="G752" s="58"/>
      <c r="H752" s="58"/>
    </row>
    <row r="753" spans="5:8" ht="15.75" customHeight="1">
      <c r="E753" s="56"/>
      <c r="F753" s="58"/>
      <c r="G753" s="58"/>
      <c r="H753" s="58"/>
    </row>
    <row r="754" spans="5:8" ht="15.75" customHeight="1">
      <c r="E754" s="56"/>
      <c r="F754" s="58"/>
      <c r="G754" s="58"/>
      <c r="H754" s="58"/>
    </row>
    <row r="755" spans="5:8" ht="15.75" customHeight="1">
      <c r="E755" s="56"/>
      <c r="F755" s="58"/>
      <c r="G755" s="58"/>
      <c r="H755" s="58"/>
    </row>
    <row r="756" spans="5:8" ht="15.75" customHeight="1">
      <c r="E756" s="56"/>
      <c r="F756" s="58"/>
      <c r="G756" s="58"/>
      <c r="H756" s="58"/>
    </row>
    <row r="757" spans="5:8" ht="15.75" customHeight="1">
      <c r="E757" s="56"/>
      <c r="F757" s="58"/>
      <c r="G757" s="58"/>
      <c r="H757" s="58"/>
    </row>
    <row r="758" spans="5:8" ht="15.75" customHeight="1">
      <c r="E758" s="56"/>
      <c r="F758" s="58"/>
      <c r="G758" s="58"/>
      <c r="H758" s="58"/>
    </row>
    <row r="759" spans="5:8" ht="15.75" customHeight="1">
      <c r="E759" s="56"/>
      <c r="F759" s="58"/>
      <c r="G759" s="58"/>
      <c r="H759" s="58"/>
    </row>
    <row r="760" spans="5:8" ht="15.75" customHeight="1">
      <c r="E760" s="56"/>
      <c r="F760" s="58"/>
      <c r="G760" s="58"/>
      <c r="H760" s="58"/>
    </row>
    <row r="761" spans="5:8" ht="15.75" customHeight="1">
      <c r="E761" s="56"/>
      <c r="F761" s="58"/>
      <c r="G761" s="58"/>
      <c r="H761" s="58"/>
    </row>
    <row r="762" spans="5:8" ht="15.75" customHeight="1">
      <c r="E762" s="56"/>
      <c r="F762" s="58"/>
      <c r="G762" s="58"/>
      <c r="H762" s="58"/>
    </row>
    <row r="763" spans="5:8" ht="15.75" customHeight="1">
      <c r="E763" s="56"/>
      <c r="F763" s="58"/>
      <c r="G763" s="58"/>
      <c r="H763" s="58"/>
    </row>
    <row r="764" spans="5:8" ht="15.75" customHeight="1">
      <c r="E764" s="56"/>
      <c r="F764" s="58"/>
      <c r="G764" s="58"/>
      <c r="H764" s="58"/>
    </row>
    <row r="765" spans="5:8" ht="15.75" customHeight="1">
      <c r="E765" s="56"/>
      <c r="F765" s="58"/>
      <c r="G765" s="58"/>
      <c r="H765" s="58"/>
    </row>
    <row r="766" spans="5:8" ht="15.75" customHeight="1">
      <c r="E766" s="56"/>
      <c r="F766" s="58"/>
      <c r="G766" s="58"/>
      <c r="H766" s="58"/>
    </row>
    <row r="767" spans="5:8" ht="15.75" customHeight="1">
      <c r="E767" s="56"/>
      <c r="F767" s="58"/>
      <c r="G767" s="58"/>
      <c r="H767" s="58"/>
    </row>
    <row r="768" spans="5:8" ht="15.75" customHeight="1">
      <c r="E768" s="56"/>
      <c r="F768" s="58"/>
      <c r="G768" s="58"/>
      <c r="H768" s="58"/>
    </row>
    <row r="769" spans="5:8" ht="15.75" customHeight="1">
      <c r="E769" s="56"/>
      <c r="F769" s="58"/>
      <c r="G769" s="58"/>
      <c r="H769" s="58"/>
    </row>
    <row r="770" spans="5:8" ht="15.75" customHeight="1">
      <c r="E770" s="56"/>
      <c r="F770" s="58"/>
      <c r="G770" s="58"/>
      <c r="H770" s="58"/>
    </row>
    <row r="771" spans="5:8" ht="15.75" customHeight="1">
      <c r="E771" s="56"/>
      <c r="F771" s="58"/>
      <c r="G771" s="58"/>
      <c r="H771" s="58"/>
    </row>
    <row r="772" spans="5:8" ht="15.75" customHeight="1">
      <c r="E772" s="56"/>
      <c r="F772" s="58"/>
      <c r="G772" s="58"/>
      <c r="H772" s="58"/>
    </row>
    <row r="773" spans="5:8" ht="15.75" customHeight="1">
      <c r="E773" s="56"/>
      <c r="F773" s="58"/>
      <c r="G773" s="58"/>
      <c r="H773" s="58"/>
    </row>
    <row r="774" spans="5:8" ht="15.75" customHeight="1">
      <c r="E774" s="56"/>
      <c r="F774" s="58"/>
      <c r="G774" s="58"/>
      <c r="H774" s="58"/>
    </row>
    <row r="775" spans="5:8" ht="15.75" customHeight="1">
      <c r="E775" s="56"/>
      <c r="F775" s="58"/>
      <c r="G775" s="58"/>
      <c r="H775" s="58"/>
    </row>
    <row r="776" spans="5:8" ht="15.75" customHeight="1">
      <c r="E776" s="56"/>
      <c r="F776" s="58"/>
      <c r="G776" s="58"/>
      <c r="H776" s="58"/>
    </row>
    <row r="777" spans="5:8" ht="15.75" customHeight="1">
      <c r="E777" s="56"/>
      <c r="F777" s="58"/>
      <c r="G777" s="58"/>
      <c r="H777" s="58"/>
    </row>
    <row r="778" spans="5:8" ht="15.75" customHeight="1">
      <c r="E778" s="56"/>
      <c r="F778" s="58"/>
      <c r="G778" s="58"/>
      <c r="H778" s="58"/>
    </row>
    <row r="779" spans="5:8" ht="15.75" customHeight="1">
      <c r="E779" s="56"/>
      <c r="F779" s="58"/>
      <c r="G779" s="58"/>
      <c r="H779" s="58"/>
    </row>
    <row r="780" spans="5:8" ht="15.75" customHeight="1">
      <c r="E780" s="56"/>
      <c r="F780" s="58"/>
      <c r="G780" s="58"/>
      <c r="H780" s="58"/>
    </row>
    <row r="781" spans="5:8" ht="15.75" customHeight="1">
      <c r="E781" s="56"/>
      <c r="F781" s="58"/>
      <c r="G781" s="58"/>
      <c r="H781" s="58"/>
    </row>
    <row r="782" spans="5:8" ht="15.75" customHeight="1">
      <c r="E782" s="56"/>
      <c r="F782" s="58"/>
      <c r="G782" s="58"/>
      <c r="H782" s="58"/>
    </row>
    <row r="783" spans="5:8" ht="15.75" customHeight="1">
      <c r="E783" s="56"/>
      <c r="F783" s="58"/>
      <c r="G783" s="58"/>
      <c r="H783" s="58"/>
    </row>
    <row r="784" spans="5:8" ht="15.75" customHeight="1">
      <c r="E784" s="56"/>
      <c r="F784" s="58"/>
      <c r="G784" s="58"/>
      <c r="H784" s="58"/>
    </row>
    <row r="785" spans="5:8" ht="15.75" customHeight="1">
      <c r="E785" s="56"/>
      <c r="F785" s="58"/>
      <c r="G785" s="58"/>
      <c r="H785" s="58"/>
    </row>
    <row r="786" spans="5:8" ht="15.75" customHeight="1">
      <c r="E786" s="56"/>
      <c r="F786" s="58"/>
      <c r="G786" s="58"/>
      <c r="H786" s="58"/>
    </row>
    <row r="787" spans="5:8" ht="15.75" customHeight="1">
      <c r="E787" s="56"/>
      <c r="F787" s="58"/>
      <c r="G787" s="58"/>
      <c r="H787" s="58"/>
    </row>
    <row r="788" spans="5:8" ht="15.75" customHeight="1">
      <c r="E788" s="56"/>
      <c r="F788" s="58"/>
      <c r="G788" s="58"/>
      <c r="H788" s="58"/>
    </row>
    <row r="789" spans="5:8" ht="15.75" customHeight="1">
      <c r="E789" s="56"/>
      <c r="F789" s="58"/>
      <c r="G789" s="58"/>
      <c r="H789" s="58"/>
    </row>
    <row r="790" spans="5:8" ht="15.75" customHeight="1">
      <c r="E790" s="56"/>
      <c r="F790" s="58"/>
      <c r="G790" s="58"/>
      <c r="H790" s="58"/>
    </row>
    <row r="791" spans="5:8" ht="15.75" customHeight="1">
      <c r="E791" s="56"/>
      <c r="F791" s="58"/>
      <c r="G791" s="58"/>
      <c r="H791" s="58"/>
    </row>
    <row r="792" spans="5:8" ht="15.75" customHeight="1">
      <c r="E792" s="56"/>
      <c r="F792" s="58"/>
      <c r="G792" s="58"/>
      <c r="H792" s="58"/>
    </row>
    <row r="793" spans="5:8" ht="15.75" customHeight="1">
      <c r="E793" s="56"/>
      <c r="F793" s="58"/>
      <c r="G793" s="58"/>
      <c r="H793" s="58"/>
    </row>
    <row r="794" spans="5:8" ht="15.75" customHeight="1">
      <c r="E794" s="56"/>
      <c r="F794" s="58"/>
      <c r="G794" s="58"/>
      <c r="H794" s="58"/>
    </row>
    <row r="795" spans="5:8" ht="15.75" customHeight="1">
      <c r="E795" s="56"/>
      <c r="F795" s="58"/>
      <c r="G795" s="58"/>
      <c r="H795" s="58"/>
    </row>
    <row r="796" spans="5:8" ht="15.75" customHeight="1">
      <c r="E796" s="56"/>
      <c r="F796" s="58"/>
      <c r="G796" s="58"/>
      <c r="H796" s="58"/>
    </row>
    <row r="797" spans="5:8" ht="15.75" customHeight="1">
      <c r="E797" s="56"/>
      <c r="F797" s="58"/>
      <c r="G797" s="58"/>
      <c r="H797" s="58"/>
    </row>
    <row r="798" spans="5:8" ht="15.75" customHeight="1">
      <c r="E798" s="56"/>
      <c r="F798" s="58"/>
      <c r="G798" s="58"/>
      <c r="H798" s="58"/>
    </row>
    <row r="799" spans="5:8" ht="15.75" customHeight="1">
      <c r="E799" s="56"/>
      <c r="F799" s="58"/>
      <c r="G799" s="58"/>
      <c r="H799" s="58"/>
    </row>
    <row r="800" spans="5:8" ht="15.75" customHeight="1">
      <c r="E800" s="56"/>
      <c r="F800" s="58"/>
      <c r="G800" s="58"/>
      <c r="H800" s="58"/>
    </row>
    <row r="801" spans="5:8" ht="15.75" customHeight="1">
      <c r="E801" s="56"/>
      <c r="F801" s="58"/>
      <c r="G801" s="58"/>
      <c r="H801" s="58"/>
    </row>
    <row r="802" spans="5:8" ht="15.75" customHeight="1">
      <c r="E802" s="56"/>
      <c r="F802" s="58"/>
      <c r="G802" s="58"/>
      <c r="H802" s="58"/>
    </row>
    <row r="803" spans="5:8" ht="15.75" customHeight="1">
      <c r="E803" s="56"/>
      <c r="F803" s="58"/>
      <c r="G803" s="58"/>
      <c r="H803" s="58"/>
    </row>
    <row r="804" spans="5:8" ht="15.75" customHeight="1">
      <c r="E804" s="56"/>
      <c r="F804" s="58"/>
      <c r="G804" s="58"/>
      <c r="H804" s="58"/>
    </row>
    <row r="805" spans="5:8" ht="15.75" customHeight="1">
      <c r="E805" s="56"/>
      <c r="F805" s="58"/>
      <c r="G805" s="58"/>
      <c r="H805" s="58"/>
    </row>
    <row r="806" spans="5:8" ht="15.75" customHeight="1">
      <c r="E806" s="56"/>
      <c r="F806" s="58"/>
      <c r="G806" s="58"/>
      <c r="H806" s="58"/>
    </row>
    <row r="807" spans="5:8" ht="15.75" customHeight="1">
      <c r="E807" s="56"/>
      <c r="F807" s="58"/>
      <c r="G807" s="58"/>
      <c r="H807" s="58"/>
    </row>
    <row r="808" spans="5:8" ht="15.75" customHeight="1">
      <c r="E808" s="56"/>
      <c r="F808" s="58"/>
      <c r="G808" s="58"/>
      <c r="H808" s="58"/>
    </row>
    <row r="809" spans="5:8" ht="15.75" customHeight="1">
      <c r="E809" s="56"/>
      <c r="F809" s="58"/>
      <c r="G809" s="58"/>
      <c r="H809" s="58"/>
    </row>
    <row r="810" spans="5:8" ht="15.75" customHeight="1">
      <c r="E810" s="56"/>
      <c r="F810" s="58"/>
      <c r="G810" s="58"/>
      <c r="H810" s="58"/>
    </row>
    <row r="811" spans="5:8" ht="15.75" customHeight="1">
      <c r="E811" s="56"/>
      <c r="F811" s="58"/>
      <c r="G811" s="58"/>
      <c r="H811" s="58"/>
    </row>
    <row r="812" spans="5:8" ht="15.75" customHeight="1">
      <c r="E812" s="56"/>
      <c r="F812" s="58"/>
      <c r="G812" s="58"/>
      <c r="H812" s="58"/>
    </row>
    <row r="813" spans="5:8" ht="15.75" customHeight="1">
      <c r="E813" s="56"/>
      <c r="F813" s="58"/>
      <c r="G813" s="58"/>
      <c r="H813" s="58"/>
    </row>
    <row r="814" spans="5:8" ht="15.75" customHeight="1">
      <c r="E814" s="56"/>
      <c r="F814" s="58"/>
      <c r="G814" s="58"/>
      <c r="H814" s="58"/>
    </row>
    <row r="815" spans="5:8" ht="15.75" customHeight="1">
      <c r="E815" s="56"/>
      <c r="F815" s="58"/>
      <c r="G815" s="58"/>
      <c r="H815" s="58"/>
    </row>
    <row r="816" spans="5:8" ht="15.75" customHeight="1">
      <c r="E816" s="56"/>
      <c r="F816" s="58"/>
      <c r="G816" s="58"/>
      <c r="H816" s="58"/>
    </row>
    <row r="817" spans="5:8" ht="15.75" customHeight="1">
      <c r="E817" s="56"/>
      <c r="F817" s="58"/>
      <c r="G817" s="58"/>
      <c r="H817" s="58"/>
    </row>
    <row r="818" spans="5:8" ht="15.75" customHeight="1">
      <c r="E818" s="56"/>
      <c r="F818" s="58"/>
      <c r="G818" s="58"/>
      <c r="H818" s="58"/>
    </row>
    <row r="819" spans="5:8" ht="15.75" customHeight="1">
      <c r="E819" s="56"/>
      <c r="F819" s="58"/>
      <c r="G819" s="58"/>
      <c r="H819" s="58"/>
    </row>
    <row r="820" spans="5:8" ht="15.75" customHeight="1">
      <c r="E820" s="56"/>
      <c r="F820" s="58"/>
      <c r="G820" s="58"/>
      <c r="H820" s="58"/>
    </row>
    <row r="821" spans="5:8" ht="15.75" customHeight="1">
      <c r="E821" s="56"/>
      <c r="F821" s="58"/>
      <c r="G821" s="58"/>
      <c r="H821" s="58"/>
    </row>
    <row r="822" spans="5:8" ht="15.75" customHeight="1">
      <c r="E822" s="56"/>
      <c r="F822" s="58"/>
      <c r="G822" s="58"/>
      <c r="H822" s="58"/>
    </row>
    <row r="823" spans="5:8" ht="15.75" customHeight="1">
      <c r="E823" s="56"/>
      <c r="F823" s="58"/>
      <c r="G823" s="58"/>
      <c r="H823" s="58"/>
    </row>
    <row r="824" spans="5:8" ht="15.75" customHeight="1">
      <c r="E824" s="56"/>
      <c r="F824" s="58"/>
      <c r="G824" s="58"/>
      <c r="H824" s="58"/>
    </row>
    <row r="825" spans="5:8" ht="15.75" customHeight="1">
      <c r="E825" s="56"/>
      <c r="F825" s="58"/>
      <c r="G825" s="58"/>
      <c r="H825" s="58"/>
    </row>
    <row r="826" spans="5:8" ht="15.75" customHeight="1">
      <c r="E826" s="56"/>
      <c r="F826" s="58"/>
      <c r="G826" s="58"/>
      <c r="H826" s="58"/>
    </row>
    <row r="827" spans="5:8" ht="15.75" customHeight="1">
      <c r="E827" s="56"/>
      <c r="F827" s="58"/>
      <c r="G827" s="58"/>
      <c r="H827" s="58"/>
    </row>
    <row r="828" spans="5:8" ht="15.75" customHeight="1">
      <c r="E828" s="56"/>
      <c r="F828" s="58"/>
      <c r="G828" s="58"/>
      <c r="H828" s="58"/>
    </row>
    <row r="829" spans="5:8" ht="15.75" customHeight="1">
      <c r="E829" s="56"/>
      <c r="F829" s="58"/>
      <c r="G829" s="58"/>
      <c r="H829" s="58"/>
    </row>
    <row r="830" spans="5:8" ht="15.75" customHeight="1">
      <c r="E830" s="56"/>
      <c r="F830" s="58"/>
      <c r="G830" s="58"/>
      <c r="H830" s="58"/>
    </row>
    <row r="831" spans="5:8" ht="15.75" customHeight="1">
      <c r="E831" s="56"/>
      <c r="F831" s="58"/>
      <c r="G831" s="58"/>
      <c r="H831" s="58"/>
    </row>
    <row r="832" spans="5:8" ht="15.75" customHeight="1">
      <c r="E832" s="56"/>
      <c r="F832" s="58"/>
      <c r="G832" s="58"/>
      <c r="H832" s="58"/>
    </row>
    <row r="833" spans="5:8" ht="15.75" customHeight="1">
      <c r="E833" s="56"/>
      <c r="F833" s="58"/>
      <c r="G833" s="58"/>
      <c r="H833" s="58"/>
    </row>
    <row r="834" spans="5:8" ht="15.75" customHeight="1">
      <c r="E834" s="56"/>
      <c r="F834" s="58"/>
      <c r="G834" s="58"/>
      <c r="H834" s="58"/>
    </row>
    <row r="835" spans="5:8" ht="15.75" customHeight="1">
      <c r="E835" s="56"/>
      <c r="F835" s="58"/>
      <c r="G835" s="58"/>
      <c r="H835" s="58"/>
    </row>
    <row r="836" spans="5:8" ht="15.75" customHeight="1">
      <c r="E836" s="56"/>
      <c r="F836" s="58"/>
      <c r="G836" s="58"/>
      <c r="H836" s="58"/>
    </row>
    <row r="837" spans="5:8" ht="15.75" customHeight="1">
      <c r="E837" s="56"/>
      <c r="F837" s="58"/>
      <c r="G837" s="58"/>
      <c r="H837" s="58"/>
    </row>
    <row r="838" spans="5:8" ht="15.75" customHeight="1">
      <c r="E838" s="56"/>
      <c r="F838" s="58"/>
      <c r="G838" s="58"/>
      <c r="H838" s="58"/>
    </row>
    <row r="839" spans="5:8" ht="15.75" customHeight="1">
      <c r="E839" s="56"/>
      <c r="F839" s="58"/>
      <c r="G839" s="58"/>
      <c r="H839" s="58"/>
    </row>
    <row r="840" spans="5:8" ht="15.75" customHeight="1">
      <c r="E840" s="56"/>
      <c r="F840" s="58"/>
      <c r="G840" s="58"/>
      <c r="H840" s="58"/>
    </row>
    <row r="841" spans="5:8" ht="15.75" customHeight="1">
      <c r="E841" s="56"/>
      <c r="F841" s="58"/>
      <c r="G841" s="58"/>
      <c r="H841" s="58"/>
    </row>
    <row r="842" spans="5:8" ht="15.75" customHeight="1">
      <c r="E842" s="56"/>
      <c r="F842" s="58"/>
      <c r="G842" s="58"/>
      <c r="H842" s="58"/>
    </row>
    <row r="843" spans="5:8" ht="15.75" customHeight="1">
      <c r="E843" s="56"/>
      <c r="F843" s="58"/>
      <c r="G843" s="58"/>
      <c r="H843" s="58"/>
    </row>
    <row r="844" spans="5:8" ht="15.75" customHeight="1">
      <c r="E844" s="56"/>
      <c r="F844" s="58"/>
      <c r="G844" s="58"/>
      <c r="H844" s="58"/>
    </row>
    <row r="845" spans="5:8" ht="15.75" customHeight="1">
      <c r="E845" s="56"/>
      <c r="F845" s="58"/>
      <c r="G845" s="58"/>
      <c r="H845" s="58"/>
    </row>
    <row r="846" spans="5:8" ht="15.75" customHeight="1">
      <c r="E846" s="56"/>
      <c r="F846" s="58"/>
      <c r="G846" s="58"/>
      <c r="H846" s="58"/>
    </row>
    <row r="847" spans="5:8" ht="15.75" customHeight="1">
      <c r="E847" s="56"/>
      <c r="F847" s="58"/>
      <c r="G847" s="58"/>
      <c r="H847" s="58"/>
    </row>
    <row r="848" spans="5:8" ht="15.75" customHeight="1">
      <c r="E848" s="56"/>
      <c r="F848" s="58"/>
      <c r="G848" s="58"/>
      <c r="H848" s="58"/>
    </row>
    <row r="849" spans="5:8" ht="15.75" customHeight="1">
      <c r="E849" s="56"/>
      <c r="F849" s="58"/>
      <c r="G849" s="58"/>
      <c r="H849" s="58"/>
    </row>
    <row r="850" spans="5:8" ht="15.75" customHeight="1">
      <c r="E850" s="56"/>
      <c r="F850" s="58"/>
      <c r="G850" s="58"/>
      <c r="H850" s="58"/>
    </row>
    <row r="851" spans="5:8" ht="15.75" customHeight="1">
      <c r="E851" s="56"/>
      <c r="F851" s="58"/>
      <c r="G851" s="58"/>
      <c r="H851" s="58"/>
    </row>
    <row r="852" spans="5:8" ht="15.75" customHeight="1">
      <c r="E852" s="56"/>
      <c r="F852" s="58"/>
      <c r="G852" s="58"/>
      <c r="H852" s="58"/>
    </row>
    <row r="853" spans="5:8" ht="15.75" customHeight="1">
      <c r="E853" s="56"/>
      <c r="F853" s="58"/>
      <c r="G853" s="58"/>
      <c r="H853" s="58"/>
    </row>
    <row r="854" spans="5:8" ht="15.75" customHeight="1">
      <c r="E854" s="56"/>
      <c r="F854" s="58"/>
      <c r="G854" s="58"/>
      <c r="H854" s="58"/>
    </row>
    <row r="855" spans="5:8" ht="15.75" customHeight="1">
      <c r="E855" s="56"/>
      <c r="F855" s="58"/>
      <c r="G855" s="58"/>
      <c r="H855" s="58"/>
    </row>
    <row r="856" spans="5:8" ht="15.75" customHeight="1">
      <c r="E856" s="56"/>
      <c r="F856" s="58"/>
      <c r="G856" s="58"/>
      <c r="H856" s="58"/>
    </row>
    <row r="857" spans="5:8" ht="15.75" customHeight="1">
      <c r="E857" s="56"/>
      <c r="F857" s="58"/>
      <c r="G857" s="58"/>
      <c r="H857" s="58"/>
    </row>
    <row r="858" spans="5:8" ht="15.75" customHeight="1">
      <c r="E858" s="56"/>
      <c r="F858" s="58"/>
      <c r="G858" s="58"/>
      <c r="H858" s="58"/>
    </row>
    <row r="859" spans="5:8" ht="15.75" customHeight="1">
      <c r="E859" s="56"/>
      <c r="F859" s="58"/>
      <c r="G859" s="58"/>
      <c r="H859" s="58"/>
    </row>
    <row r="860" spans="5:8" ht="15.75" customHeight="1">
      <c r="E860" s="56"/>
      <c r="F860" s="58"/>
      <c r="G860" s="58"/>
      <c r="H860" s="58"/>
    </row>
    <row r="861" spans="5:8" ht="15.75" customHeight="1">
      <c r="E861" s="56"/>
      <c r="F861" s="58"/>
      <c r="G861" s="58"/>
      <c r="H861" s="58"/>
    </row>
    <row r="862" spans="5:8" ht="15.75" customHeight="1">
      <c r="E862" s="56"/>
      <c r="F862" s="58"/>
      <c r="G862" s="58"/>
      <c r="H862" s="58"/>
    </row>
    <row r="863" spans="5:8" ht="15.75" customHeight="1">
      <c r="E863" s="56"/>
      <c r="F863" s="58"/>
      <c r="G863" s="58"/>
      <c r="H863" s="58"/>
    </row>
    <row r="864" spans="5:8" ht="15.75" customHeight="1">
      <c r="E864" s="56"/>
      <c r="F864" s="58"/>
      <c r="G864" s="58"/>
      <c r="H864" s="58"/>
    </row>
    <row r="865" spans="5:8" ht="15.75" customHeight="1">
      <c r="E865" s="56"/>
      <c r="F865" s="58"/>
      <c r="G865" s="58"/>
      <c r="H865" s="58"/>
    </row>
    <row r="866" spans="5:8" ht="15.75" customHeight="1">
      <c r="E866" s="56"/>
      <c r="F866" s="58"/>
      <c r="G866" s="58"/>
      <c r="H866" s="58"/>
    </row>
    <row r="867" spans="5:8" ht="15.75" customHeight="1">
      <c r="E867" s="56"/>
      <c r="F867" s="58"/>
      <c r="G867" s="58"/>
      <c r="H867" s="58"/>
    </row>
    <row r="868" spans="5:8" ht="15.75" customHeight="1">
      <c r="E868" s="56"/>
      <c r="F868" s="58"/>
      <c r="G868" s="58"/>
      <c r="H868" s="58"/>
    </row>
    <row r="869" spans="5:8" ht="15.75" customHeight="1">
      <c r="E869" s="56"/>
      <c r="F869" s="58"/>
      <c r="G869" s="58"/>
      <c r="H869" s="58"/>
    </row>
    <row r="870" spans="5:8" ht="15.75" customHeight="1">
      <c r="E870" s="56"/>
      <c r="F870" s="58"/>
      <c r="G870" s="58"/>
      <c r="H870" s="58"/>
    </row>
    <row r="871" spans="5:8" ht="15.75" customHeight="1">
      <c r="E871" s="56"/>
      <c r="F871" s="58"/>
      <c r="G871" s="58"/>
      <c r="H871" s="58"/>
    </row>
    <row r="872" spans="5:8" ht="15.75" customHeight="1">
      <c r="E872" s="56"/>
      <c r="F872" s="58"/>
      <c r="G872" s="58"/>
      <c r="H872" s="58"/>
    </row>
    <row r="873" spans="5:8" ht="15.75" customHeight="1">
      <c r="E873" s="56"/>
      <c r="F873" s="58"/>
      <c r="G873" s="58"/>
      <c r="H873" s="58"/>
    </row>
    <row r="874" spans="5:8" ht="15.75" customHeight="1">
      <c r="E874" s="56"/>
      <c r="F874" s="58"/>
      <c r="G874" s="58"/>
      <c r="H874" s="58"/>
    </row>
    <row r="875" spans="5:8" ht="15.75" customHeight="1">
      <c r="E875" s="56"/>
      <c r="F875" s="58"/>
      <c r="G875" s="58"/>
      <c r="H875" s="58"/>
    </row>
    <row r="876" spans="5:8" ht="15.75" customHeight="1">
      <c r="E876" s="56"/>
      <c r="F876" s="58"/>
      <c r="G876" s="58"/>
      <c r="H876" s="58"/>
    </row>
    <row r="877" spans="5:8" ht="15.75" customHeight="1">
      <c r="E877" s="56"/>
      <c r="F877" s="58"/>
      <c r="G877" s="58"/>
      <c r="H877" s="58"/>
    </row>
    <row r="878" spans="5:8" ht="15.75" customHeight="1">
      <c r="E878" s="56"/>
      <c r="F878" s="58"/>
      <c r="G878" s="58"/>
      <c r="H878" s="58"/>
    </row>
    <row r="879" spans="5:8" ht="15.75" customHeight="1">
      <c r="E879" s="56"/>
      <c r="F879" s="58"/>
      <c r="G879" s="58"/>
      <c r="H879" s="58"/>
    </row>
    <row r="880" spans="5:8" ht="15.75" customHeight="1">
      <c r="E880" s="56"/>
      <c r="F880" s="58"/>
      <c r="G880" s="58"/>
      <c r="H880" s="58"/>
    </row>
    <row r="881" spans="5:8" ht="15.75" customHeight="1">
      <c r="E881" s="56"/>
      <c r="F881" s="58"/>
      <c r="G881" s="58"/>
      <c r="H881" s="58"/>
    </row>
    <row r="882" spans="5:8" ht="15.75" customHeight="1">
      <c r="E882" s="56"/>
      <c r="F882" s="58"/>
      <c r="G882" s="58"/>
      <c r="H882" s="58"/>
    </row>
    <row r="883" spans="5:8" ht="15.75" customHeight="1">
      <c r="E883" s="56"/>
      <c r="F883" s="58"/>
      <c r="G883" s="58"/>
      <c r="H883" s="58"/>
    </row>
    <row r="884" spans="5:8" ht="15.75" customHeight="1">
      <c r="E884" s="56"/>
      <c r="F884" s="58"/>
      <c r="G884" s="58"/>
      <c r="H884" s="58"/>
    </row>
    <row r="885" spans="5:8" ht="15.75" customHeight="1">
      <c r="E885" s="56"/>
      <c r="F885" s="58"/>
      <c r="G885" s="58"/>
      <c r="H885" s="58"/>
    </row>
    <row r="886" spans="5:8" ht="15.75" customHeight="1">
      <c r="E886" s="56"/>
      <c r="F886" s="58"/>
      <c r="G886" s="58"/>
      <c r="H886" s="58"/>
    </row>
    <row r="887" spans="5:8" ht="15.75" customHeight="1">
      <c r="E887" s="56"/>
      <c r="F887" s="58"/>
      <c r="G887" s="58"/>
      <c r="H887" s="58"/>
    </row>
    <row r="888" spans="5:8" ht="15.75" customHeight="1">
      <c r="E888" s="56"/>
      <c r="F888" s="58"/>
      <c r="G888" s="58"/>
      <c r="H888" s="58"/>
    </row>
    <row r="889" spans="5:8" ht="15.75" customHeight="1">
      <c r="E889" s="56"/>
      <c r="F889" s="58"/>
      <c r="G889" s="58"/>
      <c r="H889" s="58"/>
    </row>
    <row r="890" spans="5:8" ht="15.75" customHeight="1">
      <c r="E890" s="56"/>
      <c r="F890" s="58"/>
      <c r="G890" s="58"/>
      <c r="H890" s="58"/>
    </row>
    <row r="891" spans="5:8" ht="15.75" customHeight="1">
      <c r="E891" s="56"/>
      <c r="F891" s="58"/>
      <c r="G891" s="58"/>
      <c r="H891" s="58"/>
    </row>
    <row r="892" spans="5:8" ht="15.75" customHeight="1">
      <c r="E892" s="56"/>
      <c r="F892" s="58"/>
      <c r="G892" s="58"/>
      <c r="H892" s="58"/>
    </row>
    <row r="893" spans="5:8" ht="15.75" customHeight="1">
      <c r="E893" s="56"/>
      <c r="F893" s="58"/>
      <c r="G893" s="58"/>
      <c r="H893" s="58"/>
    </row>
    <row r="894" spans="5:8" ht="15.75" customHeight="1">
      <c r="E894" s="56"/>
      <c r="F894" s="58"/>
      <c r="G894" s="58"/>
      <c r="H894" s="58"/>
    </row>
    <row r="895" spans="5:8" ht="15.75" customHeight="1">
      <c r="E895" s="56"/>
      <c r="F895" s="58"/>
      <c r="G895" s="58"/>
      <c r="H895" s="58"/>
    </row>
    <row r="896" spans="5:8" ht="15.75" customHeight="1">
      <c r="E896" s="56"/>
      <c r="F896" s="58"/>
      <c r="G896" s="58"/>
      <c r="H896" s="58"/>
    </row>
    <row r="897" spans="5:8" ht="15.75" customHeight="1">
      <c r="E897" s="56"/>
      <c r="F897" s="58"/>
      <c r="G897" s="58"/>
      <c r="H897" s="58"/>
    </row>
    <row r="898" spans="5:8" ht="15.75" customHeight="1">
      <c r="E898" s="56"/>
      <c r="F898" s="58"/>
      <c r="G898" s="58"/>
      <c r="H898" s="58"/>
    </row>
    <row r="899" spans="5:8" ht="15.75" customHeight="1">
      <c r="E899" s="56"/>
      <c r="F899" s="58"/>
      <c r="G899" s="58"/>
      <c r="H899" s="58"/>
    </row>
    <row r="900" spans="5:8" ht="15.75" customHeight="1">
      <c r="E900" s="56"/>
      <c r="F900" s="58"/>
      <c r="G900" s="58"/>
      <c r="H900" s="58"/>
    </row>
    <row r="901" spans="5:8" ht="15.75" customHeight="1">
      <c r="E901" s="56"/>
      <c r="F901" s="58"/>
      <c r="G901" s="58"/>
      <c r="H901" s="58"/>
    </row>
    <row r="902" spans="5:8" ht="15.75" customHeight="1">
      <c r="E902" s="56"/>
      <c r="F902" s="58"/>
      <c r="G902" s="58"/>
      <c r="H902" s="58"/>
    </row>
    <row r="903" spans="5:8" ht="15.75" customHeight="1">
      <c r="E903" s="56"/>
      <c r="F903" s="58"/>
      <c r="G903" s="58"/>
      <c r="H903" s="58"/>
    </row>
    <row r="904" spans="5:8" ht="15.75" customHeight="1">
      <c r="E904" s="56"/>
      <c r="F904" s="58"/>
      <c r="G904" s="58"/>
      <c r="H904" s="58"/>
    </row>
    <row r="905" spans="5:8" ht="15.75" customHeight="1">
      <c r="E905" s="56"/>
      <c r="F905" s="58"/>
      <c r="G905" s="58"/>
      <c r="H905" s="58"/>
    </row>
    <row r="906" spans="5:8" ht="15.75" customHeight="1">
      <c r="E906" s="56"/>
      <c r="F906" s="58"/>
      <c r="G906" s="58"/>
      <c r="H906" s="58"/>
    </row>
    <row r="907" spans="5:8" ht="15.75" customHeight="1">
      <c r="E907" s="56"/>
      <c r="F907" s="58"/>
      <c r="G907" s="58"/>
      <c r="H907" s="58"/>
    </row>
    <row r="908" spans="5:8" ht="15.75" customHeight="1">
      <c r="E908" s="56"/>
      <c r="F908" s="58"/>
      <c r="G908" s="58"/>
      <c r="H908" s="58"/>
    </row>
    <row r="909" spans="5:8" ht="15.75" customHeight="1">
      <c r="E909" s="56"/>
      <c r="F909" s="58"/>
      <c r="G909" s="58"/>
      <c r="H909" s="58"/>
    </row>
    <row r="910" spans="5:8" ht="15.75" customHeight="1">
      <c r="E910" s="56"/>
      <c r="F910" s="58"/>
      <c r="G910" s="58"/>
      <c r="H910" s="58"/>
    </row>
    <row r="911" spans="5:8" ht="15.75" customHeight="1">
      <c r="E911" s="56"/>
      <c r="F911" s="58"/>
      <c r="G911" s="58"/>
      <c r="H911" s="58"/>
    </row>
    <row r="912" spans="5:8" ht="15.75" customHeight="1">
      <c r="E912" s="56"/>
      <c r="F912" s="58"/>
      <c r="G912" s="58"/>
      <c r="H912" s="58"/>
    </row>
    <row r="913" spans="5:8" ht="15.75" customHeight="1">
      <c r="E913" s="56"/>
      <c r="F913" s="58"/>
      <c r="G913" s="58"/>
      <c r="H913" s="58"/>
    </row>
    <row r="914" spans="5:8" ht="15.75" customHeight="1">
      <c r="E914" s="56"/>
      <c r="F914" s="58"/>
      <c r="G914" s="58"/>
      <c r="H914" s="58"/>
    </row>
    <row r="915" spans="5:8" ht="15.75" customHeight="1">
      <c r="E915" s="56"/>
      <c r="F915" s="58"/>
      <c r="G915" s="58"/>
      <c r="H915" s="58"/>
    </row>
    <row r="916" spans="5:8" ht="15.75" customHeight="1">
      <c r="E916" s="56"/>
      <c r="F916" s="58"/>
      <c r="G916" s="58"/>
      <c r="H916" s="58"/>
    </row>
    <row r="917" spans="5:8" ht="15.75" customHeight="1">
      <c r="E917" s="56"/>
      <c r="F917" s="58"/>
      <c r="G917" s="58"/>
      <c r="H917" s="58"/>
    </row>
    <row r="918" spans="5:8" ht="15.75" customHeight="1">
      <c r="E918" s="56"/>
      <c r="F918" s="58"/>
      <c r="G918" s="58"/>
      <c r="H918" s="58"/>
    </row>
    <row r="919" spans="5:8" ht="15.75" customHeight="1">
      <c r="E919" s="56"/>
      <c r="F919" s="58"/>
      <c r="G919" s="58"/>
      <c r="H919" s="58"/>
    </row>
    <row r="920" spans="5:8" ht="15.75" customHeight="1">
      <c r="E920" s="56"/>
      <c r="F920" s="58"/>
      <c r="G920" s="58"/>
      <c r="H920" s="58"/>
    </row>
    <row r="921" spans="5:8" ht="15.75" customHeight="1">
      <c r="E921" s="56"/>
      <c r="F921" s="58"/>
      <c r="G921" s="58"/>
      <c r="H921" s="58"/>
    </row>
    <row r="922" spans="5:8" ht="15.75" customHeight="1">
      <c r="E922" s="56"/>
      <c r="F922" s="58"/>
      <c r="G922" s="58"/>
      <c r="H922" s="58"/>
    </row>
    <row r="923" spans="5:8" ht="15.75" customHeight="1">
      <c r="E923" s="56"/>
      <c r="F923" s="58"/>
      <c r="G923" s="58"/>
      <c r="H923" s="58"/>
    </row>
    <row r="924" spans="5:8" ht="15.75" customHeight="1">
      <c r="E924" s="56"/>
      <c r="F924" s="58"/>
      <c r="G924" s="58"/>
      <c r="H924" s="58"/>
    </row>
    <row r="925" spans="5:8" ht="15.75" customHeight="1">
      <c r="E925" s="56"/>
      <c r="F925" s="58"/>
      <c r="G925" s="58"/>
      <c r="H925" s="58"/>
    </row>
    <row r="926" spans="5:8" ht="15.75" customHeight="1">
      <c r="E926" s="56"/>
      <c r="F926" s="58"/>
      <c r="G926" s="58"/>
      <c r="H926" s="58"/>
    </row>
    <row r="927" spans="5:8" ht="15.75" customHeight="1">
      <c r="E927" s="56"/>
      <c r="F927" s="58"/>
      <c r="G927" s="58"/>
      <c r="H927" s="58"/>
    </row>
    <row r="928" spans="5:8" ht="15.75" customHeight="1">
      <c r="E928" s="56"/>
      <c r="F928" s="58"/>
      <c r="G928" s="58"/>
      <c r="H928" s="58"/>
    </row>
    <row r="929" spans="5:8" ht="15.75" customHeight="1">
      <c r="E929" s="56"/>
      <c r="F929" s="58"/>
      <c r="G929" s="58"/>
      <c r="H929" s="58"/>
    </row>
    <row r="930" spans="5:8" ht="15.75" customHeight="1">
      <c r="E930" s="56"/>
      <c r="F930" s="58"/>
      <c r="G930" s="58"/>
      <c r="H930" s="58"/>
    </row>
    <row r="931" spans="5:8" ht="15.75" customHeight="1">
      <c r="E931" s="56"/>
      <c r="F931" s="58"/>
      <c r="G931" s="58"/>
      <c r="H931" s="58"/>
    </row>
    <row r="932" spans="5:8" ht="15.75" customHeight="1">
      <c r="E932" s="56"/>
      <c r="F932" s="58"/>
      <c r="G932" s="58"/>
      <c r="H932" s="58"/>
    </row>
    <row r="933" spans="5:8" ht="15.75" customHeight="1">
      <c r="E933" s="56"/>
      <c r="F933" s="58"/>
      <c r="G933" s="58"/>
      <c r="H933" s="58"/>
    </row>
    <row r="934" spans="5:8" ht="15.75" customHeight="1">
      <c r="E934" s="56"/>
      <c r="F934" s="58"/>
      <c r="G934" s="58"/>
      <c r="H934" s="58"/>
    </row>
    <row r="935" spans="5:8" ht="15.75" customHeight="1">
      <c r="E935" s="56"/>
      <c r="F935" s="58"/>
      <c r="G935" s="58"/>
      <c r="H935" s="58"/>
    </row>
    <row r="936" spans="5:8" ht="15.75" customHeight="1">
      <c r="E936" s="56"/>
      <c r="F936" s="58"/>
      <c r="G936" s="58"/>
      <c r="H936" s="58"/>
    </row>
    <row r="937" spans="5:8" ht="15.75" customHeight="1">
      <c r="E937" s="56"/>
      <c r="F937" s="58"/>
      <c r="G937" s="58"/>
      <c r="H937" s="58"/>
    </row>
    <row r="938" spans="5:8" ht="15.75" customHeight="1">
      <c r="E938" s="56"/>
      <c r="F938" s="58"/>
      <c r="G938" s="58"/>
      <c r="H938" s="58"/>
    </row>
    <row r="939" spans="5:8" ht="15.75" customHeight="1">
      <c r="E939" s="56"/>
      <c r="F939" s="58"/>
      <c r="G939" s="58"/>
      <c r="H939" s="58"/>
    </row>
    <row r="940" spans="5:8" ht="15.75" customHeight="1">
      <c r="E940" s="56"/>
      <c r="F940" s="58"/>
      <c r="G940" s="58"/>
      <c r="H940" s="58"/>
    </row>
    <row r="941" spans="5:8" ht="15.75" customHeight="1">
      <c r="E941" s="56"/>
      <c r="F941" s="58"/>
      <c r="G941" s="58"/>
      <c r="H941" s="58"/>
    </row>
    <row r="942" spans="5:8" ht="15.75" customHeight="1">
      <c r="E942" s="56"/>
      <c r="F942" s="58"/>
      <c r="G942" s="58"/>
      <c r="H942" s="58"/>
    </row>
    <row r="943" spans="5:8" ht="15.75" customHeight="1">
      <c r="E943" s="56"/>
      <c r="F943" s="58"/>
      <c r="G943" s="58"/>
      <c r="H943" s="58"/>
    </row>
    <row r="944" spans="5:8" ht="15.75" customHeight="1">
      <c r="E944" s="56"/>
      <c r="F944" s="58"/>
      <c r="G944" s="58"/>
      <c r="H944" s="58"/>
    </row>
    <row r="945" spans="5:8" ht="15.75" customHeight="1">
      <c r="E945" s="56"/>
      <c r="F945" s="58"/>
      <c r="G945" s="58"/>
      <c r="H945" s="58"/>
    </row>
    <row r="946" spans="5:8" ht="15.75" customHeight="1">
      <c r="E946" s="56"/>
      <c r="F946" s="58"/>
      <c r="G946" s="58"/>
      <c r="H946" s="58"/>
    </row>
    <row r="947" spans="5:8" ht="15.75" customHeight="1">
      <c r="E947" s="56"/>
      <c r="F947" s="58"/>
      <c r="G947" s="58"/>
      <c r="H947" s="58"/>
    </row>
    <row r="948" spans="5:8" ht="15.75" customHeight="1">
      <c r="E948" s="56"/>
      <c r="F948" s="58"/>
      <c r="G948" s="58"/>
      <c r="H948" s="58"/>
    </row>
    <row r="949" spans="5:8" ht="15.75" customHeight="1">
      <c r="E949" s="56"/>
      <c r="F949" s="58"/>
      <c r="G949" s="58"/>
      <c r="H949" s="58"/>
    </row>
    <row r="950" spans="5:8" ht="15.75" customHeight="1">
      <c r="E950" s="56"/>
      <c r="F950" s="58"/>
      <c r="G950" s="58"/>
      <c r="H950" s="58"/>
    </row>
    <row r="951" spans="5:8" ht="15.75" customHeight="1">
      <c r="E951" s="56"/>
      <c r="F951" s="58"/>
      <c r="G951" s="58"/>
      <c r="H951" s="58"/>
    </row>
    <row r="952" spans="5:8" ht="15.75" customHeight="1">
      <c r="E952" s="56"/>
      <c r="F952" s="58"/>
      <c r="G952" s="58"/>
      <c r="H952" s="58"/>
    </row>
    <row r="953" spans="5:8" ht="15.75" customHeight="1">
      <c r="E953" s="56"/>
      <c r="F953" s="58"/>
      <c r="G953" s="58"/>
      <c r="H953" s="58"/>
    </row>
    <row r="954" spans="5:8" ht="15.75" customHeight="1">
      <c r="E954" s="56"/>
      <c r="F954" s="58"/>
      <c r="G954" s="58"/>
      <c r="H954" s="58"/>
    </row>
    <row r="955" spans="5:8" ht="15.75" customHeight="1">
      <c r="E955" s="56"/>
      <c r="F955" s="58"/>
      <c r="G955" s="58"/>
      <c r="H955" s="58"/>
    </row>
    <row r="956" spans="5:8" ht="15.75" customHeight="1">
      <c r="E956" s="56"/>
      <c r="F956" s="58"/>
      <c r="G956" s="58"/>
      <c r="H956" s="58"/>
    </row>
    <row r="957" spans="5:8" ht="15.75" customHeight="1">
      <c r="E957" s="56"/>
      <c r="F957" s="58"/>
      <c r="G957" s="58"/>
      <c r="H957" s="58"/>
    </row>
    <row r="958" spans="5:8" ht="15.75" customHeight="1">
      <c r="E958" s="56"/>
      <c r="F958" s="58"/>
      <c r="G958" s="58"/>
      <c r="H958" s="58"/>
    </row>
    <row r="959" spans="5:8" ht="15.75" customHeight="1">
      <c r="E959" s="56"/>
      <c r="F959" s="58"/>
      <c r="G959" s="58"/>
      <c r="H959" s="58"/>
    </row>
    <row r="960" spans="5:8" ht="15.75" customHeight="1">
      <c r="E960" s="56"/>
      <c r="F960" s="58"/>
      <c r="G960" s="58"/>
      <c r="H960" s="58"/>
    </row>
    <row r="961" spans="5:8" ht="15.75" customHeight="1">
      <c r="E961" s="56"/>
      <c r="F961" s="58"/>
      <c r="G961" s="58"/>
      <c r="H961" s="58"/>
    </row>
    <row r="962" spans="5:8" ht="15.75" customHeight="1">
      <c r="E962" s="56"/>
      <c r="F962" s="58"/>
      <c r="G962" s="58"/>
      <c r="H962" s="58"/>
    </row>
    <row r="963" spans="5:8" ht="15.75" customHeight="1">
      <c r="E963" s="56"/>
      <c r="F963" s="58"/>
      <c r="G963" s="58"/>
      <c r="H963" s="58"/>
    </row>
    <row r="964" spans="5:8" ht="15.75" customHeight="1">
      <c r="E964" s="56"/>
      <c r="F964" s="58"/>
      <c r="G964" s="58"/>
      <c r="H964" s="58"/>
    </row>
    <row r="965" spans="5:8" ht="15.75" customHeight="1">
      <c r="E965" s="56"/>
      <c r="F965" s="58"/>
      <c r="G965" s="58"/>
      <c r="H965" s="58"/>
    </row>
    <row r="966" spans="5:8" ht="15.75" customHeight="1">
      <c r="E966" s="56"/>
      <c r="F966" s="58"/>
      <c r="G966" s="58"/>
      <c r="H966" s="58"/>
    </row>
    <row r="967" spans="5:8" ht="15.75" customHeight="1">
      <c r="E967" s="56"/>
      <c r="F967" s="58"/>
      <c r="G967" s="58"/>
      <c r="H967" s="58"/>
    </row>
    <row r="968" spans="5:8" ht="15.75" customHeight="1">
      <c r="E968" s="56"/>
      <c r="F968" s="58"/>
      <c r="G968" s="58"/>
      <c r="H968" s="58"/>
    </row>
    <row r="969" spans="5:8" ht="15.75" customHeight="1">
      <c r="E969" s="56"/>
      <c r="F969" s="58"/>
      <c r="G969" s="58"/>
      <c r="H969" s="58"/>
    </row>
    <row r="970" spans="5:8" ht="15.75" customHeight="1">
      <c r="E970" s="56"/>
      <c r="F970" s="58"/>
      <c r="G970" s="58"/>
      <c r="H970" s="58"/>
    </row>
    <row r="971" spans="5:8" ht="15.75" customHeight="1">
      <c r="E971" s="56"/>
      <c r="F971" s="58"/>
      <c r="G971" s="58"/>
      <c r="H971" s="58"/>
    </row>
    <row r="972" spans="5:8" ht="15.75" customHeight="1">
      <c r="E972" s="56"/>
      <c r="F972" s="58"/>
      <c r="G972" s="58"/>
      <c r="H972" s="58"/>
    </row>
    <row r="973" spans="5:8" ht="15.75" customHeight="1">
      <c r="E973" s="56"/>
      <c r="F973" s="58"/>
      <c r="G973" s="58"/>
      <c r="H973" s="58"/>
    </row>
    <row r="974" spans="5:8" ht="15.75" customHeight="1">
      <c r="E974" s="56"/>
      <c r="F974" s="58"/>
      <c r="G974" s="58"/>
      <c r="H974" s="58"/>
    </row>
    <row r="975" spans="5:8" ht="15.75" customHeight="1">
      <c r="E975" s="56"/>
      <c r="F975" s="58"/>
      <c r="G975" s="58"/>
      <c r="H975" s="58"/>
    </row>
    <row r="976" spans="5:8" ht="15.75" customHeight="1">
      <c r="E976" s="56"/>
      <c r="F976" s="58"/>
      <c r="G976" s="58"/>
      <c r="H976" s="58"/>
    </row>
    <row r="977" spans="5:8" ht="15.75" customHeight="1">
      <c r="E977" s="56"/>
      <c r="F977" s="58"/>
      <c r="G977" s="58"/>
      <c r="H977" s="58"/>
    </row>
    <row r="978" spans="5:8" ht="15.75" customHeight="1">
      <c r="E978" s="56"/>
      <c r="F978" s="58"/>
      <c r="G978" s="58"/>
      <c r="H978" s="58"/>
    </row>
    <row r="979" spans="5:8" ht="15.75" customHeight="1">
      <c r="E979" s="56"/>
      <c r="F979" s="58"/>
      <c r="G979" s="58"/>
      <c r="H979" s="58"/>
    </row>
    <row r="980" spans="5:8" ht="15.75" customHeight="1">
      <c r="E980" s="56"/>
      <c r="F980" s="58"/>
      <c r="G980" s="58"/>
      <c r="H980" s="58"/>
    </row>
    <row r="981" spans="5:8" ht="15.75" customHeight="1">
      <c r="E981" s="56"/>
      <c r="F981" s="58"/>
      <c r="G981" s="58"/>
      <c r="H981" s="58"/>
    </row>
    <row r="982" spans="5:8" ht="15.75" customHeight="1">
      <c r="E982" s="56"/>
      <c r="F982" s="58"/>
      <c r="G982" s="58"/>
      <c r="H982" s="58"/>
    </row>
    <row r="983" spans="5:8" ht="15.75" customHeight="1">
      <c r="E983" s="56"/>
      <c r="F983" s="58"/>
      <c r="G983" s="58"/>
      <c r="H983" s="58"/>
    </row>
    <row r="984" spans="5:8" ht="15.75" customHeight="1">
      <c r="E984" s="56"/>
      <c r="F984" s="58"/>
      <c r="G984" s="58"/>
      <c r="H984" s="58"/>
    </row>
    <row r="985" spans="5:8" ht="15.75" customHeight="1">
      <c r="E985" s="56"/>
      <c r="F985" s="58"/>
      <c r="G985" s="58"/>
      <c r="H985" s="58"/>
    </row>
    <row r="986" spans="5:8" ht="15.75" customHeight="1">
      <c r="E986" s="56"/>
      <c r="F986" s="58"/>
      <c r="G986" s="58"/>
      <c r="H986" s="58"/>
    </row>
    <row r="987" spans="5:8" ht="15.75" customHeight="1">
      <c r="E987" s="56"/>
      <c r="F987" s="58"/>
      <c r="G987" s="58"/>
      <c r="H987" s="58"/>
    </row>
    <row r="988" spans="5:8" ht="15.75" customHeight="1">
      <c r="E988" s="56"/>
      <c r="F988" s="58"/>
      <c r="G988" s="58"/>
      <c r="H988" s="58"/>
    </row>
    <row r="989" spans="5:8" ht="15.75" customHeight="1">
      <c r="E989" s="56"/>
      <c r="F989" s="58"/>
      <c r="G989" s="58"/>
      <c r="H989" s="58"/>
    </row>
    <row r="990" spans="5:8" ht="15.75" customHeight="1">
      <c r="E990" s="56"/>
      <c r="F990" s="58"/>
      <c r="G990" s="58"/>
      <c r="H990" s="58"/>
    </row>
    <row r="991" spans="5:8" ht="15.75" customHeight="1">
      <c r="E991" s="56"/>
      <c r="F991" s="58"/>
      <c r="G991" s="58"/>
      <c r="H991" s="58"/>
    </row>
    <row r="992" spans="5:8" ht="15.75" customHeight="1">
      <c r="E992" s="56"/>
      <c r="F992" s="58"/>
      <c r="G992" s="58"/>
      <c r="H992" s="58"/>
    </row>
    <row r="993" spans="5:8" ht="15.75" customHeight="1">
      <c r="E993" s="56"/>
      <c r="F993" s="58"/>
      <c r="G993" s="58"/>
      <c r="H993" s="58"/>
    </row>
    <row r="994" spans="5:8" ht="15.75" customHeight="1">
      <c r="E994" s="56"/>
      <c r="F994" s="58"/>
      <c r="G994" s="58"/>
      <c r="H994" s="58"/>
    </row>
    <row r="995" spans="5:8" ht="15.75" customHeight="1">
      <c r="E995" s="56"/>
      <c r="F995" s="58"/>
      <c r="G995" s="58"/>
      <c r="H995" s="58"/>
    </row>
    <row r="996" spans="5:8" ht="15.75" customHeight="1">
      <c r="E996" s="56"/>
      <c r="F996" s="58"/>
      <c r="G996" s="58"/>
      <c r="H996" s="58"/>
    </row>
    <row r="997" spans="5:8" ht="15.75" customHeight="1">
      <c r="E997" s="56"/>
      <c r="F997" s="58"/>
      <c r="G997" s="58"/>
      <c r="H997" s="58"/>
    </row>
    <row r="998" spans="5:8" ht="15.75" customHeight="1">
      <c r="E998" s="56"/>
      <c r="F998" s="58"/>
      <c r="G998" s="58"/>
      <c r="H998" s="58"/>
    </row>
    <row r="999" spans="5:8" ht="15.75" customHeight="1">
      <c r="E999" s="56"/>
      <c r="F999" s="58"/>
      <c r="G999" s="58"/>
      <c r="H999" s="58"/>
    </row>
    <row r="1000" spans="5:8" ht="15.75" customHeight="1">
      <c r="E1000" s="56"/>
      <c r="F1000" s="58"/>
      <c r="G1000" s="58"/>
      <c r="H1000" s="58"/>
    </row>
  </sheetData>
  <autoFilter ref="A7:AF7"/>
  <mergeCells count="46">
    <mergeCell ref="F22:H22"/>
    <mergeCell ref="F23:H23"/>
    <mergeCell ref="F17:H17"/>
    <mergeCell ref="F18:H18"/>
    <mergeCell ref="F19:H19"/>
    <mergeCell ref="F20:H20"/>
    <mergeCell ref="F21:H21"/>
    <mergeCell ref="F24:H24"/>
    <mergeCell ref="F25:H25"/>
    <mergeCell ref="F26:H26"/>
    <mergeCell ref="F27:H27"/>
    <mergeCell ref="F28:H28"/>
    <mergeCell ref="D28:E28"/>
    <mergeCell ref="D16:E16"/>
    <mergeCell ref="D17:E17"/>
    <mergeCell ref="D18:E18"/>
    <mergeCell ref="D19:E19"/>
    <mergeCell ref="D20:E20"/>
    <mergeCell ref="D21:E21"/>
    <mergeCell ref="D22:E22"/>
    <mergeCell ref="D23:E23"/>
    <mergeCell ref="D24:E24"/>
    <mergeCell ref="D25:E25"/>
    <mergeCell ref="D26:E26"/>
    <mergeCell ref="D27:E27"/>
    <mergeCell ref="D14:E14"/>
    <mergeCell ref="F14:H14"/>
    <mergeCell ref="D15:E15"/>
    <mergeCell ref="F15:H15"/>
    <mergeCell ref="F16:H16"/>
    <mergeCell ref="D11:E11"/>
    <mergeCell ref="F11:H11"/>
    <mergeCell ref="D12:E12"/>
    <mergeCell ref="F12:H12"/>
    <mergeCell ref="D13:E13"/>
    <mergeCell ref="F13:H13"/>
    <mergeCell ref="I7:J7"/>
    <mergeCell ref="F9:H9"/>
    <mergeCell ref="D9:E9"/>
    <mergeCell ref="D10:E10"/>
    <mergeCell ref="F10:H10"/>
    <mergeCell ref="A1:K1"/>
    <mergeCell ref="F2:G2"/>
    <mergeCell ref="B3:F3"/>
    <mergeCell ref="B4:F4"/>
    <mergeCell ref="B5:F5"/>
  </mergeCells>
  <dataValidations count="2">
    <dataValidation type="list" allowBlank="1" showErrorMessage="1" sqref="I9 I29">
      <formula1>Tipo</formula1>
    </dataValidation>
    <dataValidation type="list" allowBlank="1" showErrorMessage="1" sqref="J9:J28">
      <formula1>INDIRECT(I9)</formula1>
    </dataValidation>
  </dataValidations>
  <printOptions horizontalCentered="1"/>
  <pageMargins left="0.31496062992125984" right="0.27559055118110237" top="0.23622047244094491" bottom="0.15748031496062992" header="0" footer="0"/>
  <pageSetup paperSize="5" orientation="landscape"/>
  <rowBreaks count="1" manualBreakCount="1">
    <brk id="28" man="1"/>
  </rowBreaks>
  <colBreaks count="1" manualBreakCount="1">
    <brk id="12" man="1"/>
  </colBreaks>
  <drawing r:id="rId1"/>
  <extLst>
    <ext xmlns:x14="http://schemas.microsoft.com/office/spreadsheetml/2009/9/main" uri="{CCE6A557-97BC-4b89-ADB6-D9C93CAAB3DF}">
      <x14:dataValidations xmlns:xm="http://schemas.microsoft.com/office/excel/2006/main" count="3">
        <x14:dataValidation type="list" allowBlank="1" showErrorMessage="1">
          <x14:formula1>
            <xm:f>Hoja1!$A$2:$A$18</xm:f>
          </x14:formula1>
          <xm:sqref>B3</xm:sqref>
        </x14:dataValidation>
        <x14:dataValidation type="list" allowBlank="1" showErrorMessage="1">
          <x14:formula1>
            <xm:f>'11 FORMULAS'!$T$3:$T$6</xm:f>
          </x14:formula1>
          <xm:sqref>B9:B28</xm:sqref>
        </x14:dataValidation>
        <x14:dataValidation type="list" allowBlank="1" showErrorMessage="1">
          <x14:formula1>
            <xm:f>'11 FORMULAS'!$A$4:$A$12</xm:f>
          </x14:formula1>
          <xm:sqref>I10:I28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249" workbookViewId="0">
      <selection sqref="A1:L1"/>
    </sheetView>
  </sheetViews>
  <sheetFormatPr baseColWidth="10" defaultColWidth="14.42578125" defaultRowHeight="15" customHeight="1"/>
  <cols>
    <col min="1" max="1" width="12.85546875" customWidth="1"/>
    <col min="2" max="2" width="37.85546875" customWidth="1"/>
    <col min="3" max="3" width="13.7109375" customWidth="1"/>
    <col min="4" max="4" width="21.140625" customWidth="1"/>
    <col min="5" max="5" width="14" customWidth="1"/>
    <col min="6" max="6" width="14.28515625" customWidth="1"/>
    <col min="7" max="7" width="13.5703125" customWidth="1"/>
    <col min="8" max="8" width="12.85546875" customWidth="1"/>
    <col min="9" max="9" width="12.42578125" customWidth="1"/>
    <col min="10" max="10" width="46.5703125" customWidth="1"/>
    <col min="11" max="12" width="10.140625" customWidth="1"/>
    <col min="13" max="13" width="9.7109375" customWidth="1"/>
    <col min="14" max="14" width="11" customWidth="1"/>
    <col min="15" max="15" width="8.7109375" customWidth="1"/>
    <col min="16" max="16" width="21.7109375" customWidth="1"/>
    <col min="17" max="17" width="32.85546875" customWidth="1"/>
    <col min="18" max="18" width="9.5703125" customWidth="1"/>
    <col min="19" max="19" width="8.85546875" customWidth="1"/>
    <col min="20" max="20" width="17.85546875" customWidth="1"/>
    <col min="21" max="21" width="5.5703125" customWidth="1"/>
    <col min="22" max="22" width="14.140625" customWidth="1"/>
    <col min="23" max="23" width="14.85546875" customWidth="1"/>
    <col min="24" max="24" width="24.140625" customWidth="1"/>
    <col min="25" max="25" width="54.42578125" customWidth="1"/>
    <col min="26" max="26" width="24.140625" customWidth="1"/>
  </cols>
  <sheetData>
    <row r="1" spans="1:26" ht="18" customHeight="1">
      <c r="A1" s="447" t="str">
        <f>+'2 CONTEXTO E IDENTIFICACIÓN'!A1</f>
        <v xml:space="preserve">MAPA DE RIESGOS </v>
      </c>
      <c r="B1" s="392"/>
      <c r="C1" s="392"/>
      <c r="D1" s="392"/>
      <c r="E1" s="392"/>
      <c r="F1" s="392"/>
      <c r="G1" s="392"/>
      <c r="H1" s="392"/>
      <c r="I1" s="392"/>
      <c r="J1" s="392"/>
      <c r="K1" s="392"/>
      <c r="L1" s="435"/>
      <c r="M1" s="448" t="str">
        <f>'2 CONTEXTO E IDENTIFICACIÓN'!L1</f>
        <v>CODIGO: E-SGI-F006</v>
      </c>
      <c r="N1" s="426"/>
      <c r="O1" s="61"/>
      <c r="P1" s="61"/>
      <c r="Q1" s="61"/>
      <c r="R1" s="92"/>
      <c r="S1" s="92"/>
      <c r="T1" s="61"/>
      <c r="U1" s="61"/>
      <c r="V1" s="61"/>
      <c r="W1" s="61"/>
      <c r="X1" s="61"/>
      <c r="Y1" s="61"/>
      <c r="Z1" s="61"/>
    </row>
    <row r="2" spans="1:26" ht="18" customHeight="1">
      <c r="A2" s="93"/>
      <c r="B2" s="93"/>
      <c r="C2" s="93"/>
      <c r="D2" s="449" t="s">
        <v>147</v>
      </c>
      <c r="E2" s="392"/>
      <c r="F2" s="392"/>
      <c r="G2" s="392"/>
      <c r="H2" s="94"/>
      <c r="I2" s="94"/>
      <c r="J2" s="95"/>
      <c r="K2" s="95"/>
      <c r="L2" s="96"/>
      <c r="M2" s="448" t="str">
        <f>'2 CONTEXTO E IDENTIFICACIÓN'!L2</f>
        <v>VERSION: 8</v>
      </c>
      <c r="N2" s="426"/>
      <c r="O2" s="55"/>
      <c r="P2" s="55"/>
      <c r="Q2" s="55"/>
      <c r="R2" s="97"/>
      <c r="S2" s="97"/>
      <c r="T2" s="55"/>
      <c r="U2" s="55"/>
      <c r="V2" s="55"/>
      <c r="W2" s="55"/>
      <c r="X2" s="55"/>
      <c r="Y2" s="55"/>
      <c r="Z2" s="55"/>
    </row>
    <row r="3" spans="1:26" ht="18" customHeight="1">
      <c r="A3" s="98"/>
      <c r="B3" s="99"/>
      <c r="C3" s="100"/>
      <c r="D3" s="101"/>
      <c r="E3" s="95"/>
      <c r="F3" s="55"/>
      <c r="G3" s="102"/>
      <c r="H3" s="103"/>
      <c r="I3" s="95"/>
      <c r="J3" s="95"/>
      <c r="K3" s="95"/>
      <c r="L3" s="96"/>
      <c r="M3" s="448" t="str">
        <f>'2 CONTEXTO E IDENTIFICACIÓN'!L3</f>
        <v>FECHA: 22/02/2022</v>
      </c>
      <c r="N3" s="426"/>
      <c r="O3" s="55"/>
      <c r="P3" s="55"/>
      <c r="Q3" s="55"/>
      <c r="R3" s="97"/>
      <c r="S3" s="97"/>
      <c r="T3" s="55"/>
      <c r="U3" s="55"/>
      <c r="V3" s="55"/>
      <c r="W3" s="55"/>
      <c r="X3" s="55"/>
      <c r="Y3" s="55"/>
      <c r="Z3" s="55"/>
    </row>
    <row r="4" spans="1:26" ht="18" customHeight="1">
      <c r="A4" s="59" t="str">
        <f>'2 CONTEXTO E IDENTIFICACIÓN'!A3</f>
        <v>PROCESO:</v>
      </c>
      <c r="B4" s="450" t="str">
        <f>'2 CONTEXTO E IDENTIFICACIÓN'!B3</f>
        <v>EVALUACIÓN Y EL MEJORAMIENTO CONTINUO</v>
      </c>
      <c r="C4" s="431"/>
      <c r="D4" s="437"/>
      <c r="E4" s="95"/>
      <c r="F4" s="55"/>
      <c r="G4" s="104" t="str">
        <f>+'2 CONTEXTO E IDENTIFICACIÓN'!$H$5</f>
        <v>Vigencia del:</v>
      </c>
      <c r="H4" s="105">
        <f>+IF('2 CONTEXTO E IDENTIFICACIÓN'!$I$5="","",'2 CONTEXTO E IDENTIFICACIÓN'!$I$5)</f>
        <v>44635</v>
      </c>
      <c r="I4" s="106" t="s">
        <v>127</v>
      </c>
      <c r="J4" s="107">
        <f>+IF('2 CONTEXTO E IDENTIFICACIÓN'!$K$5="","",'2 CONTEXTO E IDENTIFICACIÓN'!$K$5)</f>
        <v>44926</v>
      </c>
      <c r="K4" s="95"/>
      <c r="L4" s="96"/>
      <c r="M4" s="448" t="str">
        <f>'2 CONTEXTO E IDENTIFICACIÓN'!L4</f>
        <v>PAGINA 1 de 1</v>
      </c>
      <c r="N4" s="426"/>
      <c r="O4" s="55"/>
      <c r="P4" s="55"/>
      <c r="Q4" s="55"/>
      <c r="R4" s="97"/>
      <c r="S4" s="97"/>
      <c r="T4" s="55"/>
      <c r="U4" s="55"/>
      <c r="V4" s="55"/>
      <c r="W4" s="55"/>
      <c r="X4" s="55"/>
      <c r="Y4" s="55"/>
      <c r="Z4" s="55"/>
    </row>
    <row r="5" spans="1:26" ht="22.5" customHeight="1">
      <c r="A5" s="108" t="str">
        <f>'2 CONTEXTO E IDENTIFICACIÓN'!A4</f>
        <v>GRUPO DE TRABAJO</v>
      </c>
      <c r="B5" s="450">
        <f>'2 CONTEXTO E IDENTIFICACIÓN'!B4</f>
        <v>0</v>
      </c>
      <c r="C5" s="431"/>
      <c r="D5" s="437"/>
      <c r="E5" s="104"/>
      <c r="F5" s="104"/>
      <c r="G5" s="55"/>
      <c r="H5" s="55"/>
      <c r="I5" s="55"/>
      <c r="J5" s="55"/>
      <c r="K5" s="55"/>
      <c r="L5" s="55"/>
      <c r="M5" s="55"/>
      <c r="N5" s="55"/>
      <c r="O5" s="55"/>
      <c r="P5" s="55"/>
      <c r="Q5" s="55"/>
      <c r="R5" s="97"/>
      <c r="S5" s="97"/>
      <c r="T5" s="55"/>
      <c r="U5" s="55"/>
      <c r="V5" s="55"/>
      <c r="W5" s="55"/>
      <c r="X5" s="55"/>
      <c r="Y5" s="55"/>
      <c r="Z5" s="55"/>
    </row>
    <row r="6" spans="1:26" ht="13.5" customHeight="1">
      <c r="A6" s="60"/>
      <c r="B6" s="109"/>
      <c r="C6" s="451" t="s">
        <v>148</v>
      </c>
      <c r="D6" s="452"/>
      <c r="E6" s="452"/>
      <c r="F6" s="453"/>
      <c r="G6" s="457" t="s">
        <v>149</v>
      </c>
      <c r="H6" s="458"/>
      <c r="I6" s="458"/>
      <c r="J6" s="458"/>
      <c r="K6" s="458"/>
      <c r="L6" s="458"/>
      <c r="M6" s="458"/>
      <c r="N6" s="459"/>
      <c r="O6" s="55"/>
      <c r="P6" s="55"/>
      <c r="Q6" s="55"/>
      <c r="R6" s="97"/>
      <c r="S6" s="97"/>
      <c r="T6" s="55"/>
      <c r="U6" s="55"/>
      <c r="V6" s="55"/>
      <c r="W6" s="55"/>
      <c r="X6" s="55"/>
      <c r="Y6" s="55"/>
      <c r="Z6" s="55"/>
    </row>
    <row r="7" spans="1:26" ht="13.5" customHeight="1">
      <c r="A7" s="110"/>
      <c r="B7" s="111"/>
      <c r="C7" s="454"/>
      <c r="D7" s="455"/>
      <c r="E7" s="455"/>
      <c r="F7" s="456"/>
      <c r="G7" s="460" t="s">
        <v>39</v>
      </c>
      <c r="H7" s="458"/>
      <c r="I7" s="459"/>
      <c r="J7" s="460" t="s">
        <v>41</v>
      </c>
      <c r="K7" s="458"/>
      <c r="L7" s="459"/>
      <c r="M7" s="460" t="s">
        <v>150</v>
      </c>
      <c r="N7" s="459"/>
      <c r="O7" s="112"/>
      <c r="P7" s="446" t="s">
        <v>151</v>
      </c>
      <c r="Q7" s="389"/>
      <c r="R7" s="389"/>
      <c r="S7" s="389"/>
      <c r="T7" s="390"/>
      <c r="U7" s="112"/>
      <c r="V7" s="446" t="s">
        <v>152</v>
      </c>
      <c r="W7" s="389"/>
      <c r="X7" s="389"/>
      <c r="Y7" s="390"/>
      <c r="Z7" s="112"/>
    </row>
    <row r="8" spans="1:26" ht="27" customHeight="1">
      <c r="A8" s="113" t="s">
        <v>153</v>
      </c>
      <c r="B8" s="114" t="s">
        <v>154</v>
      </c>
      <c r="C8" s="115" t="s">
        <v>37</v>
      </c>
      <c r="D8" s="116" t="s">
        <v>155</v>
      </c>
      <c r="E8" s="117" t="s">
        <v>156</v>
      </c>
      <c r="F8" s="118" t="s">
        <v>157</v>
      </c>
      <c r="G8" s="119" t="s">
        <v>39</v>
      </c>
      <c r="H8" s="120" t="s">
        <v>158</v>
      </c>
      <c r="I8" s="121" t="s">
        <v>159</v>
      </c>
      <c r="J8" s="119" t="s">
        <v>41</v>
      </c>
      <c r="K8" s="120" t="s">
        <v>158</v>
      </c>
      <c r="L8" s="121" t="s">
        <v>159</v>
      </c>
      <c r="M8" s="119" t="s">
        <v>160</v>
      </c>
      <c r="N8" s="122" t="s">
        <v>161</v>
      </c>
      <c r="O8" s="123"/>
      <c r="P8" s="124" t="s">
        <v>159</v>
      </c>
      <c r="Q8" s="125" t="s">
        <v>155</v>
      </c>
      <c r="R8" s="126" t="s">
        <v>162</v>
      </c>
      <c r="S8" s="126" t="s">
        <v>163</v>
      </c>
      <c r="T8" s="127" t="s">
        <v>164</v>
      </c>
      <c r="U8" s="123"/>
      <c r="V8" s="124" t="s">
        <v>159</v>
      </c>
      <c r="W8" s="125" t="s">
        <v>165</v>
      </c>
      <c r="X8" s="125" t="s">
        <v>166</v>
      </c>
      <c r="Y8" s="127" t="s">
        <v>41</v>
      </c>
      <c r="Z8" s="123"/>
    </row>
    <row r="9" spans="1:26" ht="120" customHeight="1">
      <c r="A9" s="128">
        <f>'2 CONTEXTO E IDENTIFICACIÓN'!A9</f>
        <v>27</v>
      </c>
      <c r="B9" s="85" t="str">
        <f>+'2 CONTEXTO E IDENTIFICACIÓN'!F9</f>
        <v>Posibilidad de pérdida Reputacional por el uso indebido de la información utilizada por el auditor debido a intereses personales o favorecimiento de terceros</v>
      </c>
      <c r="C9" s="129">
        <v>75</v>
      </c>
      <c r="D9" s="130" t="str">
        <f t="shared" ref="D9:D28" si="0">+IF(C9="","",IF(C9&lt;=$S$9,$Q$9,IF(C9&lt;=$S$10,$Q$10,IF(C9&lt;=$S$11,$Q$11,IF(C9&lt;=$S$12,$Q$12,IF(C9&gt;=$R$13,$Q$13,""))))))</f>
        <v>La actividad que conlleva el riesgo se ejecuta de 24 a 500 veces por año</v>
      </c>
      <c r="E9" s="131">
        <f t="shared" ref="E9:E28" si="1">+IF(D9="","",IF(D9=$Q$9,$T$9,IF(D9=$Q$10,$T$10,IF(D9=$Q$11,$T$11,IF(D9=$Q$12,$T$12,IF(D9=$Q$13,$T$13))))))</f>
        <v>0.6</v>
      </c>
      <c r="F9" s="132" t="str">
        <f t="shared" ref="F9:F28" si="2">+IF(D9="","",IF(D9=$Q$9,$P$9,IF(D9=$Q$10,$P$10,IF(D9=$Q$11,$P$11,IF(D9=$Q$12,$P$12,IF(D9=$Q$13,$P$13))))))</f>
        <v>Media</v>
      </c>
      <c r="G9" s="133" t="s">
        <v>167</v>
      </c>
      <c r="H9" s="134">
        <f t="shared" ref="H9:H28" si="3">+IF(G9="","",IF(G9="N/A","",IF(OR(G9=$X$9,G9=$Y$9),$W$9,IF(OR(G9=$X$10,G9=$Y$10),$W$10,IF(OR(G9=$X$11,G9=$Y$11),$W$11,IF(OR(G9=$X$12,G9=$Y$12),$W$12,IF(OR(G9=$X$13,G9=$Y$13),$W$13)))))))</f>
        <v>0.2</v>
      </c>
      <c r="I9" s="135" t="str">
        <f t="shared" ref="I9:I28" si="4">+IF(G9="","",IF(G9="N/A","",IF(OR(G9=$X$9,G9=$Y$9),$V$9,IF(OR(G9=$X$10,G9=$Y$10),$V$10,IF(OR(G9=$X$11,G9=$Y$11),$V$11,IF(OR(G9=$X$12,G9=$Y$12),$V$12,IF(OR(G9=$X$13,G9=$Y$13),$V$13)))))))</f>
        <v>Leve</v>
      </c>
      <c r="J9" s="133" t="s">
        <v>168</v>
      </c>
      <c r="K9" s="134">
        <f t="shared" ref="K9:K28" si="5">+IF(J9="","",IF(J9="N/A","",IF(OR(J9=$X$9,J9=$Y$9),$W$9,IF(OR(J9=$X$10,J9=$Y$10),$W$10,IF(OR(J9=$X$11,J9=$Y$11),$W$11,IF(OR(J9=$X$12,J9=$Y$12),$W$12,IF(OR(J9=$X$13,J9=$Y$13),$W$13)))))))</f>
        <v>0.4</v>
      </c>
      <c r="L9" s="135" t="str">
        <f t="shared" ref="L9:L28" si="6">+IF(J9="","",IF(J9="N/A","",IF(OR(J9=$X$9,J9=$Y$9),$V$9,IF(OR(J9=$X$10,J9=$Y$10),$V$10,IF(OR(J9=$X$11,J9=$Y$11),$V$11,IF(OR(J9=$X$12,J9=$Y$12),$V$12,IF(OR(J9=$X$13,J9=$Y$13),$V$13)))))))</f>
        <v>Menor</v>
      </c>
      <c r="M9" s="136">
        <f t="shared" ref="M9:M28" si="7">+IF(H9="",K9,IF(K9="",H9,IF(H9&gt;K9,H9,K9)))</f>
        <v>0.4</v>
      </c>
      <c r="N9" s="137" t="str">
        <f t="shared" ref="N9:N28" si="8">+IF(M9="","",IF(M9=$W$9,$V$9,IF(M9=$W$10,$V$10,IF(M9=$W$11,$V$11,IF(M9=$W$12,$V$12,IF(M9=$W$13,$V$13))))))</f>
        <v>Menor</v>
      </c>
      <c r="O9" s="61"/>
      <c r="P9" s="138" t="s">
        <v>169</v>
      </c>
      <c r="Q9" s="139" t="s">
        <v>170</v>
      </c>
      <c r="R9" s="140">
        <v>0</v>
      </c>
      <c r="S9" s="140">
        <v>2</v>
      </c>
      <c r="T9" s="141">
        <v>0.2</v>
      </c>
      <c r="U9" s="61"/>
      <c r="V9" s="138" t="s">
        <v>171</v>
      </c>
      <c r="W9" s="142">
        <v>0.2</v>
      </c>
      <c r="X9" s="139" t="s">
        <v>167</v>
      </c>
      <c r="Y9" s="143" t="s">
        <v>172</v>
      </c>
      <c r="Z9" s="61"/>
    </row>
    <row r="10" spans="1:26" ht="120" customHeight="1">
      <c r="A10" s="128">
        <f>'2 CONTEXTO E IDENTIFICACIÓN'!A10</f>
        <v>28</v>
      </c>
      <c r="B10" s="85" t="str">
        <f>+'2 CONTEXTO E IDENTIFICACIÓN'!F10</f>
        <v>Posibilidad de pérdida Reputacional por fallas en el proceso de emisión de informes con recomendaciones y/o hallazgos formulados de manera subjetiva o inequivoca  debido a la falta de conocimiento, idoneidad y formación profesional del auditor</v>
      </c>
      <c r="C10" s="144">
        <v>75</v>
      </c>
      <c r="D10" s="130" t="str">
        <f t="shared" si="0"/>
        <v>La actividad que conlleva el riesgo se ejecuta de 24 a 500 veces por año</v>
      </c>
      <c r="E10" s="131">
        <f t="shared" si="1"/>
        <v>0.6</v>
      </c>
      <c r="F10" s="132" t="str">
        <f t="shared" si="2"/>
        <v>Media</v>
      </c>
      <c r="G10" s="133" t="s">
        <v>173</v>
      </c>
      <c r="H10" s="134" t="str">
        <f t="shared" si="3"/>
        <v/>
      </c>
      <c r="I10" s="135" t="str">
        <f t="shared" si="4"/>
        <v/>
      </c>
      <c r="J10" s="133" t="s">
        <v>168</v>
      </c>
      <c r="K10" s="134">
        <f t="shared" si="5"/>
        <v>0.4</v>
      </c>
      <c r="L10" s="135" t="str">
        <f t="shared" si="6"/>
        <v>Menor</v>
      </c>
      <c r="M10" s="136">
        <f t="shared" si="7"/>
        <v>0.4</v>
      </c>
      <c r="N10" s="137" t="str">
        <f t="shared" si="8"/>
        <v>Menor</v>
      </c>
      <c r="O10" s="61"/>
      <c r="P10" s="145" t="s">
        <v>174</v>
      </c>
      <c r="Q10" s="146" t="s">
        <v>175</v>
      </c>
      <c r="R10" s="140">
        <v>3</v>
      </c>
      <c r="S10" s="140">
        <v>24</v>
      </c>
      <c r="T10" s="141">
        <v>0.4</v>
      </c>
      <c r="U10" s="61"/>
      <c r="V10" s="145" t="s">
        <v>176</v>
      </c>
      <c r="W10" s="142">
        <v>0.4</v>
      </c>
      <c r="X10" s="146" t="s">
        <v>177</v>
      </c>
      <c r="Y10" s="147" t="s">
        <v>168</v>
      </c>
      <c r="Z10" s="61"/>
    </row>
    <row r="11" spans="1:26" ht="120" customHeight="1">
      <c r="A11" s="128">
        <f>'2 CONTEXTO E IDENTIFICACIÓN'!A11</f>
        <v>29</v>
      </c>
      <c r="B11" s="85" t="str">
        <f>+'2 CONTEXTO E IDENTIFICACIÓN'!F11</f>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C11" s="144">
        <v>500</v>
      </c>
      <c r="D11" s="130" t="str">
        <f t="shared" si="0"/>
        <v>La actividad que conlleva el riesgo se ejecuta de 24 a 500 veces por año</v>
      </c>
      <c r="E11" s="131">
        <f t="shared" si="1"/>
        <v>0.6</v>
      </c>
      <c r="F11" s="132" t="str">
        <f t="shared" si="2"/>
        <v>Media</v>
      </c>
      <c r="G11" s="133" t="s">
        <v>173</v>
      </c>
      <c r="H11" s="134" t="str">
        <f t="shared" si="3"/>
        <v/>
      </c>
      <c r="I11" s="135" t="str">
        <f t="shared" si="4"/>
        <v/>
      </c>
      <c r="J11" s="133" t="s">
        <v>178</v>
      </c>
      <c r="K11" s="134">
        <f t="shared" si="5"/>
        <v>0.6</v>
      </c>
      <c r="L11" s="135" t="str">
        <f t="shared" si="6"/>
        <v>Moderado</v>
      </c>
      <c r="M11" s="136">
        <f t="shared" si="7"/>
        <v>0.6</v>
      </c>
      <c r="N11" s="137" t="str">
        <f t="shared" si="8"/>
        <v>Moderado</v>
      </c>
      <c r="O11" s="61"/>
      <c r="P11" s="148" t="s">
        <v>179</v>
      </c>
      <c r="Q11" s="146" t="s">
        <v>180</v>
      </c>
      <c r="R11" s="140">
        <v>25</v>
      </c>
      <c r="S11" s="140">
        <v>500</v>
      </c>
      <c r="T11" s="141">
        <v>0.6</v>
      </c>
      <c r="U11" s="61"/>
      <c r="V11" s="148" t="s">
        <v>181</v>
      </c>
      <c r="W11" s="142">
        <v>0.6</v>
      </c>
      <c r="X11" s="146" t="s">
        <v>182</v>
      </c>
      <c r="Y11" s="147" t="s">
        <v>178</v>
      </c>
      <c r="Z11" s="61"/>
    </row>
    <row r="12" spans="1:26" ht="120" customHeight="1">
      <c r="A12" s="128">
        <f>'2 CONTEXTO E IDENTIFICACIÓN'!A12</f>
        <v>30</v>
      </c>
      <c r="B12" s="85" t="str">
        <f>+'2 CONTEXTO E IDENTIFICACIÓN'!F12</f>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C12" s="144">
        <v>75</v>
      </c>
      <c r="D12" s="130" t="str">
        <f t="shared" si="0"/>
        <v>La actividad que conlleva el riesgo se ejecuta de 24 a 500 veces por año</v>
      </c>
      <c r="E12" s="131">
        <f t="shared" si="1"/>
        <v>0.6</v>
      </c>
      <c r="F12" s="132" t="str">
        <f t="shared" si="2"/>
        <v>Media</v>
      </c>
      <c r="G12" s="133" t="s">
        <v>167</v>
      </c>
      <c r="H12" s="134">
        <f t="shared" si="3"/>
        <v>0.2</v>
      </c>
      <c r="I12" s="135" t="str">
        <f t="shared" si="4"/>
        <v>Leve</v>
      </c>
      <c r="J12" s="133" t="s">
        <v>168</v>
      </c>
      <c r="K12" s="134">
        <f t="shared" si="5"/>
        <v>0.4</v>
      </c>
      <c r="L12" s="135" t="str">
        <f t="shared" si="6"/>
        <v>Menor</v>
      </c>
      <c r="M12" s="136">
        <f t="shared" si="7"/>
        <v>0.4</v>
      </c>
      <c r="N12" s="137" t="str">
        <f t="shared" si="8"/>
        <v>Menor</v>
      </c>
      <c r="O12" s="61"/>
      <c r="P12" s="149" t="s">
        <v>183</v>
      </c>
      <c r="Q12" s="146" t="s">
        <v>184</v>
      </c>
      <c r="R12" s="140">
        <v>5001</v>
      </c>
      <c r="S12" s="140">
        <v>5000</v>
      </c>
      <c r="T12" s="141">
        <v>0.8</v>
      </c>
      <c r="U12" s="61"/>
      <c r="V12" s="149" t="s">
        <v>185</v>
      </c>
      <c r="W12" s="142">
        <v>0.8</v>
      </c>
      <c r="X12" s="146" t="s">
        <v>186</v>
      </c>
      <c r="Y12" s="147" t="s">
        <v>187</v>
      </c>
      <c r="Z12" s="61"/>
    </row>
    <row r="13" spans="1:26" ht="120" customHeight="1">
      <c r="A13" s="128">
        <f>'2 CONTEXTO E IDENTIFICACIÓN'!A13</f>
        <v>0</v>
      </c>
      <c r="B13" s="85" t="str">
        <f>+'2 CONTEXTO E IDENTIFICACIÓN'!F13</f>
        <v xml:space="preserve">  </v>
      </c>
      <c r="C13" s="144"/>
      <c r="D13" s="130" t="str">
        <f t="shared" si="0"/>
        <v/>
      </c>
      <c r="E13" s="131" t="str">
        <f t="shared" si="1"/>
        <v/>
      </c>
      <c r="F13" s="132" t="str">
        <f t="shared" si="2"/>
        <v/>
      </c>
      <c r="G13" s="133"/>
      <c r="H13" s="134" t="str">
        <f t="shared" si="3"/>
        <v/>
      </c>
      <c r="I13" s="135" t="str">
        <f t="shared" si="4"/>
        <v/>
      </c>
      <c r="J13" s="133"/>
      <c r="K13" s="134" t="str">
        <f t="shared" si="5"/>
        <v/>
      </c>
      <c r="L13" s="135" t="str">
        <f t="shared" si="6"/>
        <v/>
      </c>
      <c r="M13" s="136" t="str">
        <f t="shared" si="7"/>
        <v/>
      </c>
      <c r="N13" s="137" t="str">
        <f t="shared" si="8"/>
        <v/>
      </c>
      <c r="O13" s="61"/>
      <c r="P13" s="150" t="s">
        <v>188</v>
      </c>
      <c r="Q13" s="146" t="s">
        <v>189</v>
      </c>
      <c r="R13" s="140">
        <v>5001</v>
      </c>
      <c r="S13" s="140"/>
      <c r="T13" s="141">
        <v>1</v>
      </c>
      <c r="U13" s="61"/>
      <c r="V13" s="150" t="s">
        <v>190</v>
      </c>
      <c r="W13" s="142">
        <v>1</v>
      </c>
      <c r="X13" s="146" t="s">
        <v>191</v>
      </c>
      <c r="Y13" s="147" t="s">
        <v>192</v>
      </c>
      <c r="Z13" s="61"/>
    </row>
    <row r="14" spans="1:26" ht="120" customHeight="1">
      <c r="A14" s="128">
        <f>'2 CONTEXTO E IDENTIFICACIÓN'!A14</f>
        <v>0</v>
      </c>
      <c r="B14" s="85" t="str">
        <f>+'2 CONTEXTO E IDENTIFICACIÓN'!F14</f>
        <v xml:space="preserve">  </v>
      </c>
      <c r="C14" s="144"/>
      <c r="D14" s="130" t="str">
        <f t="shared" si="0"/>
        <v/>
      </c>
      <c r="E14" s="131" t="str">
        <f t="shared" si="1"/>
        <v/>
      </c>
      <c r="F14" s="132" t="str">
        <f t="shared" si="2"/>
        <v/>
      </c>
      <c r="G14" s="133"/>
      <c r="H14" s="134" t="str">
        <f t="shared" si="3"/>
        <v/>
      </c>
      <c r="I14" s="135" t="str">
        <f t="shared" si="4"/>
        <v/>
      </c>
      <c r="J14" s="133"/>
      <c r="K14" s="134" t="str">
        <f t="shared" si="5"/>
        <v/>
      </c>
      <c r="L14" s="135" t="str">
        <f t="shared" si="6"/>
        <v/>
      </c>
      <c r="M14" s="136" t="str">
        <f t="shared" si="7"/>
        <v/>
      </c>
      <c r="N14" s="137" t="str">
        <f t="shared" si="8"/>
        <v/>
      </c>
      <c r="O14" s="61"/>
      <c r="P14" s="151"/>
      <c r="Q14" s="152"/>
      <c r="R14" s="153"/>
      <c r="S14" s="153"/>
      <c r="T14" s="154"/>
      <c r="U14" s="61"/>
      <c r="V14" s="151"/>
      <c r="W14" s="152"/>
      <c r="X14" s="152" t="s">
        <v>173</v>
      </c>
      <c r="Y14" s="154" t="s">
        <v>173</v>
      </c>
      <c r="Z14" s="61"/>
    </row>
    <row r="15" spans="1:26" ht="120" customHeight="1">
      <c r="A15" s="128">
        <f>'2 CONTEXTO E IDENTIFICACIÓN'!A15</f>
        <v>0</v>
      </c>
      <c r="B15" s="85" t="str">
        <f>+'2 CONTEXTO E IDENTIFICACIÓN'!F15</f>
        <v xml:space="preserve">  </v>
      </c>
      <c r="C15" s="144"/>
      <c r="D15" s="130" t="str">
        <f t="shared" si="0"/>
        <v/>
      </c>
      <c r="E15" s="131" t="str">
        <f t="shared" si="1"/>
        <v/>
      </c>
      <c r="F15" s="132" t="str">
        <f t="shared" si="2"/>
        <v/>
      </c>
      <c r="G15" s="133"/>
      <c r="H15" s="134" t="str">
        <f t="shared" si="3"/>
        <v/>
      </c>
      <c r="I15" s="135" t="str">
        <f t="shared" si="4"/>
        <v/>
      </c>
      <c r="J15" s="133"/>
      <c r="K15" s="134" t="str">
        <f t="shared" si="5"/>
        <v/>
      </c>
      <c r="L15" s="135" t="str">
        <f t="shared" si="6"/>
        <v/>
      </c>
      <c r="M15" s="136" t="str">
        <f t="shared" si="7"/>
        <v/>
      </c>
      <c r="N15" s="137" t="str">
        <f t="shared" si="8"/>
        <v/>
      </c>
      <c r="O15" s="61"/>
      <c r="P15" s="61"/>
      <c r="Q15" s="61"/>
      <c r="R15" s="92"/>
      <c r="S15" s="92"/>
      <c r="T15" s="61"/>
      <c r="U15" s="61"/>
      <c r="V15" s="61"/>
      <c r="W15" s="61"/>
      <c r="X15" s="61"/>
      <c r="Y15" s="61"/>
      <c r="Z15" s="61"/>
    </row>
    <row r="16" spans="1:26" ht="120" customHeight="1">
      <c r="A16" s="128">
        <f>'2 CONTEXTO E IDENTIFICACIÓN'!A16</f>
        <v>0</v>
      </c>
      <c r="B16" s="85" t="str">
        <f>+'2 CONTEXTO E IDENTIFICACIÓN'!F16</f>
        <v xml:space="preserve">  </v>
      </c>
      <c r="C16" s="144"/>
      <c r="D16" s="130" t="str">
        <f t="shared" si="0"/>
        <v/>
      </c>
      <c r="E16" s="131" t="str">
        <f t="shared" si="1"/>
        <v/>
      </c>
      <c r="F16" s="132" t="str">
        <f t="shared" si="2"/>
        <v/>
      </c>
      <c r="G16" s="133"/>
      <c r="H16" s="134" t="str">
        <f t="shared" si="3"/>
        <v/>
      </c>
      <c r="I16" s="135" t="str">
        <f t="shared" si="4"/>
        <v/>
      </c>
      <c r="J16" s="133"/>
      <c r="K16" s="134" t="str">
        <f t="shared" si="5"/>
        <v/>
      </c>
      <c r="L16" s="135" t="str">
        <f t="shared" si="6"/>
        <v/>
      </c>
      <c r="M16" s="136" t="str">
        <f t="shared" si="7"/>
        <v/>
      </c>
      <c r="N16" s="137" t="str">
        <f t="shared" si="8"/>
        <v/>
      </c>
      <c r="O16" s="61"/>
      <c r="P16" s="61"/>
      <c r="Q16" s="61"/>
      <c r="R16" s="92"/>
      <c r="S16" s="92"/>
      <c r="T16" s="61"/>
      <c r="U16" s="61"/>
      <c r="V16" s="61"/>
      <c r="W16" s="61"/>
      <c r="X16" s="61"/>
      <c r="Y16" s="61"/>
      <c r="Z16" s="61"/>
    </row>
    <row r="17" spans="1:26" ht="120" customHeight="1">
      <c r="A17" s="128">
        <f>'2 CONTEXTO E IDENTIFICACIÓN'!A17</f>
        <v>0</v>
      </c>
      <c r="B17" s="85" t="str">
        <f>+'2 CONTEXTO E IDENTIFICACIÓN'!F17</f>
        <v xml:space="preserve">  </v>
      </c>
      <c r="C17" s="144"/>
      <c r="D17" s="130" t="str">
        <f t="shared" si="0"/>
        <v/>
      </c>
      <c r="E17" s="131" t="str">
        <f t="shared" si="1"/>
        <v/>
      </c>
      <c r="F17" s="132" t="str">
        <f t="shared" si="2"/>
        <v/>
      </c>
      <c r="G17" s="133"/>
      <c r="H17" s="134" t="str">
        <f t="shared" si="3"/>
        <v/>
      </c>
      <c r="I17" s="135" t="str">
        <f t="shared" si="4"/>
        <v/>
      </c>
      <c r="J17" s="133"/>
      <c r="K17" s="134" t="str">
        <f t="shared" si="5"/>
        <v/>
      </c>
      <c r="L17" s="135" t="str">
        <f t="shared" si="6"/>
        <v/>
      </c>
      <c r="M17" s="136" t="str">
        <f t="shared" si="7"/>
        <v/>
      </c>
      <c r="N17" s="137" t="str">
        <f t="shared" si="8"/>
        <v/>
      </c>
      <c r="O17" s="61"/>
      <c r="P17" s="61"/>
      <c r="Q17" s="61"/>
      <c r="R17" s="92"/>
      <c r="S17" s="92"/>
      <c r="T17" s="61"/>
      <c r="U17" s="61"/>
      <c r="V17" s="61"/>
      <c r="W17" s="61"/>
      <c r="X17" s="61"/>
      <c r="Y17" s="61"/>
      <c r="Z17" s="61"/>
    </row>
    <row r="18" spans="1:26" ht="120" customHeight="1">
      <c r="A18" s="128">
        <f>'2 CONTEXTO E IDENTIFICACIÓN'!A18</f>
        <v>0</v>
      </c>
      <c r="B18" s="85" t="str">
        <f>+'2 CONTEXTO E IDENTIFICACIÓN'!F18</f>
        <v xml:space="preserve">  </v>
      </c>
      <c r="C18" s="144"/>
      <c r="D18" s="130" t="str">
        <f t="shared" si="0"/>
        <v/>
      </c>
      <c r="E18" s="131" t="str">
        <f t="shared" si="1"/>
        <v/>
      </c>
      <c r="F18" s="132" t="str">
        <f t="shared" si="2"/>
        <v/>
      </c>
      <c r="G18" s="133"/>
      <c r="H18" s="134" t="str">
        <f t="shared" si="3"/>
        <v/>
      </c>
      <c r="I18" s="135" t="str">
        <f t="shared" si="4"/>
        <v/>
      </c>
      <c r="J18" s="133"/>
      <c r="K18" s="134" t="str">
        <f t="shared" si="5"/>
        <v/>
      </c>
      <c r="L18" s="135" t="str">
        <f t="shared" si="6"/>
        <v/>
      </c>
      <c r="M18" s="136" t="str">
        <f t="shared" si="7"/>
        <v/>
      </c>
      <c r="N18" s="137" t="str">
        <f t="shared" si="8"/>
        <v/>
      </c>
      <c r="O18" s="61"/>
      <c r="P18" s="61"/>
      <c r="Q18" s="61"/>
      <c r="R18" s="92"/>
      <c r="S18" s="92"/>
      <c r="T18" s="61"/>
      <c r="U18" s="61"/>
      <c r="V18" s="61"/>
      <c r="W18" s="61"/>
      <c r="X18" s="61"/>
      <c r="Y18" s="61"/>
      <c r="Z18" s="61"/>
    </row>
    <row r="19" spans="1:26" ht="73.5" customHeight="1">
      <c r="A19" s="128">
        <f>'2 CONTEXTO E IDENTIFICACIÓN'!A19</f>
        <v>0</v>
      </c>
      <c r="B19" s="85" t="str">
        <f>+'2 CONTEXTO E IDENTIFICACIÓN'!F19</f>
        <v xml:space="preserve">  </v>
      </c>
      <c r="C19" s="144"/>
      <c r="D19" s="130" t="str">
        <f t="shared" si="0"/>
        <v/>
      </c>
      <c r="E19" s="131" t="str">
        <f t="shared" si="1"/>
        <v/>
      </c>
      <c r="F19" s="132" t="str">
        <f t="shared" si="2"/>
        <v/>
      </c>
      <c r="G19" s="133"/>
      <c r="H19" s="134" t="str">
        <f t="shared" si="3"/>
        <v/>
      </c>
      <c r="I19" s="135" t="str">
        <f t="shared" si="4"/>
        <v/>
      </c>
      <c r="J19" s="133"/>
      <c r="K19" s="134" t="str">
        <f t="shared" si="5"/>
        <v/>
      </c>
      <c r="L19" s="135" t="str">
        <f t="shared" si="6"/>
        <v/>
      </c>
      <c r="M19" s="136" t="str">
        <f t="shared" si="7"/>
        <v/>
      </c>
      <c r="N19" s="137" t="str">
        <f t="shared" si="8"/>
        <v/>
      </c>
      <c r="O19" s="61"/>
      <c r="P19" s="61"/>
      <c r="Q19" s="61"/>
      <c r="R19" s="92"/>
      <c r="S19" s="92"/>
      <c r="T19" s="61"/>
      <c r="U19" s="61"/>
      <c r="V19" s="61"/>
      <c r="W19" s="61"/>
      <c r="X19" s="61"/>
      <c r="Y19" s="61"/>
      <c r="Z19" s="61"/>
    </row>
    <row r="20" spans="1:26" ht="73.5" customHeight="1">
      <c r="A20" s="128">
        <f>'2 CONTEXTO E IDENTIFICACIÓN'!A20</f>
        <v>0</v>
      </c>
      <c r="B20" s="85" t="str">
        <f>+'2 CONTEXTO E IDENTIFICACIÓN'!F20</f>
        <v xml:space="preserve">  </v>
      </c>
      <c r="C20" s="144"/>
      <c r="D20" s="130" t="str">
        <f t="shared" si="0"/>
        <v/>
      </c>
      <c r="E20" s="131" t="str">
        <f t="shared" si="1"/>
        <v/>
      </c>
      <c r="F20" s="132" t="str">
        <f t="shared" si="2"/>
        <v/>
      </c>
      <c r="G20" s="133"/>
      <c r="H20" s="134" t="str">
        <f t="shared" si="3"/>
        <v/>
      </c>
      <c r="I20" s="135" t="str">
        <f t="shared" si="4"/>
        <v/>
      </c>
      <c r="J20" s="133"/>
      <c r="K20" s="134" t="str">
        <f t="shared" si="5"/>
        <v/>
      </c>
      <c r="L20" s="135" t="str">
        <f t="shared" si="6"/>
        <v/>
      </c>
      <c r="M20" s="136" t="str">
        <f t="shared" si="7"/>
        <v/>
      </c>
      <c r="N20" s="137" t="str">
        <f t="shared" si="8"/>
        <v/>
      </c>
      <c r="O20" s="61"/>
      <c r="P20" s="61"/>
      <c r="Q20" s="61"/>
      <c r="R20" s="92"/>
      <c r="S20" s="92"/>
      <c r="T20" s="61"/>
      <c r="U20" s="61"/>
      <c r="V20" s="61"/>
      <c r="W20" s="61"/>
      <c r="X20" s="61"/>
      <c r="Y20" s="61"/>
      <c r="Z20" s="61"/>
    </row>
    <row r="21" spans="1:26" ht="73.5" customHeight="1">
      <c r="A21" s="128">
        <f>'2 CONTEXTO E IDENTIFICACIÓN'!A21</f>
        <v>0</v>
      </c>
      <c r="B21" s="85" t="str">
        <f>+'2 CONTEXTO E IDENTIFICACIÓN'!F21</f>
        <v xml:space="preserve">  </v>
      </c>
      <c r="C21" s="144"/>
      <c r="D21" s="130" t="str">
        <f t="shared" si="0"/>
        <v/>
      </c>
      <c r="E21" s="131" t="str">
        <f t="shared" si="1"/>
        <v/>
      </c>
      <c r="F21" s="132" t="str">
        <f t="shared" si="2"/>
        <v/>
      </c>
      <c r="G21" s="133"/>
      <c r="H21" s="134" t="str">
        <f t="shared" si="3"/>
        <v/>
      </c>
      <c r="I21" s="135" t="str">
        <f t="shared" si="4"/>
        <v/>
      </c>
      <c r="J21" s="133"/>
      <c r="K21" s="134" t="str">
        <f t="shared" si="5"/>
        <v/>
      </c>
      <c r="L21" s="135" t="str">
        <f t="shared" si="6"/>
        <v/>
      </c>
      <c r="M21" s="136" t="str">
        <f t="shared" si="7"/>
        <v/>
      </c>
      <c r="N21" s="137" t="str">
        <f t="shared" si="8"/>
        <v/>
      </c>
      <c r="O21" s="61"/>
      <c r="P21" s="61"/>
      <c r="Q21" s="61"/>
      <c r="R21" s="92"/>
      <c r="S21" s="92"/>
      <c r="T21" s="61"/>
      <c r="U21" s="61"/>
      <c r="V21" s="61"/>
      <c r="W21" s="61"/>
      <c r="X21" s="61"/>
      <c r="Y21" s="61"/>
      <c r="Z21" s="61"/>
    </row>
    <row r="22" spans="1:26" ht="73.5" customHeight="1">
      <c r="A22" s="128">
        <f>'2 CONTEXTO E IDENTIFICACIÓN'!A22</f>
        <v>0</v>
      </c>
      <c r="B22" s="85" t="str">
        <f>+'2 CONTEXTO E IDENTIFICACIÓN'!F22</f>
        <v xml:space="preserve">  </v>
      </c>
      <c r="C22" s="144"/>
      <c r="D22" s="130" t="str">
        <f t="shared" si="0"/>
        <v/>
      </c>
      <c r="E22" s="131" t="str">
        <f t="shared" si="1"/>
        <v/>
      </c>
      <c r="F22" s="132" t="str">
        <f t="shared" si="2"/>
        <v/>
      </c>
      <c r="G22" s="133"/>
      <c r="H22" s="134" t="str">
        <f t="shared" si="3"/>
        <v/>
      </c>
      <c r="I22" s="135" t="str">
        <f t="shared" si="4"/>
        <v/>
      </c>
      <c r="J22" s="133"/>
      <c r="K22" s="134" t="str">
        <f t="shared" si="5"/>
        <v/>
      </c>
      <c r="L22" s="135" t="str">
        <f t="shared" si="6"/>
        <v/>
      </c>
      <c r="M22" s="136" t="str">
        <f t="shared" si="7"/>
        <v/>
      </c>
      <c r="N22" s="137" t="str">
        <f t="shared" si="8"/>
        <v/>
      </c>
      <c r="O22" s="61"/>
      <c r="P22" s="61"/>
      <c r="Q22" s="61"/>
      <c r="R22" s="92"/>
      <c r="S22" s="92"/>
      <c r="T22" s="61"/>
      <c r="U22" s="61"/>
      <c r="V22" s="61"/>
      <c r="W22" s="61"/>
      <c r="X22" s="61"/>
      <c r="Y22" s="61"/>
      <c r="Z22" s="61"/>
    </row>
    <row r="23" spans="1:26" ht="73.5" customHeight="1">
      <c r="A23" s="128">
        <f>'2 CONTEXTO E IDENTIFICACIÓN'!A23</f>
        <v>0</v>
      </c>
      <c r="B23" s="85" t="str">
        <f>+'2 CONTEXTO E IDENTIFICACIÓN'!F23</f>
        <v xml:space="preserve">  </v>
      </c>
      <c r="C23" s="144"/>
      <c r="D23" s="130" t="str">
        <f t="shared" si="0"/>
        <v/>
      </c>
      <c r="E23" s="131" t="str">
        <f t="shared" si="1"/>
        <v/>
      </c>
      <c r="F23" s="132" t="str">
        <f t="shared" si="2"/>
        <v/>
      </c>
      <c r="G23" s="133"/>
      <c r="H23" s="134" t="str">
        <f t="shared" si="3"/>
        <v/>
      </c>
      <c r="I23" s="135" t="str">
        <f t="shared" si="4"/>
        <v/>
      </c>
      <c r="J23" s="133"/>
      <c r="K23" s="134" t="str">
        <f t="shared" si="5"/>
        <v/>
      </c>
      <c r="L23" s="135" t="str">
        <f t="shared" si="6"/>
        <v/>
      </c>
      <c r="M23" s="136" t="str">
        <f t="shared" si="7"/>
        <v/>
      </c>
      <c r="N23" s="137" t="str">
        <f t="shared" si="8"/>
        <v/>
      </c>
      <c r="O23" s="61"/>
      <c r="P23" s="61"/>
      <c r="Q23" s="61"/>
      <c r="R23" s="92"/>
      <c r="S23" s="92"/>
      <c r="T23" s="61"/>
      <c r="U23" s="61"/>
      <c r="V23" s="61"/>
      <c r="W23" s="61"/>
      <c r="X23" s="61"/>
      <c r="Y23" s="61"/>
      <c r="Z23" s="61"/>
    </row>
    <row r="24" spans="1:26" ht="73.5" customHeight="1">
      <c r="A24" s="128">
        <f>'2 CONTEXTO E IDENTIFICACIÓN'!A24</f>
        <v>0</v>
      </c>
      <c r="B24" s="85" t="str">
        <f>+'2 CONTEXTO E IDENTIFICACIÓN'!F24</f>
        <v xml:space="preserve">  </v>
      </c>
      <c r="C24" s="144"/>
      <c r="D24" s="130" t="str">
        <f t="shared" si="0"/>
        <v/>
      </c>
      <c r="E24" s="131" t="str">
        <f t="shared" si="1"/>
        <v/>
      </c>
      <c r="F24" s="132" t="str">
        <f t="shared" si="2"/>
        <v/>
      </c>
      <c r="G24" s="133"/>
      <c r="H24" s="134" t="str">
        <f t="shared" si="3"/>
        <v/>
      </c>
      <c r="I24" s="135" t="str">
        <f t="shared" si="4"/>
        <v/>
      </c>
      <c r="J24" s="133"/>
      <c r="K24" s="134" t="str">
        <f t="shared" si="5"/>
        <v/>
      </c>
      <c r="L24" s="135" t="str">
        <f t="shared" si="6"/>
        <v/>
      </c>
      <c r="M24" s="136" t="str">
        <f t="shared" si="7"/>
        <v/>
      </c>
      <c r="N24" s="137" t="str">
        <f t="shared" si="8"/>
        <v/>
      </c>
      <c r="O24" s="61"/>
      <c r="P24" s="61"/>
      <c r="Q24" s="61"/>
      <c r="R24" s="92"/>
      <c r="S24" s="92"/>
      <c r="T24" s="61"/>
      <c r="U24" s="61"/>
      <c r="V24" s="61"/>
      <c r="W24" s="61"/>
      <c r="X24" s="61"/>
      <c r="Y24" s="61"/>
      <c r="Z24" s="61"/>
    </row>
    <row r="25" spans="1:26" ht="73.5" customHeight="1">
      <c r="A25" s="128">
        <f>'2 CONTEXTO E IDENTIFICACIÓN'!A25</f>
        <v>0</v>
      </c>
      <c r="B25" s="85" t="str">
        <f>+'2 CONTEXTO E IDENTIFICACIÓN'!F25</f>
        <v xml:space="preserve">  </v>
      </c>
      <c r="C25" s="144"/>
      <c r="D25" s="130" t="str">
        <f t="shared" si="0"/>
        <v/>
      </c>
      <c r="E25" s="131" t="str">
        <f t="shared" si="1"/>
        <v/>
      </c>
      <c r="F25" s="132" t="str">
        <f t="shared" si="2"/>
        <v/>
      </c>
      <c r="G25" s="133"/>
      <c r="H25" s="134" t="str">
        <f t="shared" si="3"/>
        <v/>
      </c>
      <c r="I25" s="135" t="str">
        <f t="shared" si="4"/>
        <v/>
      </c>
      <c r="J25" s="133"/>
      <c r="K25" s="134" t="str">
        <f t="shared" si="5"/>
        <v/>
      </c>
      <c r="L25" s="135" t="str">
        <f t="shared" si="6"/>
        <v/>
      </c>
      <c r="M25" s="136" t="str">
        <f t="shared" si="7"/>
        <v/>
      </c>
      <c r="N25" s="137" t="str">
        <f t="shared" si="8"/>
        <v/>
      </c>
      <c r="O25" s="61"/>
      <c r="P25" s="61"/>
      <c r="Q25" s="61"/>
      <c r="R25" s="92"/>
      <c r="S25" s="92"/>
      <c r="T25" s="61"/>
      <c r="U25" s="61"/>
      <c r="V25" s="61"/>
      <c r="W25" s="61"/>
      <c r="X25" s="61"/>
      <c r="Y25" s="61"/>
      <c r="Z25" s="61"/>
    </row>
    <row r="26" spans="1:26" ht="73.5" customHeight="1">
      <c r="A26" s="128">
        <f>'2 CONTEXTO E IDENTIFICACIÓN'!A26</f>
        <v>0</v>
      </c>
      <c r="B26" s="85" t="str">
        <f>+'2 CONTEXTO E IDENTIFICACIÓN'!F26</f>
        <v xml:space="preserve">  </v>
      </c>
      <c r="C26" s="144"/>
      <c r="D26" s="130" t="str">
        <f t="shared" si="0"/>
        <v/>
      </c>
      <c r="E26" s="131" t="str">
        <f t="shared" si="1"/>
        <v/>
      </c>
      <c r="F26" s="132" t="str">
        <f t="shared" si="2"/>
        <v/>
      </c>
      <c r="G26" s="133"/>
      <c r="H26" s="134" t="str">
        <f t="shared" si="3"/>
        <v/>
      </c>
      <c r="I26" s="135" t="str">
        <f t="shared" si="4"/>
        <v/>
      </c>
      <c r="J26" s="133"/>
      <c r="K26" s="134" t="str">
        <f t="shared" si="5"/>
        <v/>
      </c>
      <c r="L26" s="135" t="str">
        <f t="shared" si="6"/>
        <v/>
      </c>
      <c r="M26" s="136" t="str">
        <f t="shared" si="7"/>
        <v/>
      </c>
      <c r="N26" s="137" t="str">
        <f t="shared" si="8"/>
        <v/>
      </c>
      <c r="O26" s="61"/>
      <c r="P26" s="61"/>
      <c r="Q26" s="61"/>
      <c r="R26" s="92"/>
      <c r="S26" s="92"/>
      <c r="T26" s="61"/>
      <c r="U26" s="61"/>
      <c r="V26" s="61"/>
      <c r="W26" s="61"/>
      <c r="X26" s="61"/>
      <c r="Y26" s="61"/>
      <c r="Z26" s="61"/>
    </row>
    <row r="27" spans="1:26" ht="73.5" customHeight="1">
      <c r="A27" s="128">
        <f>'2 CONTEXTO E IDENTIFICACIÓN'!A27</f>
        <v>0</v>
      </c>
      <c r="B27" s="85" t="str">
        <f>+'2 CONTEXTO E IDENTIFICACIÓN'!F27</f>
        <v xml:space="preserve">  </v>
      </c>
      <c r="C27" s="144"/>
      <c r="D27" s="130" t="str">
        <f t="shared" si="0"/>
        <v/>
      </c>
      <c r="E27" s="131" t="str">
        <f t="shared" si="1"/>
        <v/>
      </c>
      <c r="F27" s="132" t="str">
        <f t="shared" si="2"/>
        <v/>
      </c>
      <c r="G27" s="133"/>
      <c r="H27" s="134" t="str">
        <f t="shared" si="3"/>
        <v/>
      </c>
      <c r="I27" s="135" t="str">
        <f t="shared" si="4"/>
        <v/>
      </c>
      <c r="J27" s="133"/>
      <c r="K27" s="134" t="str">
        <f t="shared" si="5"/>
        <v/>
      </c>
      <c r="L27" s="135" t="str">
        <f t="shared" si="6"/>
        <v/>
      </c>
      <c r="M27" s="136" t="str">
        <f t="shared" si="7"/>
        <v/>
      </c>
      <c r="N27" s="137" t="str">
        <f t="shared" si="8"/>
        <v/>
      </c>
      <c r="O27" s="61"/>
      <c r="P27" s="61"/>
      <c r="Q27" s="61"/>
      <c r="R27" s="92"/>
      <c r="S27" s="92"/>
      <c r="T27" s="61"/>
      <c r="U27" s="61"/>
      <c r="V27" s="61"/>
      <c r="W27" s="61"/>
      <c r="X27" s="61"/>
      <c r="Y27" s="61"/>
      <c r="Z27" s="61"/>
    </row>
    <row r="28" spans="1:26" ht="73.5" customHeight="1">
      <c r="A28" s="155">
        <f>'2 CONTEXTO E IDENTIFICACIÓN'!A28</f>
        <v>0</v>
      </c>
      <c r="B28" s="85" t="str">
        <f>+'2 CONTEXTO E IDENTIFICACIÓN'!F28</f>
        <v xml:space="preserve">  </v>
      </c>
      <c r="C28" s="156"/>
      <c r="D28" s="157" t="str">
        <f t="shared" si="0"/>
        <v/>
      </c>
      <c r="E28" s="158" t="str">
        <f t="shared" si="1"/>
        <v/>
      </c>
      <c r="F28" s="159" t="str">
        <f t="shared" si="2"/>
        <v/>
      </c>
      <c r="G28" s="160"/>
      <c r="H28" s="161" t="str">
        <f t="shared" si="3"/>
        <v/>
      </c>
      <c r="I28" s="162" t="str">
        <f t="shared" si="4"/>
        <v/>
      </c>
      <c r="J28" s="160"/>
      <c r="K28" s="161" t="str">
        <f t="shared" si="5"/>
        <v/>
      </c>
      <c r="L28" s="162" t="str">
        <f t="shared" si="6"/>
        <v/>
      </c>
      <c r="M28" s="163" t="str">
        <f t="shared" si="7"/>
        <v/>
      </c>
      <c r="N28" s="164" t="str">
        <f t="shared" si="8"/>
        <v/>
      </c>
      <c r="O28" s="61"/>
      <c r="P28" s="61"/>
      <c r="Q28" s="61"/>
      <c r="R28" s="92"/>
      <c r="S28" s="92"/>
      <c r="T28" s="61"/>
      <c r="U28" s="61"/>
      <c r="V28" s="61"/>
      <c r="W28" s="61"/>
      <c r="X28" s="61"/>
      <c r="Y28" s="61"/>
      <c r="Z28" s="61"/>
    </row>
    <row r="29" spans="1:26" ht="13.5" customHeight="1">
      <c r="A29" s="61"/>
      <c r="B29" s="83"/>
      <c r="C29" s="92"/>
      <c r="D29" s="61"/>
      <c r="E29" s="165"/>
      <c r="F29" s="61"/>
      <c r="G29" s="165"/>
      <c r="H29" s="165"/>
      <c r="I29" s="165"/>
      <c r="J29" s="165"/>
      <c r="K29" s="165"/>
      <c r="L29" s="165"/>
      <c r="M29" s="166"/>
      <c r="N29" s="166"/>
      <c r="O29" s="61"/>
      <c r="P29" s="61"/>
      <c r="Q29" s="61"/>
      <c r="R29" s="92"/>
      <c r="S29" s="92"/>
      <c r="T29" s="61"/>
      <c r="U29" s="61"/>
      <c r="V29" s="61"/>
      <c r="W29" s="61"/>
      <c r="X29" s="61"/>
      <c r="Y29" s="61"/>
      <c r="Z29" s="61"/>
    </row>
    <row r="30" spans="1:26" ht="13.5" customHeight="1">
      <c r="A30" s="61"/>
      <c r="B30" s="83"/>
      <c r="C30" s="92"/>
      <c r="D30" s="61"/>
      <c r="E30" s="165"/>
      <c r="F30" s="61"/>
      <c r="G30" s="165"/>
      <c r="H30" s="165"/>
      <c r="I30" s="165"/>
      <c r="J30" s="165"/>
      <c r="K30" s="165"/>
      <c r="L30" s="165"/>
      <c r="M30" s="166"/>
      <c r="N30" s="166"/>
      <c r="O30" s="61"/>
      <c r="P30" s="61"/>
      <c r="Q30" s="61"/>
      <c r="R30" s="92"/>
      <c r="S30" s="92"/>
      <c r="T30" s="61"/>
      <c r="U30" s="61"/>
      <c r="V30" s="61"/>
      <c r="W30" s="61"/>
      <c r="X30" s="61"/>
      <c r="Y30" s="61"/>
      <c r="Z30" s="61"/>
    </row>
    <row r="31" spans="1:26" ht="13.5" customHeight="1">
      <c r="A31" s="61"/>
      <c r="B31" s="83"/>
      <c r="C31" s="92"/>
      <c r="D31" s="61"/>
      <c r="E31" s="165"/>
      <c r="F31" s="61"/>
      <c r="G31" s="165"/>
      <c r="H31" s="165"/>
      <c r="I31" s="165"/>
      <c r="J31" s="165"/>
      <c r="K31" s="165"/>
      <c r="L31" s="165"/>
      <c r="M31" s="166"/>
      <c r="N31" s="166"/>
      <c r="O31" s="61"/>
      <c r="P31" s="61"/>
      <c r="Q31" s="61"/>
      <c r="R31" s="92"/>
      <c r="S31" s="92"/>
      <c r="T31" s="61"/>
      <c r="U31" s="61"/>
      <c r="V31" s="61"/>
      <c r="W31" s="61"/>
      <c r="X31" s="61"/>
      <c r="Y31" s="61"/>
      <c r="Z31" s="61"/>
    </row>
    <row r="32" spans="1:26" ht="13.5" customHeight="1">
      <c r="A32" s="61"/>
      <c r="B32" s="83"/>
      <c r="C32" s="92"/>
      <c r="D32" s="61"/>
      <c r="E32" s="165"/>
      <c r="F32" s="61"/>
      <c r="G32" s="165"/>
      <c r="H32" s="165"/>
      <c r="I32" s="165"/>
      <c r="J32" s="165"/>
      <c r="K32" s="165"/>
      <c r="L32" s="165"/>
      <c r="M32" s="166"/>
      <c r="N32" s="166"/>
      <c r="O32" s="61"/>
      <c r="P32" s="61"/>
      <c r="Q32" s="61"/>
      <c r="R32" s="92"/>
      <c r="S32" s="92"/>
      <c r="T32" s="61"/>
      <c r="U32" s="61"/>
      <c r="V32" s="61"/>
      <c r="W32" s="61"/>
      <c r="X32" s="61"/>
      <c r="Y32" s="61"/>
      <c r="Z32" s="61"/>
    </row>
    <row r="33" spans="1:26" ht="13.5" customHeight="1">
      <c r="A33" s="61"/>
      <c r="B33" s="83"/>
      <c r="C33" s="92"/>
      <c r="D33" s="61"/>
      <c r="E33" s="165"/>
      <c r="F33" s="61"/>
      <c r="G33" s="165"/>
      <c r="H33" s="165"/>
      <c r="I33" s="165"/>
      <c r="J33" s="165"/>
      <c r="K33" s="165"/>
      <c r="L33" s="165"/>
      <c r="M33" s="166"/>
      <c r="N33" s="166"/>
      <c r="O33" s="61"/>
      <c r="P33" s="61"/>
      <c r="Q33" s="61"/>
      <c r="R33" s="92"/>
      <c r="S33" s="92"/>
      <c r="T33" s="61"/>
      <c r="U33" s="61"/>
      <c r="V33" s="61"/>
      <c r="W33" s="61"/>
      <c r="X33" s="61"/>
      <c r="Y33" s="61"/>
      <c r="Z33" s="61"/>
    </row>
    <row r="34" spans="1:26" ht="13.5" customHeight="1">
      <c r="A34" s="61"/>
      <c r="B34" s="83"/>
      <c r="C34" s="92"/>
      <c r="D34" s="61"/>
      <c r="E34" s="165"/>
      <c r="F34" s="61"/>
      <c r="G34" s="165"/>
      <c r="H34" s="165"/>
      <c r="I34" s="165"/>
      <c r="J34" s="165"/>
      <c r="K34" s="165"/>
      <c r="L34" s="165"/>
      <c r="M34" s="166"/>
      <c r="N34" s="166"/>
      <c r="O34" s="61"/>
      <c r="P34" s="61"/>
      <c r="Q34" s="61"/>
      <c r="R34" s="92"/>
      <c r="S34" s="92"/>
      <c r="T34" s="61"/>
      <c r="U34" s="61"/>
      <c r="V34" s="61"/>
      <c r="W34" s="61"/>
      <c r="X34" s="61"/>
      <c r="Y34" s="61"/>
      <c r="Z34" s="61"/>
    </row>
    <row r="35" spans="1:26" ht="13.5" customHeight="1">
      <c r="A35" s="61"/>
      <c r="B35" s="83"/>
      <c r="C35" s="92"/>
      <c r="D35" s="61"/>
      <c r="E35" s="165"/>
      <c r="F35" s="61"/>
      <c r="G35" s="165"/>
      <c r="H35" s="165"/>
      <c r="I35" s="165"/>
      <c r="J35" s="165"/>
      <c r="K35" s="165"/>
      <c r="L35" s="165"/>
      <c r="M35" s="166"/>
      <c r="N35" s="166"/>
      <c r="O35" s="61"/>
      <c r="P35" s="61"/>
      <c r="Q35" s="61"/>
      <c r="R35" s="92"/>
      <c r="S35" s="92"/>
      <c r="T35" s="61"/>
      <c r="U35" s="61"/>
      <c r="V35" s="61"/>
      <c r="W35" s="61"/>
      <c r="X35" s="61"/>
      <c r="Y35" s="61"/>
      <c r="Z35" s="61"/>
    </row>
    <row r="36" spans="1:26" ht="13.5" customHeight="1">
      <c r="A36" s="61"/>
      <c r="B36" s="83"/>
      <c r="C36" s="92"/>
      <c r="D36" s="61"/>
      <c r="E36" s="165"/>
      <c r="F36" s="61"/>
      <c r="G36" s="165"/>
      <c r="H36" s="165"/>
      <c r="I36" s="165"/>
      <c r="J36" s="165"/>
      <c r="K36" s="165"/>
      <c r="L36" s="165"/>
      <c r="M36" s="166"/>
      <c r="N36" s="166"/>
      <c r="O36" s="61"/>
      <c r="P36" s="61"/>
      <c r="Q36" s="61"/>
      <c r="R36" s="92"/>
      <c r="S36" s="92"/>
      <c r="T36" s="61"/>
      <c r="U36" s="61"/>
      <c r="V36" s="61"/>
      <c r="W36" s="61"/>
      <c r="X36" s="61"/>
      <c r="Y36" s="61"/>
      <c r="Z36" s="61"/>
    </row>
    <row r="37" spans="1:26" ht="13.5" customHeight="1">
      <c r="A37" s="61"/>
      <c r="B37" s="83"/>
      <c r="C37" s="92"/>
      <c r="D37" s="61"/>
      <c r="E37" s="165"/>
      <c r="F37" s="61"/>
      <c r="G37" s="165"/>
      <c r="H37" s="165"/>
      <c r="I37" s="165"/>
      <c r="J37" s="165"/>
      <c r="K37" s="165"/>
      <c r="L37" s="165"/>
      <c r="M37" s="166"/>
      <c r="N37" s="166"/>
      <c r="O37" s="61"/>
      <c r="P37" s="61"/>
      <c r="Q37" s="61"/>
      <c r="R37" s="92"/>
      <c r="S37" s="92"/>
      <c r="T37" s="61"/>
      <c r="U37" s="61"/>
      <c r="V37" s="61"/>
      <c r="W37" s="61"/>
      <c r="X37" s="61"/>
      <c r="Y37" s="61"/>
      <c r="Z37" s="61"/>
    </row>
    <row r="38" spans="1:26" ht="13.5" customHeight="1">
      <c r="A38" s="61"/>
      <c r="B38" s="83"/>
      <c r="C38" s="92"/>
      <c r="D38" s="61"/>
      <c r="E38" s="165"/>
      <c r="F38" s="61"/>
      <c r="G38" s="165"/>
      <c r="H38" s="165"/>
      <c r="I38" s="165"/>
      <c r="J38" s="165"/>
      <c r="K38" s="165"/>
      <c r="L38" s="165"/>
      <c r="M38" s="166"/>
      <c r="N38" s="166"/>
      <c r="O38" s="61"/>
      <c r="P38" s="61"/>
      <c r="Q38" s="61"/>
      <c r="R38" s="92"/>
      <c r="S38" s="92"/>
      <c r="T38" s="61"/>
      <c r="U38" s="61"/>
      <c r="V38" s="61"/>
      <c r="W38" s="61"/>
      <c r="X38" s="61"/>
      <c r="Y38" s="61"/>
      <c r="Z38" s="61"/>
    </row>
    <row r="39" spans="1:26" ht="13.5" customHeight="1">
      <c r="A39" s="61"/>
      <c r="B39" s="83"/>
      <c r="C39" s="92"/>
      <c r="D39" s="61"/>
      <c r="E39" s="165"/>
      <c r="F39" s="61"/>
      <c r="G39" s="165"/>
      <c r="H39" s="165"/>
      <c r="I39" s="165"/>
      <c r="J39" s="165"/>
      <c r="K39" s="165"/>
      <c r="L39" s="165"/>
      <c r="M39" s="166"/>
      <c r="N39" s="166"/>
      <c r="O39" s="61"/>
      <c r="P39" s="61"/>
      <c r="Q39" s="61"/>
      <c r="R39" s="92"/>
      <c r="S39" s="92"/>
      <c r="T39" s="61"/>
      <c r="U39" s="61"/>
      <c r="V39" s="61"/>
      <c r="W39" s="61"/>
      <c r="X39" s="61"/>
      <c r="Y39" s="61"/>
      <c r="Z39" s="61"/>
    </row>
    <row r="40" spans="1:26" ht="13.5" customHeight="1">
      <c r="A40" s="61"/>
      <c r="B40" s="83"/>
      <c r="C40" s="92"/>
      <c r="D40" s="61"/>
      <c r="E40" s="165"/>
      <c r="F40" s="61"/>
      <c r="G40" s="165"/>
      <c r="H40" s="165"/>
      <c r="I40" s="165"/>
      <c r="J40" s="165"/>
      <c r="K40" s="165"/>
      <c r="L40" s="165"/>
      <c r="M40" s="166"/>
      <c r="N40" s="166"/>
      <c r="O40" s="61"/>
      <c r="P40" s="61"/>
      <c r="Q40" s="61"/>
      <c r="R40" s="92"/>
      <c r="S40" s="92"/>
      <c r="T40" s="61"/>
      <c r="U40" s="61"/>
      <c r="V40" s="61"/>
      <c r="W40" s="61"/>
      <c r="X40" s="61"/>
      <c r="Y40" s="61"/>
      <c r="Z40" s="61"/>
    </row>
    <row r="41" spans="1:26" ht="13.5" hidden="1" customHeight="1">
      <c r="A41" s="61"/>
      <c r="B41" s="83"/>
      <c r="C41" s="92"/>
      <c r="D41" s="61"/>
      <c r="E41" s="165"/>
      <c r="F41" s="61"/>
      <c r="G41" s="165"/>
      <c r="H41" s="165"/>
      <c r="I41" s="165"/>
      <c r="J41" s="165"/>
      <c r="K41" s="165"/>
      <c r="L41" s="165"/>
      <c r="M41" s="166"/>
      <c r="N41" s="166"/>
      <c r="O41" s="61"/>
      <c r="P41" s="61"/>
      <c r="Q41" s="61"/>
      <c r="R41" s="92"/>
      <c r="S41" s="92"/>
      <c r="T41" s="61"/>
      <c r="U41" s="61"/>
      <c r="V41" s="61"/>
      <c r="W41" s="61"/>
      <c r="X41" s="61"/>
      <c r="Y41" s="61"/>
      <c r="Z41" s="61"/>
    </row>
    <row r="42" spans="1:26" ht="13.5" hidden="1" customHeight="1">
      <c r="A42" s="61"/>
      <c r="B42" s="83"/>
      <c r="C42" s="92"/>
      <c r="D42" s="61"/>
      <c r="E42" s="165"/>
      <c r="F42" s="61"/>
      <c r="G42" s="165"/>
      <c r="H42" s="165"/>
      <c r="I42" s="165"/>
      <c r="J42" s="165"/>
      <c r="K42" s="165"/>
      <c r="L42" s="165"/>
      <c r="M42" s="166"/>
      <c r="N42" s="166"/>
      <c r="O42" s="61"/>
      <c r="P42" s="61"/>
      <c r="Q42" s="61"/>
      <c r="R42" s="92"/>
      <c r="S42" s="92"/>
      <c r="T42" s="61"/>
      <c r="U42" s="61"/>
      <c r="V42" s="61"/>
      <c r="W42" s="61"/>
      <c r="X42" s="61"/>
      <c r="Y42" s="61"/>
      <c r="Z42" s="61"/>
    </row>
    <row r="43" spans="1:26" ht="13.5" hidden="1" customHeight="1">
      <c r="A43" s="61"/>
      <c r="B43" s="83"/>
      <c r="C43" s="92"/>
      <c r="D43" s="61"/>
      <c r="E43" s="165"/>
      <c r="F43" s="61"/>
      <c r="G43" s="165"/>
      <c r="H43" s="165"/>
      <c r="I43" s="165"/>
      <c r="J43" s="165"/>
      <c r="K43" s="165"/>
      <c r="L43" s="165"/>
      <c r="M43" s="166"/>
      <c r="N43" s="166"/>
      <c r="O43" s="61"/>
      <c r="P43" s="61"/>
      <c r="Q43" s="61"/>
      <c r="R43" s="92"/>
      <c r="S43" s="92"/>
      <c r="T43" s="61"/>
      <c r="U43" s="61"/>
      <c r="V43" s="61"/>
      <c r="W43" s="61"/>
      <c r="X43" s="61"/>
      <c r="Y43" s="61"/>
      <c r="Z43" s="61"/>
    </row>
    <row r="44" spans="1:26" ht="13.5" hidden="1" customHeight="1">
      <c r="A44" s="61"/>
      <c r="B44" s="83"/>
      <c r="C44" s="92"/>
      <c r="D44" s="61"/>
      <c r="E44" s="165"/>
      <c r="F44" s="61"/>
      <c r="G44" s="165"/>
      <c r="H44" s="165"/>
      <c r="I44" s="165"/>
      <c r="J44" s="165"/>
      <c r="K44" s="165"/>
      <c r="L44" s="165"/>
      <c r="M44" s="166"/>
      <c r="N44" s="166"/>
      <c r="O44" s="61"/>
      <c r="P44" s="61"/>
      <c r="Q44" s="61"/>
      <c r="R44" s="92"/>
      <c r="S44" s="92"/>
      <c r="T44" s="61"/>
      <c r="U44" s="61"/>
      <c r="V44" s="61"/>
      <c r="W44" s="61"/>
      <c r="X44" s="61"/>
      <c r="Y44" s="61"/>
      <c r="Z44" s="61"/>
    </row>
    <row r="45" spans="1:26" ht="13.5" hidden="1" customHeight="1">
      <c r="A45" s="61"/>
      <c r="B45" s="83"/>
      <c r="C45" s="92"/>
      <c r="D45" s="61"/>
      <c r="E45" s="165"/>
      <c r="F45" s="61"/>
      <c r="G45" s="165"/>
      <c r="H45" s="165"/>
      <c r="I45" s="165"/>
      <c r="J45" s="165"/>
      <c r="K45" s="165"/>
      <c r="L45" s="165"/>
      <c r="M45" s="166"/>
      <c r="N45" s="166"/>
      <c r="O45" s="61"/>
      <c r="P45" s="61"/>
      <c r="Q45" s="61"/>
      <c r="R45" s="92"/>
      <c r="S45" s="92"/>
      <c r="T45" s="61"/>
      <c r="U45" s="61"/>
      <c r="V45" s="61"/>
      <c r="W45" s="61"/>
      <c r="X45" s="61"/>
      <c r="Y45" s="61"/>
      <c r="Z45" s="61"/>
    </row>
    <row r="46" spans="1:26" ht="13.5" hidden="1" customHeight="1">
      <c r="A46" s="61"/>
      <c r="B46" s="83"/>
      <c r="C46" s="92"/>
      <c r="D46" s="61"/>
      <c r="E46" s="165"/>
      <c r="F46" s="61"/>
      <c r="G46" s="165"/>
      <c r="H46" s="165"/>
      <c r="I46" s="165"/>
      <c r="J46" s="165"/>
      <c r="K46" s="165"/>
      <c r="L46" s="165"/>
      <c r="M46" s="166"/>
      <c r="N46" s="166"/>
      <c r="O46" s="61"/>
      <c r="P46" s="61"/>
      <c r="Q46" s="61"/>
      <c r="R46" s="92"/>
      <c r="S46" s="92"/>
      <c r="T46" s="61"/>
      <c r="U46" s="61"/>
      <c r="V46" s="61"/>
      <c r="W46" s="61"/>
      <c r="X46" s="61"/>
      <c r="Y46" s="61"/>
      <c r="Z46" s="61"/>
    </row>
    <row r="47" spans="1:26" ht="13.5" hidden="1" customHeight="1">
      <c r="A47" s="61"/>
      <c r="B47" s="83"/>
      <c r="C47" s="92"/>
      <c r="D47" s="61"/>
      <c r="E47" s="165"/>
      <c r="F47" s="61"/>
      <c r="G47" s="165"/>
      <c r="H47" s="165"/>
      <c r="I47" s="165"/>
      <c r="J47" s="165"/>
      <c r="K47" s="165"/>
      <c r="L47" s="165"/>
      <c r="M47" s="166"/>
      <c r="N47" s="166"/>
      <c r="O47" s="61"/>
      <c r="P47" s="61"/>
      <c r="Q47" s="61"/>
      <c r="R47" s="92"/>
      <c r="S47" s="92"/>
      <c r="T47" s="61"/>
      <c r="U47" s="61"/>
      <c r="V47" s="61"/>
      <c r="W47" s="61"/>
      <c r="X47" s="61"/>
      <c r="Y47" s="61"/>
      <c r="Z47" s="61"/>
    </row>
    <row r="48" spans="1:26" ht="13.5" hidden="1" customHeight="1">
      <c r="A48" s="61"/>
      <c r="B48" s="83"/>
      <c r="C48" s="92"/>
      <c r="D48" s="61"/>
      <c r="E48" s="165"/>
      <c r="F48" s="61"/>
      <c r="G48" s="165"/>
      <c r="H48" s="165"/>
      <c r="I48" s="165"/>
      <c r="J48" s="165"/>
      <c r="K48" s="165"/>
      <c r="L48" s="165"/>
      <c r="M48" s="166"/>
      <c r="N48" s="166"/>
      <c r="O48" s="61"/>
      <c r="P48" s="61"/>
      <c r="Q48" s="61"/>
      <c r="R48" s="92"/>
      <c r="S48" s="92"/>
      <c r="T48" s="61"/>
      <c r="U48" s="61"/>
      <c r="V48" s="61"/>
      <c r="W48" s="61"/>
      <c r="X48" s="61"/>
      <c r="Y48" s="61"/>
      <c r="Z48" s="61"/>
    </row>
    <row r="49" spans="1:26" ht="13.5" hidden="1" customHeight="1">
      <c r="A49" s="61"/>
      <c r="B49" s="83"/>
      <c r="C49" s="92"/>
      <c r="D49" s="61"/>
      <c r="E49" s="165"/>
      <c r="F49" s="61"/>
      <c r="G49" s="165"/>
      <c r="H49" s="165"/>
      <c r="I49" s="165"/>
      <c r="J49" s="165"/>
      <c r="K49" s="165"/>
      <c r="L49" s="165"/>
      <c r="M49" s="166"/>
      <c r="N49" s="166"/>
      <c r="O49" s="61"/>
      <c r="P49" s="61"/>
      <c r="Q49" s="61"/>
      <c r="R49" s="92"/>
      <c r="S49" s="92"/>
      <c r="T49" s="61"/>
      <c r="U49" s="61"/>
      <c r="V49" s="61"/>
      <c r="W49" s="61"/>
      <c r="X49" s="61"/>
      <c r="Y49" s="61"/>
      <c r="Z49" s="61"/>
    </row>
    <row r="50" spans="1:26" ht="13.5" hidden="1" customHeight="1">
      <c r="A50" s="61"/>
      <c r="B50" s="83"/>
      <c r="C50" s="92"/>
      <c r="D50" s="61"/>
      <c r="E50" s="165"/>
      <c r="F50" s="61"/>
      <c r="G50" s="165"/>
      <c r="H50" s="165"/>
      <c r="I50" s="165"/>
      <c r="J50" s="165"/>
      <c r="K50" s="165"/>
      <c r="L50" s="165"/>
      <c r="M50" s="166"/>
      <c r="N50" s="166"/>
      <c r="O50" s="61"/>
      <c r="P50" s="61"/>
      <c r="Q50" s="61"/>
      <c r="R50" s="92"/>
      <c r="S50" s="92"/>
      <c r="T50" s="61"/>
      <c r="U50" s="61"/>
      <c r="V50" s="61"/>
      <c r="W50" s="61"/>
      <c r="X50" s="61"/>
      <c r="Y50" s="61"/>
      <c r="Z50" s="61"/>
    </row>
    <row r="51" spans="1:26" ht="13.5" hidden="1" customHeight="1">
      <c r="A51" s="61"/>
      <c r="B51" s="83"/>
      <c r="C51" s="92"/>
      <c r="D51" s="61"/>
      <c r="E51" s="165"/>
      <c r="F51" s="61"/>
      <c r="G51" s="165"/>
      <c r="H51" s="165"/>
      <c r="I51" s="165"/>
      <c r="J51" s="165"/>
      <c r="K51" s="165"/>
      <c r="L51" s="165"/>
      <c r="M51" s="166"/>
      <c r="N51" s="166"/>
      <c r="O51" s="61"/>
      <c r="P51" s="61"/>
      <c r="Q51" s="61"/>
      <c r="R51" s="92"/>
      <c r="S51" s="92"/>
      <c r="T51" s="61"/>
      <c r="U51" s="61"/>
      <c r="V51" s="61"/>
      <c r="W51" s="61"/>
      <c r="X51" s="61"/>
      <c r="Y51" s="61"/>
      <c r="Z51" s="61"/>
    </row>
    <row r="52" spans="1:26" ht="13.5" hidden="1" customHeight="1">
      <c r="A52" s="61"/>
      <c r="B52" s="83"/>
      <c r="C52" s="92"/>
      <c r="D52" s="61"/>
      <c r="E52" s="165"/>
      <c r="F52" s="61"/>
      <c r="G52" s="165"/>
      <c r="H52" s="165"/>
      <c r="I52" s="165"/>
      <c r="J52" s="165"/>
      <c r="K52" s="165"/>
      <c r="L52" s="165"/>
      <c r="M52" s="166"/>
      <c r="N52" s="166"/>
      <c r="O52" s="61"/>
      <c r="P52" s="61"/>
      <c r="Q52" s="61"/>
      <c r="R52" s="92"/>
      <c r="S52" s="92"/>
      <c r="T52" s="61"/>
      <c r="U52" s="61"/>
      <c r="V52" s="61"/>
      <c r="W52" s="61"/>
      <c r="X52" s="61"/>
      <c r="Y52" s="61"/>
      <c r="Z52" s="61"/>
    </row>
    <row r="53" spans="1:26" ht="13.5" hidden="1" customHeight="1">
      <c r="A53" s="61"/>
      <c r="B53" s="83"/>
      <c r="C53" s="92"/>
      <c r="D53" s="61"/>
      <c r="E53" s="165"/>
      <c r="F53" s="61"/>
      <c r="G53" s="165"/>
      <c r="H53" s="165"/>
      <c r="I53" s="165"/>
      <c r="J53" s="165"/>
      <c r="K53" s="165"/>
      <c r="L53" s="165"/>
      <c r="M53" s="166"/>
      <c r="N53" s="166"/>
      <c r="O53" s="61"/>
      <c r="P53" s="61"/>
      <c r="Q53" s="61"/>
      <c r="R53" s="92"/>
      <c r="S53" s="92"/>
      <c r="T53" s="61"/>
      <c r="U53" s="61"/>
      <c r="V53" s="61"/>
      <c r="W53" s="61"/>
      <c r="X53" s="61"/>
      <c r="Y53" s="61"/>
      <c r="Z53" s="61"/>
    </row>
    <row r="54" spans="1:26" ht="13.5" hidden="1" customHeight="1">
      <c r="A54" s="61"/>
      <c r="B54" s="83"/>
      <c r="C54" s="92"/>
      <c r="D54" s="61"/>
      <c r="E54" s="165"/>
      <c r="F54" s="61"/>
      <c r="G54" s="165"/>
      <c r="H54" s="165"/>
      <c r="I54" s="165"/>
      <c r="J54" s="165"/>
      <c r="K54" s="165"/>
      <c r="L54" s="165"/>
      <c r="M54" s="166"/>
      <c r="N54" s="166"/>
      <c r="O54" s="61"/>
      <c r="P54" s="61"/>
      <c r="Q54" s="61"/>
      <c r="R54" s="92"/>
      <c r="S54" s="92"/>
      <c r="T54" s="61"/>
      <c r="U54" s="61"/>
      <c r="V54" s="61"/>
      <c r="W54" s="61"/>
      <c r="X54" s="61"/>
      <c r="Y54" s="61"/>
      <c r="Z54" s="61"/>
    </row>
    <row r="55" spans="1:26" ht="13.5" hidden="1" customHeight="1">
      <c r="A55" s="61"/>
      <c r="B55" s="83"/>
      <c r="C55" s="92"/>
      <c r="D55" s="61"/>
      <c r="E55" s="165"/>
      <c r="F55" s="61"/>
      <c r="G55" s="165"/>
      <c r="H55" s="165"/>
      <c r="I55" s="165"/>
      <c r="J55" s="165"/>
      <c r="K55" s="165"/>
      <c r="L55" s="165"/>
      <c r="M55" s="166"/>
      <c r="N55" s="166"/>
      <c r="O55" s="61"/>
      <c r="P55" s="61"/>
      <c r="Q55" s="61"/>
      <c r="R55" s="92"/>
      <c r="S55" s="92"/>
      <c r="T55" s="61"/>
      <c r="U55" s="61"/>
      <c r="V55" s="61"/>
      <c r="W55" s="61"/>
      <c r="X55" s="61"/>
      <c r="Y55" s="61"/>
      <c r="Z55" s="61"/>
    </row>
    <row r="56" spans="1:26" ht="13.5" hidden="1" customHeight="1">
      <c r="A56" s="61"/>
      <c r="B56" s="83"/>
      <c r="C56" s="92"/>
      <c r="D56" s="61"/>
      <c r="E56" s="165"/>
      <c r="F56" s="61"/>
      <c r="G56" s="165"/>
      <c r="H56" s="165"/>
      <c r="I56" s="165"/>
      <c r="J56" s="165"/>
      <c r="K56" s="165"/>
      <c r="L56" s="165"/>
      <c r="M56" s="166"/>
      <c r="N56" s="166"/>
      <c r="O56" s="61"/>
      <c r="P56" s="61"/>
      <c r="Q56" s="61"/>
      <c r="R56" s="92"/>
      <c r="S56" s="92"/>
      <c r="T56" s="61"/>
      <c r="U56" s="61"/>
      <c r="V56" s="61"/>
      <c r="W56" s="61"/>
      <c r="X56" s="61"/>
      <c r="Y56" s="61"/>
      <c r="Z56" s="61"/>
    </row>
    <row r="57" spans="1:26" ht="13.5" hidden="1" customHeight="1">
      <c r="A57" s="61"/>
      <c r="B57" s="83"/>
      <c r="C57" s="92"/>
      <c r="D57" s="61"/>
      <c r="E57" s="165"/>
      <c r="F57" s="61"/>
      <c r="G57" s="165"/>
      <c r="H57" s="165"/>
      <c r="I57" s="165"/>
      <c r="J57" s="165"/>
      <c r="K57" s="165"/>
      <c r="L57" s="165"/>
      <c r="M57" s="166"/>
      <c r="N57" s="166"/>
      <c r="O57" s="61"/>
      <c r="P57" s="61"/>
      <c r="Q57" s="61"/>
      <c r="R57" s="92"/>
      <c r="S57" s="92"/>
      <c r="T57" s="61"/>
      <c r="U57" s="61"/>
      <c r="V57" s="61"/>
      <c r="W57" s="61"/>
      <c r="X57" s="61"/>
      <c r="Y57" s="61"/>
      <c r="Z57" s="61"/>
    </row>
    <row r="58" spans="1:26" ht="13.5" hidden="1" customHeight="1">
      <c r="A58" s="61"/>
      <c r="B58" s="83"/>
      <c r="C58" s="92"/>
      <c r="D58" s="61"/>
      <c r="E58" s="165"/>
      <c r="F58" s="61"/>
      <c r="G58" s="165"/>
      <c r="H58" s="165"/>
      <c r="I58" s="165"/>
      <c r="J58" s="165"/>
      <c r="K58" s="165"/>
      <c r="L58" s="165"/>
      <c r="M58" s="166"/>
      <c r="N58" s="166"/>
      <c r="O58" s="61"/>
      <c r="P58" s="61"/>
      <c r="Q58" s="61"/>
      <c r="R58" s="92"/>
      <c r="S58" s="92"/>
      <c r="T58" s="61"/>
      <c r="U58" s="61"/>
      <c r="V58" s="61"/>
      <c r="W58" s="61"/>
      <c r="X58" s="61"/>
      <c r="Y58" s="61"/>
      <c r="Z58" s="61"/>
    </row>
    <row r="59" spans="1:26" ht="13.5" hidden="1" customHeight="1">
      <c r="A59" s="61"/>
      <c r="B59" s="83"/>
      <c r="C59" s="92"/>
      <c r="D59" s="61"/>
      <c r="E59" s="165"/>
      <c r="F59" s="61"/>
      <c r="G59" s="165"/>
      <c r="H59" s="165"/>
      <c r="I59" s="165"/>
      <c r="J59" s="165"/>
      <c r="K59" s="165"/>
      <c r="L59" s="165"/>
      <c r="M59" s="166"/>
      <c r="N59" s="166"/>
      <c r="O59" s="61"/>
      <c r="P59" s="61"/>
      <c r="Q59" s="61"/>
      <c r="R59" s="92"/>
      <c r="S59" s="92"/>
      <c r="T59" s="61"/>
      <c r="U59" s="61"/>
      <c r="V59" s="61"/>
      <c r="W59" s="61"/>
      <c r="X59" s="61"/>
      <c r="Y59" s="61"/>
      <c r="Z59" s="61"/>
    </row>
    <row r="60" spans="1:26" ht="13.5" hidden="1" customHeight="1">
      <c r="A60" s="61"/>
      <c r="B60" s="83"/>
      <c r="C60" s="92"/>
      <c r="D60" s="61"/>
      <c r="E60" s="165"/>
      <c r="F60" s="61"/>
      <c r="G60" s="165"/>
      <c r="H60" s="165"/>
      <c r="I60" s="165"/>
      <c r="J60" s="165"/>
      <c r="K60" s="165"/>
      <c r="L60" s="165"/>
      <c r="M60" s="166"/>
      <c r="N60" s="166"/>
      <c r="O60" s="61"/>
      <c r="P60" s="61"/>
      <c r="Q60" s="61"/>
      <c r="R60" s="92"/>
      <c r="S60" s="92"/>
      <c r="T60" s="61"/>
      <c r="U60" s="61"/>
      <c r="V60" s="61"/>
      <c r="W60" s="61"/>
      <c r="X60" s="61"/>
      <c r="Y60" s="61"/>
      <c r="Z60" s="61"/>
    </row>
    <row r="61" spans="1:26" ht="13.5" hidden="1" customHeight="1">
      <c r="A61" s="61"/>
      <c r="B61" s="83"/>
      <c r="C61" s="92"/>
      <c r="D61" s="61"/>
      <c r="E61" s="165"/>
      <c r="F61" s="61"/>
      <c r="G61" s="165"/>
      <c r="H61" s="165"/>
      <c r="I61" s="165"/>
      <c r="J61" s="165"/>
      <c r="K61" s="165"/>
      <c r="L61" s="165"/>
      <c r="M61" s="166"/>
      <c r="N61" s="166"/>
      <c r="O61" s="61"/>
      <c r="P61" s="61"/>
      <c r="Q61" s="61"/>
      <c r="R61" s="92"/>
      <c r="S61" s="92"/>
      <c r="T61" s="61"/>
      <c r="U61" s="61"/>
      <c r="V61" s="61"/>
      <c r="W61" s="61"/>
      <c r="X61" s="61"/>
      <c r="Y61" s="61"/>
      <c r="Z61" s="61"/>
    </row>
    <row r="62" spans="1:26" ht="13.5" hidden="1" customHeight="1">
      <c r="A62" s="61"/>
      <c r="B62" s="83"/>
      <c r="C62" s="92"/>
      <c r="D62" s="61"/>
      <c r="E62" s="165"/>
      <c r="F62" s="61"/>
      <c r="G62" s="165"/>
      <c r="H62" s="165"/>
      <c r="I62" s="165"/>
      <c r="J62" s="165"/>
      <c r="K62" s="165"/>
      <c r="L62" s="165"/>
      <c r="M62" s="166"/>
      <c r="N62" s="166"/>
      <c r="O62" s="61"/>
      <c r="P62" s="61"/>
      <c r="Q62" s="61"/>
      <c r="R62" s="92"/>
      <c r="S62" s="92"/>
      <c r="T62" s="61"/>
      <c r="U62" s="61"/>
      <c r="V62" s="61"/>
      <c r="W62" s="61"/>
      <c r="X62" s="61"/>
      <c r="Y62" s="61"/>
      <c r="Z62" s="61"/>
    </row>
    <row r="63" spans="1:26" ht="13.5" hidden="1" customHeight="1">
      <c r="A63" s="61"/>
      <c r="B63" s="83"/>
      <c r="C63" s="92"/>
      <c r="D63" s="61"/>
      <c r="E63" s="165"/>
      <c r="F63" s="61"/>
      <c r="G63" s="165"/>
      <c r="H63" s="165"/>
      <c r="I63" s="165"/>
      <c r="J63" s="165"/>
      <c r="K63" s="165"/>
      <c r="L63" s="165"/>
      <c r="M63" s="166"/>
      <c r="N63" s="166"/>
      <c r="O63" s="61"/>
      <c r="P63" s="61"/>
      <c r="Q63" s="61"/>
      <c r="R63" s="92"/>
      <c r="S63" s="92"/>
      <c r="T63" s="61"/>
      <c r="U63" s="61"/>
      <c r="V63" s="61"/>
      <c r="W63" s="61"/>
      <c r="X63" s="61"/>
      <c r="Y63" s="61"/>
      <c r="Z63" s="61"/>
    </row>
    <row r="64" spans="1:26" ht="13.5" hidden="1" customHeight="1">
      <c r="A64" s="61"/>
      <c r="B64" s="83"/>
      <c r="C64" s="92"/>
      <c r="D64" s="61"/>
      <c r="E64" s="165"/>
      <c r="F64" s="61"/>
      <c r="G64" s="165"/>
      <c r="H64" s="165"/>
      <c r="I64" s="165"/>
      <c r="J64" s="165"/>
      <c r="K64" s="165"/>
      <c r="L64" s="165"/>
      <c r="M64" s="166"/>
      <c r="N64" s="166"/>
      <c r="O64" s="61"/>
      <c r="P64" s="61"/>
      <c r="Q64" s="61"/>
      <c r="R64" s="92"/>
      <c r="S64" s="92"/>
      <c r="T64" s="61"/>
      <c r="U64" s="61"/>
      <c r="V64" s="61"/>
      <c r="W64" s="61"/>
      <c r="X64" s="61"/>
      <c r="Y64" s="61"/>
      <c r="Z64" s="61"/>
    </row>
    <row r="65" spans="1:26" ht="13.5" hidden="1" customHeight="1">
      <c r="A65" s="61"/>
      <c r="B65" s="83"/>
      <c r="C65" s="92"/>
      <c r="D65" s="61"/>
      <c r="E65" s="165"/>
      <c r="F65" s="61"/>
      <c r="G65" s="165"/>
      <c r="H65" s="165"/>
      <c r="I65" s="165"/>
      <c r="J65" s="165"/>
      <c r="K65" s="165"/>
      <c r="L65" s="165"/>
      <c r="M65" s="166"/>
      <c r="N65" s="166"/>
      <c r="O65" s="61"/>
      <c r="P65" s="61"/>
      <c r="Q65" s="61"/>
      <c r="R65" s="92"/>
      <c r="S65" s="92"/>
      <c r="T65" s="61"/>
      <c r="U65" s="61"/>
      <c r="V65" s="61"/>
      <c r="W65" s="61"/>
      <c r="X65" s="61"/>
      <c r="Y65" s="61"/>
      <c r="Z65" s="61"/>
    </row>
    <row r="66" spans="1:26" ht="13.5" hidden="1" customHeight="1">
      <c r="A66" s="61"/>
      <c r="B66" s="83"/>
      <c r="C66" s="92"/>
      <c r="D66" s="61"/>
      <c r="E66" s="165"/>
      <c r="F66" s="61"/>
      <c r="G66" s="165"/>
      <c r="H66" s="165"/>
      <c r="I66" s="165"/>
      <c r="J66" s="165"/>
      <c r="K66" s="165"/>
      <c r="L66" s="165"/>
      <c r="M66" s="166"/>
      <c r="N66" s="166"/>
      <c r="O66" s="61"/>
      <c r="P66" s="61"/>
      <c r="Q66" s="61"/>
      <c r="R66" s="92"/>
      <c r="S66" s="92"/>
      <c r="T66" s="61"/>
      <c r="U66" s="61"/>
      <c r="V66" s="61"/>
      <c r="W66" s="61"/>
      <c r="X66" s="61"/>
      <c r="Y66" s="61"/>
      <c r="Z66" s="61"/>
    </row>
    <row r="67" spans="1:26" ht="13.5" hidden="1" customHeight="1">
      <c r="A67" s="61"/>
      <c r="B67" s="83"/>
      <c r="C67" s="92"/>
      <c r="D67" s="61"/>
      <c r="E67" s="165"/>
      <c r="F67" s="61"/>
      <c r="G67" s="165"/>
      <c r="H67" s="165"/>
      <c r="I67" s="165"/>
      <c r="J67" s="165"/>
      <c r="K67" s="165"/>
      <c r="L67" s="165"/>
      <c r="M67" s="166"/>
      <c r="N67" s="166"/>
      <c r="O67" s="61"/>
      <c r="P67" s="61"/>
      <c r="Q67" s="61"/>
      <c r="R67" s="92"/>
      <c r="S67" s="92"/>
      <c r="T67" s="61"/>
      <c r="U67" s="61"/>
      <c r="V67" s="61"/>
      <c r="W67" s="61"/>
      <c r="X67" s="61"/>
      <c r="Y67" s="61"/>
      <c r="Z67" s="61"/>
    </row>
    <row r="68" spans="1:26" ht="13.5" hidden="1" customHeight="1">
      <c r="A68" s="61"/>
      <c r="B68" s="83"/>
      <c r="C68" s="92"/>
      <c r="D68" s="61"/>
      <c r="E68" s="165"/>
      <c r="F68" s="61"/>
      <c r="G68" s="165"/>
      <c r="H68" s="165"/>
      <c r="I68" s="165"/>
      <c r="J68" s="165"/>
      <c r="K68" s="165"/>
      <c r="L68" s="165"/>
      <c r="M68" s="166"/>
      <c r="N68" s="166"/>
      <c r="O68" s="61"/>
      <c r="P68" s="61"/>
      <c r="Q68" s="61"/>
      <c r="R68" s="92"/>
      <c r="S68" s="92"/>
      <c r="T68" s="61"/>
      <c r="U68" s="61"/>
      <c r="V68" s="61"/>
      <c r="W68" s="61"/>
      <c r="X68" s="61"/>
      <c r="Y68" s="61"/>
      <c r="Z68" s="61"/>
    </row>
    <row r="69" spans="1:26" ht="13.5" hidden="1" customHeight="1">
      <c r="A69" s="61"/>
      <c r="B69" s="83"/>
      <c r="C69" s="92"/>
      <c r="D69" s="61"/>
      <c r="E69" s="165"/>
      <c r="F69" s="61"/>
      <c r="G69" s="165"/>
      <c r="H69" s="165"/>
      <c r="I69" s="165"/>
      <c r="J69" s="165"/>
      <c r="K69" s="165"/>
      <c r="L69" s="165"/>
      <c r="M69" s="166"/>
      <c r="N69" s="166"/>
      <c r="O69" s="61"/>
      <c r="P69" s="61"/>
      <c r="Q69" s="61"/>
      <c r="R69" s="92"/>
      <c r="S69" s="92"/>
      <c r="T69" s="61"/>
      <c r="U69" s="61"/>
      <c r="V69" s="61"/>
      <c r="W69" s="61"/>
      <c r="X69" s="61"/>
      <c r="Y69" s="61"/>
      <c r="Z69" s="61"/>
    </row>
    <row r="70" spans="1:26" ht="13.5" hidden="1" customHeight="1">
      <c r="A70" s="61"/>
      <c r="B70" s="83"/>
      <c r="C70" s="92"/>
      <c r="D70" s="61"/>
      <c r="E70" s="165"/>
      <c r="F70" s="61"/>
      <c r="G70" s="165"/>
      <c r="H70" s="165"/>
      <c r="I70" s="165"/>
      <c r="J70" s="165"/>
      <c r="K70" s="165"/>
      <c r="L70" s="165"/>
      <c r="M70" s="166"/>
      <c r="N70" s="166"/>
      <c r="O70" s="61"/>
      <c r="P70" s="61"/>
      <c r="Q70" s="61"/>
      <c r="R70" s="92"/>
      <c r="S70" s="92"/>
      <c r="T70" s="61"/>
      <c r="U70" s="61"/>
      <c r="V70" s="61"/>
      <c r="W70" s="61"/>
      <c r="X70" s="61"/>
      <c r="Y70" s="61"/>
      <c r="Z70" s="61"/>
    </row>
    <row r="71" spans="1:26" ht="13.5" hidden="1" customHeight="1">
      <c r="A71" s="61"/>
      <c r="B71" s="83"/>
      <c r="C71" s="92"/>
      <c r="D71" s="61"/>
      <c r="E71" s="165"/>
      <c r="F71" s="61"/>
      <c r="G71" s="165"/>
      <c r="H71" s="165"/>
      <c r="I71" s="165"/>
      <c r="J71" s="165"/>
      <c r="K71" s="165"/>
      <c r="L71" s="165"/>
      <c r="M71" s="166"/>
      <c r="N71" s="166"/>
      <c r="O71" s="61"/>
      <c r="P71" s="61"/>
      <c r="Q71" s="61"/>
      <c r="R71" s="92"/>
      <c r="S71" s="92"/>
      <c r="T71" s="61"/>
      <c r="U71" s="61"/>
      <c r="V71" s="61"/>
      <c r="W71" s="61"/>
      <c r="X71" s="61"/>
      <c r="Y71" s="61"/>
      <c r="Z71" s="61"/>
    </row>
    <row r="72" spans="1:26" ht="13.5" hidden="1" customHeight="1">
      <c r="A72" s="61"/>
      <c r="B72" s="83"/>
      <c r="C72" s="92"/>
      <c r="D72" s="61"/>
      <c r="E72" s="165"/>
      <c r="F72" s="61"/>
      <c r="G72" s="165"/>
      <c r="H72" s="165"/>
      <c r="I72" s="165"/>
      <c r="J72" s="165"/>
      <c r="K72" s="165"/>
      <c r="L72" s="165"/>
      <c r="M72" s="166"/>
      <c r="N72" s="166"/>
      <c r="O72" s="61"/>
      <c r="P72" s="61"/>
      <c r="Q72" s="61"/>
      <c r="R72" s="92"/>
      <c r="S72" s="92"/>
      <c r="T72" s="61"/>
      <c r="U72" s="61"/>
      <c r="V72" s="61"/>
      <c r="W72" s="61"/>
      <c r="X72" s="61"/>
      <c r="Y72" s="61"/>
      <c r="Z72" s="61"/>
    </row>
    <row r="73" spans="1:26" ht="13.5" hidden="1" customHeight="1">
      <c r="A73" s="61"/>
      <c r="B73" s="83"/>
      <c r="C73" s="92"/>
      <c r="D73" s="61"/>
      <c r="E73" s="165"/>
      <c r="F73" s="61"/>
      <c r="G73" s="165"/>
      <c r="H73" s="165"/>
      <c r="I73" s="165"/>
      <c r="J73" s="165"/>
      <c r="K73" s="165"/>
      <c r="L73" s="165"/>
      <c r="M73" s="166"/>
      <c r="N73" s="166"/>
      <c r="O73" s="61"/>
      <c r="P73" s="61"/>
      <c r="Q73" s="61"/>
      <c r="R73" s="92"/>
      <c r="S73" s="92"/>
      <c r="T73" s="61"/>
      <c r="U73" s="61"/>
      <c r="V73" s="61"/>
      <c r="W73" s="61"/>
      <c r="X73" s="61"/>
      <c r="Y73" s="61"/>
      <c r="Z73" s="61"/>
    </row>
    <row r="74" spans="1:26" ht="13.5" hidden="1" customHeight="1">
      <c r="A74" s="61"/>
      <c r="B74" s="83"/>
      <c r="C74" s="92"/>
      <c r="D74" s="61"/>
      <c r="E74" s="165"/>
      <c r="F74" s="61"/>
      <c r="G74" s="165"/>
      <c r="H74" s="165"/>
      <c r="I74" s="165"/>
      <c r="J74" s="165"/>
      <c r="K74" s="165"/>
      <c r="L74" s="165"/>
      <c r="M74" s="166"/>
      <c r="N74" s="166"/>
      <c r="O74" s="61"/>
      <c r="P74" s="61"/>
      <c r="Q74" s="61"/>
      <c r="R74" s="92"/>
      <c r="S74" s="92"/>
      <c r="T74" s="61"/>
      <c r="U74" s="61"/>
      <c r="V74" s="61"/>
      <c r="W74" s="61"/>
      <c r="X74" s="61"/>
      <c r="Y74" s="61"/>
      <c r="Z74" s="61"/>
    </row>
    <row r="75" spans="1:26" ht="13.5" hidden="1" customHeight="1">
      <c r="A75" s="61"/>
      <c r="B75" s="83"/>
      <c r="C75" s="92"/>
      <c r="D75" s="61"/>
      <c r="E75" s="165"/>
      <c r="F75" s="61"/>
      <c r="G75" s="165"/>
      <c r="H75" s="165"/>
      <c r="I75" s="165"/>
      <c r="J75" s="165"/>
      <c r="K75" s="165"/>
      <c r="L75" s="165"/>
      <c r="M75" s="166"/>
      <c r="N75" s="166"/>
      <c r="O75" s="61"/>
      <c r="P75" s="61"/>
      <c r="Q75" s="61"/>
      <c r="R75" s="92"/>
      <c r="S75" s="92"/>
      <c r="T75" s="61"/>
      <c r="U75" s="61"/>
      <c r="V75" s="61"/>
      <c r="W75" s="61"/>
      <c r="X75" s="61"/>
      <c r="Y75" s="61"/>
      <c r="Z75" s="61"/>
    </row>
    <row r="76" spans="1:26" ht="13.5" hidden="1" customHeight="1">
      <c r="A76" s="61"/>
      <c r="B76" s="83"/>
      <c r="C76" s="92"/>
      <c r="D76" s="61"/>
      <c r="E76" s="165"/>
      <c r="F76" s="61"/>
      <c r="G76" s="165"/>
      <c r="H76" s="165"/>
      <c r="I76" s="165"/>
      <c r="J76" s="165"/>
      <c r="K76" s="165"/>
      <c r="L76" s="165"/>
      <c r="M76" s="166"/>
      <c r="N76" s="166"/>
      <c r="O76" s="61"/>
      <c r="P76" s="61"/>
      <c r="Q76" s="61"/>
      <c r="R76" s="92"/>
      <c r="S76" s="92"/>
      <c r="T76" s="61"/>
      <c r="U76" s="61"/>
      <c r="V76" s="61"/>
      <c r="W76" s="61"/>
      <c r="X76" s="61"/>
      <c r="Y76" s="61"/>
      <c r="Z76" s="61"/>
    </row>
    <row r="77" spans="1:26" ht="13.5" hidden="1" customHeight="1">
      <c r="A77" s="61"/>
      <c r="B77" s="83"/>
      <c r="C77" s="92"/>
      <c r="D77" s="61"/>
      <c r="E77" s="165"/>
      <c r="F77" s="61"/>
      <c r="G77" s="165"/>
      <c r="H77" s="165"/>
      <c r="I77" s="165"/>
      <c r="J77" s="165"/>
      <c r="K77" s="165"/>
      <c r="L77" s="165"/>
      <c r="M77" s="166"/>
      <c r="N77" s="166"/>
      <c r="O77" s="61"/>
      <c r="P77" s="61"/>
      <c r="Q77" s="61"/>
      <c r="R77" s="92"/>
      <c r="S77" s="92"/>
      <c r="T77" s="61"/>
      <c r="U77" s="61"/>
      <c r="V77" s="61"/>
      <c r="W77" s="61"/>
      <c r="X77" s="61"/>
      <c r="Y77" s="61"/>
      <c r="Z77" s="61"/>
    </row>
    <row r="78" spans="1:26" ht="13.5" hidden="1" customHeight="1">
      <c r="A78" s="61"/>
      <c r="B78" s="83"/>
      <c r="C78" s="92"/>
      <c r="D78" s="61"/>
      <c r="E78" s="165"/>
      <c r="F78" s="61"/>
      <c r="G78" s="165"/>
      <c r="H78" s="165"/>
      <c r="I78" s="165"/>
      <c r="J78" s="165"/>
      <c r="K78" s="165"/>
      <c r="L78" s="165"/>
      <c r="M78" s="166"/>
      <c r="N78" s="166"/>
      <c r="O78" s="61"/>
      <c r="P78" s="61"/>
      <c r="Q78" s="61"/>
      <c r="R78" s="92"/>
      <c r="S78" s="92"/>
      <c r="T78" s="61"/>
      <c r="U78" s="61"/>
      <c r="V78" s="61"/>
      <c r="W78" s="61"/>
      <c r="X78" s="61"/>
      <c r="Y78" s="61"/>
      <c r="Z78" s="61"/>
    </row>
    <row r="79" spans="1:26" ht="13.5" hidden="1" customHeight="1">
      <c r="A79" s="61"/>
      <c r="B79" s="83"/>
      <c r="C79" s="92"/>
      <c r="D79" s="61"/>
      <c r="E79" s="165"/>
      <c r="F79" s="61"/>
      <c r="G79" s="165"/>
      <c r="H79" s="165"/>
      <c r="I79" s="165"/>
      <c r="J79" s="165"/>
      <c r="K79" s="165"/>
      <c r="L79" s="165"/>
      <c r="M79" s="166"/>
      <c r="N79" s="166"/>
      <c r="O79" s="61"/>
      <c r="P79" s="61"/>
      <c r="Q79" s="61"/>
      <c r="R79" s="92"/>
      <c r="S79" s="92"/>
      <c r="T79" s="61"/>
      <c r="U79" s="61"/>
      <c r="V79" s="61"/>
      <c r="W79" s="61"/>
      <c r="X79" s="61"/>
      <c r="Y79" s="61"/>
      <c r="Z79" s="61"/>
    </row>
    <row r="80" spans="1:26" ht="13.5" hidden="1" customHeight="1">
      <c r="A80" s="61"/>
      <c r="B80" s="83"/>
      <c r="C80" s="92"/>
      <c r="D80" s="61"/>
      <c r="E80" s="165"/>
      <c r="F80" s="61"/>
      <c r="G80" s="165"/>
      <c r="H80" s="165"/>
      <c r="I80" s="165"/>
      <c r="J80" s="165"/>
      <c r="K80" s="165"/>
      <c r="L80" s="165"/>
      <c r="M80" s="166"/>
      <c r="N80" s="166"/>
      <c r="O80" s="61"/>
      <c r="P80" s="61"/>
      <c r="Q80" s="61"/>
      <c r="R80" s="92"/>
      <c r="S80" s="92"/>
      <c r="T80" s="61"/>
      <c r="U80" s="61"/>
      <c r="V80" s="61"/>
      <c r="W80" s="61"/>
      <c r="X80" s="61"/>
      <c r="Y80" s="61"/>
      <c r="Z80" s="61"/>
    </row>
    <row r="81" spans="1:26" ht="13.5" hidden="1" customHeight="1">
      <c r="A81" s="61"/>
      <c r="B81" s="83"/>
      <c r="C81" s="92"/>
      <c r="D81" s="61"/>
      <c r="E81" s="165"/>
      <c r="F81" s="61"/>
      <c r="G81" s="165"/>
      <c r="H81" s="165"/>
      <c r="I81" s="165"/>
      <c r="J81" s="165"/>
      <c r="K81" s="165"/>
      <c r="L81" s="165"/>
      <c r="M81" s="166"/>
      <c r="N81" s="166"/>
      <c r="O81" s="61"/>
      <c r="P81" s="61"/>
      <c r="Q81" s="61"/>
      <c r="R81" s="92"/>
      <c r="S81" s="92"/>
      <c r="T81" s="61"/>
      <c r="U81" s="61"/>
      <c r="V81" s="61"/>
      <c r="W81" s="61"/>
      <c r="X81" s="61"/>
      <c r="Y81" s="61"/>
      <c r="Z81" s="61"/>
    </row>
    <row r="82" spans="1:26" ht="13.5" hidden="1" customHeight="1">
      <c r="A82" s="61"/>
      <c r="B82" s="83"/>
      <c r="C82" s="92"/>
      <c r="D82" s="61"/>
      <c r="E82" s="165"/>
      <c r="F82" s="61"/>
      <c r="G82" s="165"/>
      <c r="H82" s="165"/>
      <c r="I82" s="165"/>
      <c r="J82" s="165"/>
      <c r="K82" s="165"/>
      <c r="L82" s="165"/>
      <c r="M82" s="166"/>
      <c r="N82" s="166"/>
      <c r="O82" s="61"/>
      <c r="P82" s="61"/>
      <c r="Q82" s="61"/>
      <c r="R82" s="92"/>
      <c r="S82" s="92"/>
      <c r="T82" s="61"/>
      <c r="U82" s="61"/>
      <c r="V82" s="61"/>
      <c r="W82" s="61"/>
      <c r="X82" s="61"/>
      <c r="Y82" s="61"/>
      <c r="Z82" s="61"/>
    </row>
    <row r="83" spans="1:26" ht="13.5" hidden="1" customHeight="1">
      <c r="A83" s="61"/>
      <c r="B83" s="83"/>
      <c r="C83" s="92"/>
      <c r="D83" s="61"/>
      <c r="E83" s="165"/>
      <c r="F83" s="61"/>
      <c r="G83" s="165"/>
      <c r="H83" s="165"/>
      <c r="I83" s="165"/>
      <c r="J83" s="165"/>
      <c r="K83" s="165"/>
      <c r="L83" s="165"/>
      <c r="M83" s="166"/>
      <c r="N83" s="166"/>
      <c r="O83" s="61"/>
      <c r="P83" s="61"/>
      <c r="Q83" s="61"/>
      <c r="R83" s="92"/>
      <c r="S83" s="92"/>
      <c r="T83" s="61"/>
      <c r="U83" s="61"/>
      <c r="V83" s="61"/>
      <c r="W83" s="61"/>
      <c r="X83" s="61"/>
      <c r="Y83" s="61"/>
      <c r="Z83" s="61"/>
    </row>
    <row r="84" spans="1:26" ht="13.5" hidden="1" customHeight="1">
      <c r="A84" s="61"/>
      <c r="B84" s="83"/>
      <c r="C84" s="92"/>
      <c r="D84" s="61"/>
      <c r="E84" s="165"/>
      <c r="F84" s="61"/>
      <c r="G84" s="165"/>
      <c r="H84" s="165"/>
      <c r="I84" s="165"/>
      <c r="J84" s="165"/>
      <c r="K84" s="165"/>
      <c r="L84" s="165"/>
      <c r="M84" s="166"/>
      <c r="N84" s="166"/>
      <c r="O84" s="61"/>
      <c r="P84" s="61"/>
      <c r="Q84" s="61"/>
      <c r="R84" s="92"/>
      <c r="S84" s="92"/>
      <c r="T84" s="61"/>
      <c r="U84" s="61"/>
      <c r="V84" s="61"/>
      <c r="W84" s="61"/>
      <c r="X84" s="61"/>
      <c r="Y84" s="61"/>
      <c r="Z84" s="61"/>
    </row>
    <row r="85" spans="1:26" ht="13.5" hidden="1" customHeight="1">
      <c r="A85" s="61"/>
      <c r="B85" s="83"/>
      <c r="C85" s="92"/>
      <c r="D85" s="61"/>
      <c r="E85" s="165"/>
      <c r="F85" s="61"/>
      <c r="G85" s="165"/>
      <c r="H85" s="165"/>
      <c r="I85" s="165"/>
      <c r="J85" s="165"/>
      <c r="K85" s="165"/>
      <c r="L85" s="165"/>
      <c r="M85" s="166"/>
      <c r="N85" s="166"/>
      <c r="O85" s="61"/>
      <c r="P85" s="61"/>
      <c r="Q85" s="61"/>
      <c r="R85" s="92"/>
      <c r="S85" s="92"/>
      <c r="T85" s="61"/>
      <c r="U85" s="61"/>
      <c r="V85" s="61"/>
      <c r="W85" s="61"/>
      <c r="X85" s="61"/>
      <c r="Y85" s="61"/>
      <c r="Z85" s="61"/>
    </row>
    <row r="86" spans="1:26" ht="13.5" hidden="1" customHeight="1">
      <c r="A86" s="61"/>
      <c r="B86" s="83"/>
      <c r="C86" s="92"/>
      <c r="D86" s="61"/>
      <c r="E86" s="165"/>
      <c r="F86" s="61"/>
      <c r="G86" s="165"/>
      <c r="H86" s="165"/>
      <c r="I86" s="165"/>
      <c r="J86" s="165"/>
      <c r="K86" s="165"/>
      <c r="L86" s="165"/>
      <c r="M86" s="166"/>
      <c r="N86" s="166"/>
      <c r="O86" s="61"/>
      <c r="P86" s="61"/>
      <c r="Q86" s="61"/>
      <c r="R86" s="92"/>
      <c r="S86" s="92"/>
      <c r="T86" s="61"/>
      <c r="U86" s="61"/>
      <c r="V86" s="61"/>
      <c r="W86" s="61"/>
      <c r="X86" s="61"/>
      <c r="Y86" s="61"/>
      <c r="Z86" s="61"/>
    </row>
    <row r="87" spans="1:26" ht="13.5" hidden="1" customHeight="1">
      <c r="A87" s="61"/>
      <c r="B87" s="83"/>
      <c r="C87" s="92"/>
      <c r="D87" s="61"/>
      <c r="E87" s="165"/>
      <c r="F87" s="61"/>
      <c r="G87" s="165"/>
      <c r="H87" s="165"/>
      <c r="I87" s="165"/>
      <c r="J87" s="165"/>
      <c r="K87" s="165"/>
      <c r="L87" s="165"/>
      <c r="M87" s="166"/>
      <c r="N87" s="166"/>
      <c r="O87" s="61"/>
      <c r="P87" s="61"/>
      <c r="Q87" s="61"/>
      <c r="R87" s="92"/>
      <c r="S87" s="92"/>
      <c r="T87" s="61"/>
      <c r="U87" s="61"/>
      <c r="V87" s="61"/>
      <c r="W87" s="61"/>
      <c r="X87" s="61"/>
      <c r="Y87" s="61"/>
      <c r="Z87" s="61"/>
    </row>
    <row r="88" spans="1:26" ht="13.5" hidden="1" customHeight="1">
      <c r="A88" s="61"/>
      <c r="B88" s="83"/>
      <c r="C88" s="92"/>
      <c r="D88" s="61"/>
      <c r="E88" s="165"/>
      <c r="F88" s="61"/>
      <c r="G88" s="165"/>
      <c r="H88" s="165"/>
      <c r="I88" s="165"/>
      <c r="J88" s="165"/>
      <c r="K88" s="165"/>
      <c r="L88" s="165"/>
      <c r="M88" s="166"/>
      <c r="N88" s="166"/>
      <c r="O88" s="61"/>
      <c r="P88" s="61"/>
      <c r="Q88" s="61"/>
      <c r="R88" s="92"/>
      <c r="S88" s="92"/>
      <c r="T88" s="61"/>
      <c r="U88" s="61"/>
      <c r="V88" s="61"/>
      <c r="W88" s="61"/>
      <c r="X88" s="61"/>
      <c r="Y88" s="61"/>
      <c r="Z88" s="61"/>
    </row>
    <row r="89" spans="1:26" ht="13.5" hidden="1" customHeight="1">
      <c r="A89" s="61"/>
      <c r="B89" s="83"/>
      <c r="C89" s="92"/>
      <c r="D89" s="61"/>
      <c r="E89" s="165"/>
      <c r="F89" s="61"/>
      <c r="G89" s="165"/>
      <c r="H89" s="165"/>
      <c r="I89" s="165"/>
      <c r="J89" s="165"/>
      <c r="K89" s="165"/>
      <c r="L89" s="165"/>
      <c r="M89" s="166"/>
      <c r="N89" s="166"/>
      <c r="O89" s="61"/>
      <c r="P89" s="61"/>
      <c r="Q89" s="61"/>
      <c r="R89" s="92"/>
      <c r="S89" s="92"/>
      <c r="T89" s="61"/>
      <c r="U89" s="61"/>
      <c r="V89" s="61"/>
      <c r="W89" s="61"/>
      <c r="X89" s="61"/>
      <c r="Y89" s="61"/>
      <c r="Z89" s="61"/>
    </row>
    <row r="90" spans="1:26" ht="13.5" hidden="1" customHeight="1">
      <c r="A90" s="61"/>
      <c r="B90" s="83"/>
      <c r="C90" s="92"/>
      <c r="D90" s="61"/>
      <c r="E90" s="165"/>
      <c r="F90" s="61"/>
      <c r="G90" s="165"/>
      <c r="H90" s="165"/>
      <c r="I90" s="165"/>
      <c r="J90" s="165"/>
      <c r="K90" s="165"/>
      <c r="L90" s="165"/>
      <c r="M90" s="166"/>
      <c r="N90" s="166"/>
      <c r="O90" s="61"/>
      <c r="P90" s="61"/>
      <c r="Q90" s="61"/>
      <c r="R90" s="92"/>
      <c r="S90" s="92"/>
      <c r="T90" s="61"/>
      <c r="U90" s="61"/>
      <c r="V90" s="61"/>
      <c r="W90" s="61"/>
      <c r="X90" s="61"/>
      <c r="Y90" s="61"/>
      <c r="Z90" s="61"/>
    </row>
    <row r="91" spans="1:26" ht="13.5" hidden="1" customHeight="1">
      <c r="A91" s="61"/>
      <c r="B91" s="83"/>
      <c r="C91" s="92"/>
      <c r="D91" s="61"/>
      <c r="E91" s="165"/>
      <c r="F91" s="61"/>
      <c r="G91" s="165"/>
      <c r="H91" s="165"/>
      <c r="I91" s="165"/>
      <c r="J91" s="165"/>
      <c r="K91" s="165"/>
      <c r="L91" s="165"/>
      <c r="M91" s="166"/>
      <c r="N91" s="166"/>
      <c r="O91" s="61"/>
      <c r="P91" s="61"/>
      <c r="Q91" s="61"/>
      <c r="R91" s="92"/>
      <c r="S91" s="92"/>
      <c r="T91" s="61"/>
      <c r="U91" s="61"/>
      <c r="V91" s="61"/>
      <c r="W91" s="61"/>
      <c r="X91" s="61"/>
      <c r="Y91" s="61"/>
      <c r="Z91" s="61"/>
    </row>
    <row r="92" spans="1:26" ht="13.5" hidden="1" customHeight="1">
      <c r="A92" s="61"/>
      <c r="B92" s="83"/>
      <c r="C92" s="92"/>
      <c r="D92" s="61"/>
      <c r="E92" s="165"/>
      <c r="F92" s="61"/>
      <c r="G92" s="165"/>
      <c r="H92" s="165"/>
      <c r="I92" s="165"/>
      <c r="J92" s="165"/>
      <c r="K92" s="165"/>
      <c r="L92" s="165"/>
      <c r="M92" s="166"/>
      <c r="N92" s="166"/>
      <c r="O92" s="61"/>
      <c r="P92" s="61"/>
      <c r="Q92" s="61"/>
      <c r="R92" s="92"/>
      <c r="S92" s="92"/>
      <c r="T92" s="61"/>
      <c r="U92" s="61"/>
      <c r="V92" s="61"/>
      <c r="W92" s="61"/>
      <c r="X92" s="61"/>
      <c r="Y92" s="61"/>
      <c r="Z92" s="61"/>
    </row>
    <row r="93" spans="1:26" ht="13.5" hidden="1" customHeight="1">
      <c r="A93" s="61"/>
      <c r="B93" s="83"/>
      <c r="C93" s="92"/>
      <c r="D93" s="61"/>
      <c r="E93" s="165"/>
      <c r="F93" s="61"/>
      <c r="G93" s="165"/>
      <c r="H93" s="165"/>
      <c r="I93" s="165"/>
      <c r="J93" s="165"/>
      <c r="K93" s="165"/>
      <c r="L93" s="165"/>
      <c r="M93" s="166"/>
      <c r="N93" s="166"/>
      <c r="O93" s="61"/>
      <c r="P93" s="61"/>
      <c r="Q93" s="61"/>
      <c r="R93" s="92"/>
      <c r="S93" s="92"/>
      <c r="T93" s="61"/>
      <c r="U93" s="61"/>
      <c r="V93" s="61"/>
      <c r="W93" s="61"/>
      <c r="X93" s="61"/>
      <c r="Y93" s="61"/>
      <c r="Z93" s="61"/>
    </row>
    <row r="94" spans="1:26" ht="13.5" hidden="1" customHeight="1">
      <c r="A94" s="61"/>
      <c r="B94" s="83"/>
      <c r="C94" s="92"/>
      <c r="D94" s="61"/>
      <c r="E94" s="165"/>
      <c r="F94" s="61"/>
      <c r="G94" s="165"/>
      <c r="H94" s="165"/>
      <c r="I94" s="165"/>
      <c r="J94" s="165"/>
      <c r="K94" s="165"/>
      <c r="L94" s="165"/>
      <c r="M94" s="166"/>
      <c r="N94" s="166"/>
      <c r="O94" s="61"/>
      <c r="P94" s="61"/>
      <c r="Q94" s="61"/>
      <c r="R94" s="92"/>
      <c r="S94" s="92"/>
      <c r="T94" s="61"/>
      <c r="U94" s="61"/>
      <c r="V94" s="61"/>
      <c r="W94" s="61"/>
      <c r="X94" s="61"/>
      <c r="Y94" s="61"/>
      <c r="Z94" s="61"/>
    </row>
    <row r="95" spans="1:26" ht="13.5" hidden="1" customHeight="1">
      <c r="A95" s="61"/>
      <c r="B95" s="83"/>
      <c r="C95" s="92"/>
      <c r="D95" s="61"/>
      <c r="E95" s="165"/>
      <c r="F95" s="61"/>
      <c r="G95" s="165"/>
      <c r="H95" s="165"/>
      <c r="I95" s="165"/>
      <c r="J95" s="165"/>
      <c r="K95" s="165"/>
      <c r="L95" s="165"/>
      <c r="M95" s="166"/>
      <c r="N95" s="166"/>
      <c r="O95" s="61"/>
      <c r="P95" s="61"/>
      <c r="Q95" s="61"/>
      <c r="R95" s="92"/>
      <c r="S95" s="92"/>
      <c r="T95" s="61"/>
      <c r="U95" s="61"/>
      <c r="V95" s="61"/>
      <c r="W95" s="61"/>
      <c r="X95" s="61"/>
      <c r="Y95" s="61"/>
      <c r="Z95" s="61"/>
    </row>
    <row r="96" spans="1:26" ht="13.5" hidden="1" customHeight="1">
      <c r="A96" s="61"/>
      <c r="B96" s="83"/>
      <c r="C96" s="92"/>
      <c r="D96" s="61"/>
      <c r="E96" s="165"/>
      <c r="F96" s="61"/>
      <c r="G96" s="165"/>
      <c r="H96" s="165"/>
      <c r="I96" s="165"/>
      <c r="J96" s="165"/>
      <c r="K96" s="165"/>
      <c r="L96" s="165"/>
      <c r="M96" s="166"/>
      <c r="N96" s="166"/>
      <c r="O96" s="61"/>
      <c r="P96" s="61"/>
      <c r="Q96" s="61"/>
      <c r="R96" s="92"/>
      <c r="S96" s="92"/>
      <c r="T96" s="61"/>
      <c r="U96" s="61"/>
      <c r="V96" s="61"/>
      <c r="W96" s="61"/>
      <c r="X96" s="61"/>
      <c r="Y96" s="61"/>
      <c r="Z96" s="61"/>
    </row>
    <row r="97" spans="1:26" ht="13.5" hidden="1" customHeight="1">
      <c r="A97" s="61"/>
      <c r="B97" s="83"/>
      <c r="C97" s="92"/>
      <c r="D97" s="61"/>
      <c r="E97" s="165"/>
      <c r="F97" s="61"/>
      <c r="G97" s="165"/>
      <c r="H97" s="165"/>
      <c r="I97" s="165"/>
      <c r="J97" s="165"/>
      <c r="K97" s="165"/>
      <c r="L97" s="165"/>
      <c r="M97" s="166"/>
      <c r="N97" s="166"/>
      <c r="O97" s="61"/>
      <c r="P97" s="61"/>
      <c r="Q97" s="61"/>
      <c r="R97" s="92"/>
      <c r="S97" s="92"/>
      <c r="T97" s="61"/>
      <c r="U97" s="61"/>
      <c r="V97" s="61"/>
      <c r="W97" s="61"/>
      <c r="X97" s="61"/>
      <c r="Y97" s="61"/>
      <c r="Z97" s="61"/>
    </row>
    <row r="98" spans="1:26" ht="13.5" hidden="1" customHeight="1">
      <c r="A98" s="61"/>
      <c r="B98" s="83"/>
      <c r="C98" s="92"/>
      <c r="D98" s="61"/>
      <c r="E98" s="165"/>
      <c r="F98" s="61"/>
      <c r="G98" s="165"/>
      <c r="H98" s="165"/>
      <c r="I98" s="165"/>
      <c r="J98" s="165"/>
      <c r="K98" s="165"/>
      <c r="L98" s="165"/>
      <c r="M98" s="166"/>
      <c r="N98" s="166"/>
      <c r="O98" s="61"/>
      <c r="P98" s="61"/>
      <c r="Q98" s="61"/>
      <c r="R98" s="92"/>
      <c r="S98" s="92"/>
      <c r="T98" s="61"/>
      <c r="U98" s="61"/>
      <c r="V98" s="61"/>
      <c r="W98" s="61"/>
      <c r="X98" s="61"/>
      <c r="Y98" s="61"/>
      <c r="Z98" s="61"/>
    </row>
    <row r="99" spans="1:26" ht="13.5" hidden="1" customHeight="1">
      <c r="A99" s="61"/>
      <c r="B99" s="83"/>
      <c r="C99" s="92"/>
      <c r="D99" s="61"/>
      <c r="E99" s="165"/>
      <c r="F99" s="61"/>
      <c r="G99" s="165"/>
      <c r="H99" s="165"/>
      <c r="I99" s="165"/>
      <c r="J99" s="165"/>
      <c r="K99" s="165"/>
      <c r="L99" s="165"/>
      <c r="M99" s="166"/>
      <c r="N99" s="166"/>
      <c r="O99" s="61"/>
      <c r="P99" s="61"/>
      <c r="Q99" s="61"/>
      <c r="R99" s="92"/>
      <c r="S99" s="92"/>
      <c r="T99" s="61"/>
      <c r="U99" s="61"/>
      <c r="V99" s="61"/>
      <c r="W99" s="61"/>
      <c r="X99" s="61"/>
      <c r="Y99" s="61"/>
      <c r="Z99" s="61"/>
    </row>
    <row r="100" spans="1:26" ht="13.5" hidden="1" customHeight="1">
      <c r="A100" s="61"/>
      <c r="B100" s="83"/>
      <c r="C100" s="92"/>
      <c r="D100" s="61"/>
      <c r="E100" s="165"/>
      <c r="F100" s="61"/>
      <c r="G100" s="165"/>
      <c r="H100" s="165"/>
      <c r="I100" s="165"/>
      <c r="J100" s="165"/>
      <c r="K100" s="165"/>
      <c r="L100" s="165"/>
      <c r="M100" s="166"/>
      <c r="N100" s="166"/>
      <c r="O100" s="61"/>
      <c r="P100" s="61"/>
      <c r="Q100" s="61"/>
      <c r="R100" s="92"/>
      <c r="S100" s="92"/>
      <c r="T100" s="61"/>
      <c r="U100" s="61"/>
      <c r="V100" s="61"/>
      <c r="W100" s="61"/>
      <c r="X100" s="61"/>
      <c r="Y100" s="61"/>
      <c r="Z100" s="61"/>
    </row>
    <row r="101" spans="1:26" ht="13.5" hidden="1" customHeight="1">
      <c r="A101" s="61"/>
      <c r="B101" s="83"/>
      <c r="C101" s="92"/>
      <c r="D101" s="61"/>
      <c r="E101" s="165"/>
      <c r="F101" s="61"/>
      <c r="G101" s="165"/>
      <c r="H101" s="165"/>
      <c r="I101" s="165"/>
      <c r="J101" s="165"/>
      <c r="K101" s="165"/>
      <c r="L101" s="165"/>
      <c r="M101" s="166"/>
      <c r="N101" s="166"/>
      <c r="O101" s="61"/>
      <c r="P101" s="61"/>
      <c r="Q101" s="61"/>
      <c r="R101" s="92"/>
      <c r="S101" s="92"/>
      <c r="T101" s="61"/>
      <c r="U101" s="61"/>
      <c r="V101" s="61"/>
      <c r="W101" s="61"/>
      <c r="X101" s="61"/>
      <c r="Y101" s="61"/>
      <c r="Z101" s="61"/>
    </row>
    <row r="102" spans="1:26" ht="13.5" hidden="1" customHeight="1">
      <c r="A102" s="61"/>
      <c r="B102" s="83"/>
      <c r="C102" s="92"/>
      <c r="D102" s="61"/>
      <c r="E102" s="165"/>
      <c r="F102" s="61"/>
      <c r="G102" s="165"/>
      <c r="H102" s="165"/>
      <c r="I102" s="165"/>
      <c r="J102" s="165"/>
      <c r="K102" s="165"/>
      <c r="L102" s="165"/>
      <c r="M102" s="166"/>
      <c r="N102" s="166"/>
      <c r="O102" s="61"/>
      <c r="P102" s="61"/>
      <c r="Q102" s="61"/>
      <c r="R102" s="92"/>
      <c r="S102" s="92"/>
      <c r="T102" s="61"/>
      <c r="U102" s="61"/>
      <c r="V102" s="61"/>
      <c r="W102" s="61"/>
      <c r="X102" s="61"/>
      <c r="Y102" s="61"/>
      <c r="Z102" s="61"/>
    </row>
    <row r="103" spans="1:26" ht="13.5" hidden="1" customHeight="1">
      <c r="A103" s="61"/>
      <c r="B103" s="83"/>
      <c r="C103" s="92"/>
      <c r="D103" s="61"/>
      <c r="E103" s="165"/>
      <c r="F103" s="61"/>
      <c r="G103" s="165"/>
      <c r="H103" s="165"/>
      <c r="I103" s="165"/>
      <c r="J103" s="165"/>
      <c r="K103" s="165"/>
      <c r="L103" s="165"/>
      <c r="M103" s="166"/>
      <c r="N103" s="166"/>
      <c r="O103" s="61"/>
      <c r="P103" s="61"/>
      <c r="Q103" s="61"/>
      <c r="R103" s="92"/>
      <c r="S103" s="92"/>
      <c r="T103" s="61"/>
      <c r="U103" s="61"/>
      <c r="V103" s="61"/>
      <c r="W103" s="61"/>
      <c r="X103" s="61"/>
      <c r="Y103" s="61"/>
      <c r="Z103" s="61"/>
    </row>
    <row r="104" spans="1:26" ht="13.5" hidden="1" customHeight="1">
      <c r="A104" s="61"/>
      <c r="B104" s="83"/>
      <c r="C104" s="92"/>
      <c r="D104" s="61"/>
      <c r="E104" s="165"/>
      <c r="F104" s="61"/>
      <c r="G104" s="165"/>
      <c r="H104" s="165"/>
      <c r="I104" s="165"/>
      <c r="J104" s="165"/>
      <c r="K104" s="165"/>
      <c r="L104" s="165"/>
      <c r="M104" s="166"/>
      <c r="N104" s="166"/>
      <c r="O104" s="61"/>
      <c r="P104" s="61"/>
      <c r="Q104" s="61"/>
      <c r="R104" s="92"/>
      <c r="S104" s="92"/>
      <c r="T104" s="61"/>
      <c r="U104" s="61"/>
      <c r="V104" s="61"/>
      <c r="W104" s="61"/>
      <c r="X104" s="61"/>
      <c r="Y104" s="61"/>
      <c r="Z104" s="61"/>
    </row>
    <row r="105" spans="1:26" ht="13.5" hidden="1" customHeight="1">
      <c r="A105" s="61"/>
      <c r="B105" s="83"/>
      <c r="C105" s="92"/>
      <c r="D105" s="61"/>
      <c r="E105" s="165"/>
      <c r="F105" s="61"/>
      <c r="G105" s="165"/>
      <c r="H105" s="165"/>
      <c r="I105" s="165"/>
      <c r="J105" s="165"/>
      <c r="K105" s="165"/>
      <c r="L105" s="165"/>
      <c r="M105" s="166"/>
      <c r="N105" s="166"/>
      <c r="O105" s="61"/>
      <c r="P105" s="61"/>
      <c r="Q105" s="61"/>
      <c r="R105" s="92"/>
      <c r="S105" s="92"/>
      <c r="T105" s="61"/>
      <c r="U105" s="61"/>
      <c r="V105" s="61"/>
      <c r="W105" s="61"/>
      <c r="X105" s="61"/>
      <c r="Y105" s="61"/>
      <c r="Z105" s="61"/>
    </row>
    <row r="106" spans="1:26" ht="13.5" hidden="1" customHeight="1">
      <c r="A106" s="61"/>
      <c r="B106" s="83"/>
      <c r="C106" s="92"/>
      <c r="D106" s="61"/>
      <c r="E106" s="165"/>
      <c r="F106" s="61"/>
      <c r="G106" s="165"/>
      <c r="H106" s="165"/>
      <c r="I106" s="165"/>
      <c r="J106" s="165"/>
      <c r="K106" s="165"/>
      <c r="L106" s="165"/>
      <c r="M106" s="166"/>
      <c r="N106" s="166"/>
      <c r="O106" s="61"/>
      <c r="P106" s="61"/>
      <c r="Q106" s="61"/>
      <c r="R106" s="92"/>
      <c r="S106" s="92"/>
      <c r="T106" s="61"/>
      <c r="U106" s="61"/>
      <c r="V106" s="61"/>
      <c r="W106" s="61"/>
      <c r="X106" s="61"/>
      <c r="Y106" s="61"/>
      <c r="Z106" s="61"/>
    </row>
    <row r="107" spans="1:26" ht="13.5" hidden="1" customHeight="1">
      <c r="A107" s="61"/>
      <c r="B107" s="83"/>
      <c r="C107" s="92"/>
      <c r="D107" s="61"/>
      <c r="E107" s="165"/>
      <c r="F107" s="61"/>
      <c r="G107" s="165"/>
      <c r="H107" s="165"/>
      <c r="I107" s="165"/>
      <c r="J107" s="165"/>
      <c r="K107" s="165"/>
      <c r="L107" s="165"/>
      <c r="M107" s="166"/>
      <c r="N107" s="166"/>
      <c r="O107" s="61"/>
      <c r="P107" s="61"/>
      <c r="Q107" s="61"/>
      <c r="R107" s="92"/>
      <c r="S107" s="92"/>
      <c r="T107" s="61"/>
      <c r="U107" s="61"/>
      <c r="V107" s="61"/>
      <c r="W107" s="61"/>
      <c r="X107" s="61"/>
      <c r="Y107" s="61"/>
      <c r="Z107" s="61"/>
    </row>
    <row r="108" spans="1:26" ht="13.5" hidden="1" customHeight="1">
      <c r="A108" s="61"/>
      <c r="B108" s="83"/>
      <c r="C108" s="92"/>
      <c r="D108" s="61"/>
      <c r="E108" s="165"/>
      <c r="F108" s="61"/>
      <c r="G108" s="165"/>
      <c r="H108" s="165"/>
      <c r="I108" s="165"/>
      <c r="J108" s="165"/>
      <c r="K108" s="165"/>
      <c r="L108" s="165"/>
      <c r="M108" s="166"/>
      <c r="N108" s="166"/>
      <c r="O108" s="61"/>
      <c r="P108" s="61"/>
      <c r="Q108" s="61"/>
      <c r="R108" s="92"/>
      <c r="S108" s="92"/>
      <c r="T108" s="61"/>
      <c r="U108" s="61"/>
      <c r="V108" s="61"/>
      <c r="W108" s="61"/>
      <c r="X108" s="61"/>
      <c r="Y108" s="61"/>
      <c r="Z108" s="61"/>
    </row>
    <row r="109" spans="1:26" ht="13.5" hidden="1" customHeight="1">
      <c r="A109" s="61"/>
      <c r="B109" s="83"/>
      <c r="C109" s="92"/>
      <c r="D109" s="61"/>
      <c r="E109" s="165"/>
      <c r="F109" s="61"/>
      <c r="G109" s="165"/>
      <c r="H109" s="165"/>
      <c r="I109" s="165"/>
      <c r="J109" s="165"/>
      <c r="K109" s="165"/>
      <c r="L109" s="165"/>
      <c r="M109" s="166"/>
      <c r="N109" s="166"/>
      <c r="O109" s="61"/>
      <c r="P109" s="61"/>
      <c r="Q109" s="61"/>
      <c r="R109" s="92"/>
      <c r="S109" s="92"/>
      <c r="T109" s="61"/>
      <c r="U109" s="61"/>
      <c r="V109" s="61"/>
      <c r="W109" s="61"/>
      <c r="X109" s="61"/>
      <c r="Y109" s="61"/>
      <c r="Z109" s="61"/>
    </row>
    <row r="110" spans="1:26" ht="13.5" hidden="1" customHeight="1">
      <c r="A110" s="61"/>
      <c r="B110" s="83"/>
      <c r="C110" s="92"/>
      <c r="D110" s="61"/>
      <c r="E110" s="165"/>
      <c r="F110" s="61"/>
      <c r="G110" s="165"/>
      <c r="H110" s="165"/>
      <c r="I110" s="165"/>
      <c r="J110" s="165"/>
      <c r="K110" s="165"/>
      <c r="L110" s="165"/>
      <c r="M110" s="166"/>
      <c r="N110" s="166"/>
      <c r="O110" s="61"/>
      <c r="P110" s="61"/>
      <c r="Q110" s="61"/>
      <c r="R110" s="92"/>
      <c r="S110" s="92"/>
      <c r="T110" s="61"/>
      <c r="U110" s="61"/>
      <c r="V110" s="61"/>
      <c r="W110" s="61"/>
      <c r="X110" s="61"/>
      <c r="Y110" s="61"/>
      <c r="Z110" s="61"/>
    </row>
    <row r="111" spans="1:26" ht="13.5" hidden="1" customHeight="1">
      <c r="A111" s="61"/>
      <c r="B111" s="83"/>
      <c r="C111" s="92"/>
      <c r="D111" s="61"/>
      <c r="E111" s="165"/>
      <c r="F111" s="61"/>
      <c r="G111" s="165"/>
      <c r="H111" s="165"/>
      <c r="I111" s="165"/>
      <c r="J111" s="165"/>
      <c r="K111" s="165"/>
      <c r="L111" s="165"/>
      <c r="M111" s="166"/>
      <c r="N111" s="166"/>
      <c r="O111" s="61"/>
      <c r="P111" s="61"/>
      <c r="Q111" s="61"/>
      <c r="R111" s="92"/>
      <c r="S111" s="92"/>
      <c r="T111" s="61"/>
      <c r="U111" s="61"/>
      <c r="V111" s="61"/>
      <c r="W111" s="61"/>
      <c r="X111" s="61"/>
      <c r="Y111" s="61"/>
      <c r="Z111" s="61"/>
    </row>
    <row r="112" spans="1:26" ht="13.5" hidden="1" customHeight="1">
      <c r="A112" s="61"/>
      <c r="B112" s="83"/>
      <c r="C112" s="92"/>
      <c r="D112" s="61"/>
      <c r="E112" s="165"/>
      <c r="F112" s="61"/>
      <c r="G112" s="165"/>
      <c r="H112" s="165"/>
      <c r="I112" s="165"/>
      <c r="J112" s="165"/>
      <c r="K112" s="165"/>
      <c r="L112" s="165"/>
      <c r="M112" s="166"/>
      <c r="N112" s="166"/>
      <c r="O112" s="61"/>
      <c r="P112" s="61"/>
      <c r="Q112" s="61"/>
      <c r="R112" s="92"/>
      <c r="S112" s="92"/>
      <c r="T112" s="61"/>
      <c r="U112" s="61"/>
      <c r="V112" s="61"/>
      <c r="W112" s="61"/>
      <c r="X112" s="61"/>
      <c r="Y112" s="61"/>
      <c r="Z112" s="61"/>
    </row>
    <row r="113" spans="1:26" ht="13.5" hidden="1" customHeight="1">
      <c r="A113" s="61"/>
      <c r="B113" s="83"/>
      <c r="C113" s="92"/>
      <c r="D113" s="61"/>
      <c r="E113" s="165"/>
      <c r="F113" s="61"/>
      <c r="G113" s="165"/>
      <c r="H113" s="165"/>
      <c r="I113" s="165"/>
      <c r="J113" s="165"/>
      <c r="K113" s="165"/>
      <c r="L113" s="165"/>
      <c r="M113" s="166"/>
      <c r="N113" s="166"/>
      <c r="O113" s="61"/>
      <c r="P113" s="61"/>
      <c r="Q113" s="61"/>
      <c r="R113" s="92"/>
      <c r="S113" s="92"/>
      <c r="T113" s="61"/>
      <c r="U113" s="61"/>
      <c r="V113" s="61"/>
      <c r="W113" s="61"/>
      <c r="X113" s="61"/>
      <c r="Y113" s="61"/>
      <c r="Z113" s="61"/>
    </row>
    <row r="114" spans="1:26" ht="13.5" hidden="1" customHeight="1">
      <c r="A114" s="61"/>
      <c r="B114" s="83"/>
      <c r="C114" s="92"/>
      <c r="D114" s="61"/>
      <c r="E114" s="165"/>
      <c r="F114" s="61"/>
      <c r="G114" s="165"/>
      <c r="H114" s="165"/>
      <c r="I114" s="165"/>
      <c r="J114" s="165"/>
      <c r="K114" s="165"/>
      <c r="L114" s="165"/>
      <c r="M114" s="166"/>
      <c r="N114" s="166"/>
      <c r="O114" s="61"/>
      <c r="P114" s="61"/>
      <c r="Q114" s="61"/>
      <c r="R114" s="92"/>
      <c r="S114" s="92"/>
      <c r="T114" s="61"/>
      <c r="U114" s="61"/>
      <c r="V114" s="61"/>
      <c r="W114" s="61"/>
      <c r="X114" s="61"/>
      <c r="Y114" s="61"/>
      <c r="Z114" s="61"/>
    </row>
    <row r="115" spans="1:26" ht="13.5" hidden="1" customHeight="1">
      <c r="A115" s="61"/>
      <c r="B115" s="83"/>
      <c r="C115" s="92"/>
      <c r="D115" s="61"/>
      <c r="E115" s="165"/>
      <c r="F115" s="61"/>
      <c r="G115" s="165"/>
      <c r="H115" s="165"/>
      <c r="I115" s="165"/>
      <c r="J115" s="165"/>
      <c r="K115" s="165"/>
      <c r="L115" s="165"/>
      <c r="M115" s="166"/>
      <c r="N115" s="166"/>
      <c r="O115" s="61"/>
      <c r="P115" s="61"/>
      <c r="Q115" s="61"/>
      <c r="R115" s="92"/>
      <c r="S115" s="92"/>
      <c r="T115" s="61"/>
      <c r="U115" s="61"/>
      <c r="V115" s="61"/>
      <c r="W115" s="61"/>
      <c r="X115" s="61"/>
      <c r="Y115" s="61"/>
      <c r="Z115" s="61"/>
    </row>
    <row r="116" spans="1:26" ht="13.5" hidden="1" customHeight="1">
      <c r="A116" s="61"/>
      <c r="B116" s="83"/>
      <c r="C116" s="92"/>
      <c r="D116" s="61"/>
      <c r="E116" s="165"/>
      <c r="F116" s="61"/>
      <c r="G116" s="165"/>
      <c r="H116" s="165"/>
      <c r="I116" s="165"/>
      <c r="J116" s="165"/>
      <c r="K116" s="165"/>
      <c r="L116" s="165"/>
      <c r="M116" s="166"/>
      <c r="N116" s="166"/>
      <c r="O116" s="61"/>
      <c r="P116" s="61"/>
      <c r="Q116" s="61"/>
      <c r="R116" s="92"/>
      <c r="S116" s="92"/>
      <c r="T116" s="61"/>
      <c r="U116" s="61"/>
      <c r="V116" s="61"/>
      <c r="W116" s="61"/>
      <c r="X116" s="61"/>
      <c r="Y116" s="61"/>
      <c r="Z116" s="61"/>
    </row>
    <row r="117" spans="1:26" ht="13.5" hidden="1" customHeight="1">
      <c r="A117" s="61"/>
      <c r="B117" s="83"/>
      <c r="C117" s="92"/>
      <c r="D117" s="61"/>
      <c r="E117" s="165"/>
      <c r="F117" s="61"/>
      <c r="G117" s="165"/>
      <c r="H117" s="165"/>
      <c r="I117" s="165"/>
      <c r="J117" s="165"/>
      <c r="K117" s="165"/>
      <c r="L117" s="165"/>
      <c r="M117" s="166"/>
      <c r="N117" s="166"/>
      <c r="O117" s="61"/>
      <c r="P117" s="61"/>
      <c r="Q117" s="61"/>
      <c r="R117" s="92"/>
      <c r="S117" s="92"/>
      <c r="T117" s="61"/>
      <c r="U117" s="61"/>
      <c r="V117" s="61"/>
      <c r="W117" s="61"/>
      <c r="X117" s="61"/>
      <c r="Y117" s="61"/>
      <c r="Z117" s="61"/>
    </row>
    <row r="118" spans="1:26" ht="13.5" hidden="1" customHeight="1">
      <c r="A118" s="61"/>
      <c r="B118" s="83"/>
      <c r="C118" s="92"/>
      <c r="D118" s="61"/>
      <c r="E118" s="165"/>
      <c r="F118" s="61"/>
      <c r="G118" s="165"/>
      <c r="H118" s="165"/>
      <c r="I118" s="165"/>
      <c r="J118" s="165"/>
      <c r="K118" s="165"/>
      <c r="L118" s="165"/>
      <c r="M118" s="166"/>
      <c r="N118" s="166"/>
      <c r="O118" s="61"/>
      <c r="P118" s="61"/>
      <c r="Q118" s="61"/>
      <c r="R118" s="92"/>
      <c r="S118" s="92"/>
      <c r="T118" s="61"/>
      <c r="U118" s="61"/>
      <c r="V118" s="61"/>
      <c r="W118" s="61"/>
      <c r="X118" s="61"/>
      <c r="Y118" s="61"/>
      <c r="Z118" s="61"/>
    </row>
    <row r="119" spans="1:26" ht="13.5" hidden="1" customHeight="1">
      <c r="A119" s="61"/>
      <c r="B119" s="83"/>
      <c r="C119" s="92"/>
      <c r="D119" s="61"/>
      <c r="E119" s="165"/>
      <c r="F119" s="61"/>
      <c r="G119" s="165"/>
      <c r="H119" s="165"/>
      <c r="I119" s="165"/>
      <c r="J119" s="165"/>
      <c r="K119" s="165"/>
      <c r="L119" s="165"/>
      <c r="M119" s="166"/>
      <c r="N119" s="166"/>
      <c r="O119" s="61"/>
      <c r="P119" s="61"/>
      <c r="Q119" s="61"/>
      <c r="R119" s="92"/>
      <c r="S119" s="92"/>
      <c r="T119" s="61"/>
      <c r="U119" s="61"/>
      <c r="V119" s="61"/>
      <c r="W119" s="61"/>
      <c r="X119" s="61"/>
      <c r="Y119" s="61"/>
      <c r="Z119" s="61"/>
    </row>
    <row r="120" spans="1:26" ht="13.5" hidden="1" customHeight="1">
      <c r="A120" s="61"/>
      <c r="B120" s="83"/>
      <c r="C120" s="92"/>
      <c r="D120" s="61"/>
      <c r="E120" s="165"/>
      <c r="F120" s="61"/>
      <c r="G120" s="165"/>
      <c r="H120" s="165"/>
      <c r="I120" s="165"/>
      <c r="J120" s="165"/>
      <c r="K120" s="165"/>
      <c r="L120" s="165"/>
      <c r="M120" s="166"/>
      <c r="N120" s="166"/>
      <c r="O120" s="61"/>
      <c r="P120" s="61"/>
      <c r="Q120" s="61"/>
      <c r="R120" s="92"/>
      <c r="S120" s="92"/>
      <c r="T120" s="61"/>
      <c r="U120" s="61"/>
      <c r="V120" s="61"/>
      <c r="W120" s="61"/>
      <c r="X120" s="61"/>
      <c r="Y120" s="61"/>
      <c r="Z120" s="61"/>
    </row>
    <row r="121" spans="1:26" ht="13.5" hidden="1" customHeight="1">
      <c r="A121" s="61"/>
      <c r="B121" s="83"/>
      <c r="C121" s="92"/>
      <c r="D121" s="61"/>
      <c r="E121" s="165"/>
      <c r="F121" s="61"/>
      <c r="G121" s="165"/>
      <c r="H121" s="165"/>
      <c r="I121" s="165"/>
      <c r="J121" s="165"/>
      <c r="K121" s="165"/>
      <c r="L121" s="165"/>
      <c r="M121" s="166"/>
      <c r="N121" s="166"/>
      <c r="O121" s="61"/>
      <c r="P121" s="61"/>
      <c r="Q121" s="61"/>
      <c r="R121" s="92"/>
      <c r="S121" s="92"/>
      <c r="T121" s="61"/>
      <c r="U121" s="61"/>
      <c r="V121" s="61"/>
      <c r="W121" s="61"/>
      <c r="X121" s="61"/>
      <c r="Y121" s="61"/>
      <c r="Z121" s="61"/>
    </row>
    <row r="122" spans="1:26" ht="13.5" hidden="1" customHeight="1">
      <c r="A122" s="61"/>
      <c r="B122" s="83"/>
      <c r="C122" s="92"/>
      <c r="D122" s="61"/>
      <c r="E122" s="165"/>
      <c r="F122" s="61"/>
      <c r="G122" s="165"/>
      <c r="H122" s="165"/>
      <c r="I122" s="165"/>
      <c r="J122" s="165"/>
      <c r="K122" s="165"/>
      <c r="L122" s="165"/>
      <c r="M122" s="166"/>
      <c r="N122" s="166"/>
      <c r="O122" s="61"/>
      <c r="P122" s="61"/>
      <c r="Q122" s="61"/>
      <c r="R122" s="92"/>
      <c r="S122" s="92"/>
      <c r="T122" s="61"/>
      <c r="U122" s="61"/>
      <c r="V122" s="61"/>
      <c r="W122" s="61"/>
      <c r="X122" s="61"/>
      <c r="Y122" s="61"/>
      <c r="Z122" s="61"/>
    </row>
    <row r="123" spans="1:26" ht="13.5" hidden="1" customHeight="1">
      <c r="A123" s="61"/>
      <c r="B123" s="83"/>
      <c r="C123" s="92"/>
      <c r="D123" s="61"/>
      <c r="E123" s="165"/>
      <c r="F123" s="61"/>
      <c r="G123" s="165"/>
      <c r="H123" s="165"/>
      <c r="I123" s="165"/>
      <c r="J123" s="165"/>
      <c r="K123" s="165"/>
      <c r="L123" s="165"/>
      <c r="M123" s="166"/>
      <c r="N123" s="166"/>
      <c r="O123" s="61"/>
      <c r="P123" s="61"/>
      <c r="Q123" s="61"/>
      <c r="R123" s="92"/>
      <c r="S123" s="92"/>
      <c r="T123" s="61"/>
      <c r="U123" s="61"/>
      <c r="V123" s="61"/>
      <c r="W123" s="61"/>
      <c r="X123" s="61"/>
      <c r="Y123" s="61"/>
      <c r="Z123" s="61"/>
    </row>
    <row r="124" spans="1:26" ht="13.5" hidden="1" customHeight="1">
      <c r="A124" s="61"/>
      <c r="B124" s="83"/>
      <c r="C124" s="92"/>
      <c r="D124" s="61"/>
      <c r="E124" s="165"/>
      <c r="F124" s="61"/>
      <c r="G124" s="165"/>
      <c r="H124" s="165"/>
      <c r="I124" s="165"/>
      <c r="J124" s="165"/>
      <c r="K124" s="165"/>
      <c r="L124" s="165"/>
      <c r="M124" s="166"/>
      <c r="N124" s="166"/>
      <c r="O124" s="61"/>
      <c r="P124" s="61"/>
      <c r="Q124" s="61"/>
      <c r="R124" s="92"/>
      <c r="S124" s="92"/>
      <c r="T124" s="61"/>
      <c r="U124" s="61"/>
      <c r="V124" s="61"/>
      <c r="W124" s="61"/>
      <c r="X124" s="61"/>
      <c r="Y124" s="61"/>
      <c r="Z124" s="61"/>
    </row>
    <row r="125" spans="1:26" ht="13.5" hidden="1" customHeight="1">
      <c r="A125" s="61"/>
      <c r="B125" s="83"/>
      <c r="C125" s="92"/>
      <c r="D125" s="61"/>
      <c r="E125" s="165"/>
      <c r="F125" s="61"/>
      <c r="G125" s="165"/>
      <c r="H125" s="165"/>
      <c r="I125" s="165"/>
      <c r="J125" s="165"/>
      <c r="K125" s="165"/>
      <c r="L125" s="165"/>
      <c r="M125" s="166"/>
      <c r="N125" s="166"/>
      <c r="O125" s="61"/>
      <c r="P125" s="61"/>
      <c r="Q125" s="61"/>
      <c r="R125" s="92"/>
      <c r="S125" s="92"/>
      <c r="T125" s="61"/>
      <c r="U125" s="61"/>
      <c r="V125" s="61"/>
      <c r="W125" s="61"/>
      <c r="X125" s="61"/>
      <c r="Y125" s="61"/>
      <c r="Z125" s="61"/>
    </row>
    <row r="126" spans="1:26" ht="13.5" hidden="1" customHeight="1">
      <c r="A126" s="61"/>
      <c r="B126" s="83"/>
      <c r="C126" s="92"/>
      <c r="D126" s="61"/>
      <c r="E126" s="165"/>
      <c r="F126" s="61"/>
      <c r="G126" s="165"/>
      <c r="H126" s="165"/>
      <c r="I126" s="165"/>
      <c r="J126" s="165"/>
      <c r="K126" s="165"/>
      <c r="L126" s="165"/>
      <c r="M126" s="166"/>
      <c r="N126" s="166"/>
      <c r="O126" s="61"/>
      <c r="P126" s="61"/>
      <c r="Q126" s="61"/>
      <c r="R126" s="92"/>
      <c r="S126" s="92"/>
      <c r="T126" s="61"/>
      <c r="U126" s="61"/>
      <c r="V126" s="61"/>
      <c r="W126" s="61"/>
      <c r="X126" s="61"/>
      <c r="Y126" s="61"/>
      <c r="Z126" s="61"/>
    </row>
    <row r="127" spans="1:26" ht="13.5" hidden="1" customHeight="1">
      <c r="A127" s="61"/>
      <c r="B127" s="83"/>
      <c r="C127" s="92"/>
      <c r="D127" s="61"/>
      <c r="E127" s="165"/>
      <c r="F127" s="61"/>
      <c r="G127" s="165"/>
      <c r="H127" s="165"/>
      <c r="I127" s="165"/>
      <c r="J127" s="165"/>
      <c r="K127" s="165"/>
      <c r="L127" s="165"/>
      <c r="M127" s="166"/>
      <c r="N127" s="166"/>
      <c r="O127" s="61"/>
      <c r="P127" s="61"/>
      <c r="Q127" s="61"/>
      <c r="R127" s="92"/>
      <c r="S127" s="92"/>
      <c r="T127" s="61"/>
      <c r="U127" s="61"/>
      <c r="V127" s="61"/>
      <c r="W127" s="61"/>
      <c r="X127" s="61"/>
      <c r="Y127" s="61"/>
      <c r="Z127" s="61"/>
    </row>
    <row r="128" spans="1:26" ht="13.5" hidden="1" customHeight="1">
      <c r="A128" s="61"/>
      <c r="B128" s="83"/>
      <c r="C128" s="92"/>
      <c r="D128" s="61"/>
      <c r="E128" s="165"/>
      <c r="F128" s="61"/>
      <c r="G128" s="165"/>
      <c r="H128" s="165"/>
      <c r="I128" s="165"/>
      <c r="J128" s="165"/>
      <c r="K128" s="165"/>
      <c r="L128" s="165"/>
      <c r="M128" s="166"/>
      <c r="N128" s="166"/>
      <c r="O128" s="61"/>
      <c r="P128" s="61"/>
      <c r="Q128" s="61"/>
      <c r="R128" s="92"/>
      <c r="S128" s="92"/>
      <c r="T128" s="61"/>
      <c r="U128" s="61"/>
      <c r="V128" s="61"/>
      <c r="W128" s="61"/>
      <c r="X128" s="61"/>
      <c r="Y128" s="61"/>
      <c r="Z128" s="61"/>
    </row>
    <row r="129" spans="1:26" ht="13.5" hidden="1" customHeight="1">
      <c r="A129" s="61"/>
      <c r="B129" s="83"/>
      <c r="C129" s="92"/>
      <c r="D129" s="61"/>
      <c r="E129" s="165"/>
      <c r="F129" s="61"/>
      <c r="G129" s="165"/>
      <c r="H129" s="165"/>
      <c r="I129" s="165"/>
      <c r="J129" s="165"/>
      <c r="K129" s="165"/>
      <c r="L129" s="165"/>
      <c r="M129" s="166"/>
      <c r="N129" s="166"/>
      <c r="O129" s="61"/>
      <c r="P129" s="61"/>
      <c r="Q129" s="61"/>
      <c r="R129" s="92"/>
      <c r="S129" s="92"/>
      <c r="T129" s="61"/>
      <c r="U129" s="61"/>
      <c r="V129" s="61"/>
      <c r="W129" s="61"/>
      <c r="X129" s="61"/>
      <c r="Y129" s="61"/>
      <c r="Z129" s="61"/>
    </row>
    <row r="130" spans="1:26" ht="13.5" hidden="1" customHeight="1">
      <c r="A130" s="61"/>
      <c r="B130" s="83"/>
      <c r="C130" s="92"/>
      <c r="D130" s="61"/>
      <c r="E130" s="165"/>
      <c r="F130" s="61"/>
      <c r="G130" s="165"/>
      <c r="H130" s="165"/>
      <c r="I130" s="165"/>
      <c r="J130" s="165"/>
      <c r="K130" s="165"/>
      <c r="L130" s="165"/>
      <c r="M130" s="166"/>
      <c r="N130" s="166"/>
      <c r="O130" s="61"/>
      <c r="P130" s="61"/>
      <c r="Q130" s="61"/>
      <c r="R130" s="92"/>
      <c r="S130" s="92"/>
      <c r="T130" s="61"/>
      <c r="U130" s="61"/>
      <c r="V130" s="61"/>
      <c r="W130" s="61"/>
      <c r="X130" s="61"/>
      <c r="Y130" s="61"/>
      <c r="Z130" s="61"/>
    </row>
    <row r="131" spans="1:26" ht="13.5" hidden="1" customHeight="1">
      <c r="A131" s="61"/>
      <c r="B131" s="83"/>
      <c r="C131" s="92"/>
      <c r="D131" s="61"/>
      <c r="E131" s="165"/>
      <c r="F131" s="61"/>
      <c r="G131" s="165"/>
      <c r="H131" s="165"/>
      <c r="I131" s="165"/>
      <c r="J131" s="165"/>
      <c r="K131" s="165"/>
      <c r="L131" s="165"/>
      <c r="M131" s="166"/>
      <c r="N131" s="166"/>
      <c r="O131" s="61"/>
      <c r="P131" s="61"/>
      <c r="Q131" s="61"/>
      <c r="R131" s="92"/>
      <c r="S131" s="92"/>
      <c r="T131" s="61"/>
      <c r="U131" s="61"/>
      <c r="V131" s="61"/>
      <c r="W131" s="61"/>
      <c r="X131" s="61"/>
      <c r="Y131" s="61"/>
      <c r="Z131" s="61"/>
    </row>
    <row r="132" spans="1:26" ht="13.5" hidden="1" customHeight="1">
      <c r="A132" s="61"/>
      <c r="B132" s="83"/>
      <c r="C132" s="92"/>
      <c r="D132" s="61"/>
      <c r="E132" s="165"/>
      <c r="F132" s="61"/>
      <c r="G132" s="165"/>
      <c r="H132" s="165"/>
      <c r="I132" s="165"/>
      <c r="J132" s="165"/>
      <c r="K132" s="165"/>
      <c r="L132" s="165"/>
      <c r="M132" s="166"/>
      <c r="N132" s="166"/>
      <c r="O132" s="61"/>
      <c r="P132" s="61"/>
      <c r="Q132" s="61"/>
      <c r="R132" s="92"/>
      <c r="S132" s="92"/>
      <c r="T132" s="61"/>
      <c r="U132" s="61"/>
      <c r="V132" s="61"/>
      <c r="W132" s="61"/>
      <c r="X132" s="61"/>
      <c r="Y132" s="61"/>
      <c r="Z132" s="61"/>
    </row>
    <row r="133" spans="1:26" ht="13.5" hidden="1" customHeight="1">
      <c r="A133" s="61"/>
      <c r="B133" s="83"/>
      <c r="C133" s="92"/>
      <c r="D133" s="61"/>
      <c r="E133" s="165"/>
      <c r="F133" s="61"/>
      <c r="G133" s="165"/>
      <c r="H133" s="165"/>
      <c r="I133" s="165"/>
      <c r="J133" s="165"/>
      <c r="K133" s="165"/>
      <c r="L133" s="165"/>
      <c r="M133" s="166"/>
      <c r="N133" s="166"/>
      <c r="O133" s="61"/>
      <c r="P133" s="61"/>
      <c r="Q133" s="61"/>
      <c r="R133" s="92"/>
      <c r="S133" s="92"/>
      <c r="T133" s="61"/>
      <c r="U133" s="61"/>
      <c r="V133" s="61"/>
      <c r="W133" s="61"/>
      <c r="X133" s="61"/>
      <c r="Y133" s="61"/>
      <c r="Z133" s="61"/>
    </row>
    <row r="134" spans="1:26" ht="13.5" hidden="1" customHeight="1">
      <c r="A134" s="61"/>
      <c r="B134" s="83"/>
      <c r="C134" s="92"/>
      <c r="D134" s="61"/>
      <c r="E134" s="165"/>
      <c r="F134" s="61"/>
      <c r="G134" s="165"/>
      <c r="H134" s="165"/>
      <c r="I134" s="165"/>
      <c r="J134" s="165"/>
      <c r="K134" s="165"/>
      <c r="L134" s="165"/>
      <c r="M134" s="166"/>
      <c r="N134" s="166"/>
      <c r="O134" s="61"/>
      <c r="P134" s="61"/>
      <c r="Q134" s="61"/>
      <c r="R134" s="92"/>
      <c r="S134" s="92"/>
      <c r="T134" s="61"/>
      <c r="U134" s="61"/>
      <c r="V134" s="61"/>
      <c r="W134" s="61"/>
      <c r="X134" s="61"/>
      <c r="Y134" s="61"/>
      <c r="Z134" s="61"/>
    </row>
    <row r="135" spans="1:26" ht="13.5" hidden="1" customHeight="1">
      <c r="A135" s="61"/>
      <c r="B135" s="83"/>
      <c r="C135" s="92"/>
      <c r="D135" s="61"/>
      <c r="E135" s="165"/>
      <c r="F135" s="61"/>
      <c r="G135" s="165"/>
      <c r="H135" s="165"/>
      <c r="I135" s="165"/>
      <c r="J135" s="165"/>
      <c r="K135" s="165"/>
      <c r="L135" s="165"/>
      <c r="M135" s="166"/>
      <c r="N135" s="166"/>
      <c r="O135" s="61"/>
      <c r="P135" s="61"/>
      <c r="Q135" s="61"/>
      <c r="R135" s="92"/>
      <c r="S135" s="92"/>
      <c r="T135" s="61"/>
      <c r="U135" s="61"/>
      <c r="V135" s="61"/>
      <c r="W135" s="61"/>
      <c r="X135" s="61"/>
      <c r="Y135" s="61"/>
      <c r="Z135" s="61"/>
    </row>
    <row r="136" spans="1:26" ht="13.5" hidden="1" customHeight="1">
      <c r="A136" s="61"/>
      <c r="B136" s="83"/>
      <c r="C136" s="92"/>
      <c r="D136" s="61"/>
      <c r="E136" s="165"/>
      <c r="F136" s="61"/>
      <c r="G136" s="165"/>
      <c r="H136" s="165"/>
      <c r="I136" s="165"/>
      <c r="J136" s="165"/>
      <c r="K136" s="165"/>
      <c r="L136" s="165"/>
      <c r="M136" s="166"/>
      <c r="N136" s="166"/>
      <c r="O136" s="61"/>
      <c r="P136" s="61"/>
      <c r="Q136" s="61"/>
      <c r="R136" s="92"/>
      <c r="S136" s="92"/>
      <c r="T136" s="61"/>
      <c r="U136" s="61"/>
      <c r="V136" s="61"/>
      <c r="W136" s="61"/>
      <c r="X136" s="61"/>
      <c r="Y136" s="61"/>
      <c r="Z136" s="61"/>
    </row>
    <row r="137" spans="1:26" ht="13.5" hidden="1" customHeight="1">
      <c r="A137" s="61"/>
      <c r="B137" s="83"/>
      <c r="C137" s="92"/>
      <c r="D137" s="61"/>
      <c r="E137" s="165"/>
      <c r="F137" s="61"/>
      <c r="G137" s="165"/>
      <c r="H137" s="165"/>
      <c r="I137" s="165"/>
      <c r="J137" s="165"/>
      <c r="K137" s="165"/>
      <c r="L137" s="165"/>
      <c r="M137" s="166"/>
      <c r="N137" s="166"/>
      <c r="O137" s="61"/>
      <c r="P137" s="61"/>
      <c r="Q137" s="61"/>
      <c r="R137" s="92"/>
      <c r="S137" s="92"/>
      <c r="T137" s="61"/>
      <c r="U137" s="61"/>
      <c r="V137" s="61"/>
      <c r="W137" s="61"/>
      <c r="X137" s="61"/>
      <c r="Y137" s="61"/>
      <c r="Z137" s="61"/>
    </row>
    <row r="138" spans="1:26" ht="13.5" hidden="1" customHeight="1">
      <c r="A138" s="61"/>
      <c r="B138" s="83"/>
      <c r="C138" s="92"/>
      <c r="D138" s="61"/>
      <c r="E138" s="165"/>
      <c r="F138" s="61"/>
      <c r="G138" s="165"/>
      <c r="H138" s="165"/>
      <c r="I138" s="165"/>
      <c r="J138" s="165"/>
      <c r="K138" s="165"/>
      <c r="L138" s="165"/>
      <c r="M138" s="166"/>
      <c r="N138" s="166"/>
      <c r="O138" s="61"/>
      <c r="P138" s="61"/>
      <c r="Q138" s="61"/>
      <c r="R138" s="92"/>
      <c r="S138" s="92"/>
      <c r="T138" s="61"/>
      <c r="U138" s="61"/>
      <c r="V138" s="61"/>
      <c r="W138" s="61"/>
      <c r="X138" s="61"/>
      <c r="Y138" s="61"/>
      <c r="Z138" s="61"/>
    </row>
    <row r="139" spans="1:26" ht="13.5" hidden="1" customHeight="1">
      <c r="A139" s="61"/>
      <c r="B139" s="83"/>
      <c r="C139" s="92"/>
      <c r="D139" s="61"/>
      <c r="E139" s="165"/>
      <c r="F139" s="61"/>
      <c r="G139" s="165"/>
      <c r="H139" s="165"/>
      <c r="I139" s="165"/>
      <c r="J139" s="165"/>
      <c r="K139" s="165"/>
      <c r="L139" s="165"/>
      <c r="M139" s="166"/>
      <c r="N139" s="166"/>
      <c r="O139" s="61"/>
      <c r="P139" s="61"/>
      <c r="Q139" s="61"/>
      <c r="R139" s="92"/>
      <c r="S139" s="92"/>
      <c r="T139" s="61"/>
      <c r="U139" s="61"/>
      <c r="V139" s="61"/>
      <c r="W139" s="61"/>
      <c r="X139" s="61"/>
      <c r="Y139" s="61"/>
      <c r="Z139" s="61"/>
    </row>
    <row r="140" spans="1:26" ht="13.5" hidden="1" customHeight="1">
      <c r="A140" s="61"/>
      <c r="B140" s="83"/>
      <c r="C140" s="92"/>
      <c r="D140" s="61"/>
      <c r="E140" s="165"/>
      <c r="F140" s="61"/>
      <c r="G140" s="165"/>
      <c r="H140" s="165"/>
      <c r="I140" s="165"/>
      <c r="J140" s="165"/>
      <c r="K140" s="165"/>
      <c r="L140" s="165"/>
      <c r="M140" s="166"/>
      <c r="N140" s="166"/>
      <c r="O140" s="61"/>
      <c r="P140" s="61"/>
      <c r="Q140" s="61"/>
      <c r="R140" s="92"/>
      <c r="S140" s="92"/>
      <c r="T140" s="61"/>
      <c r="U140" s="61"/>
      <c r="V140" s="61"/>
      <c r="W140" s="61"/>
      <c r="X140" s="61"/>
      <c r="Y140" s="61"/>
      <c r="Z140" s="61"/>
    </row>
    <row r="141" spans="1:26" ht="13.5" hidden="1" customHeight="1">
      <c r="A141" s="61"/>
      <c r="B141" s="83"/>
      <c r="C141" s="92"/>
      <c r="D141" s="61"/>
      <c r="E141" s="165"/>
      <c r="F141" s="61"/>
      <c r="G141" s="165"/>
      <c r="H141" s="165"/>
      <c r="I141" s="165"/>
      <c r="J141" s="165"/>
      <c r="K141" s="165"/>
      <c r="L141" s="165"/>
      <c r="M141" s="166"/>
      <c r="N141" s="166"/>
      <c r="O141" s="61"/>
      <c r="P141" s="61"/>
      <c r="Q141" s="61"/>
      <c r="R141" s="92"/>
      <c r="S141" s="92"/>
      <c r="T141" s="61"/>
      <c r="U141" s="61"/>
      <c r="V141" s="61"/>
      <c r="W141" s="61"/>
      <c r="X141" s="61"/>
      <c r="Y141" s="61"/>
      <c r="Z141" s="61"/>
    </row>
    <row r="142" spans="1:26" ht="13.5" hidden="1" customHeight="1">
      <c r="A142" s="61"/>
      <c r="B142" s="83"/>
      <c r="C142" s="92"/>
      <c r="D142" s="61"/>
      <c r="E142" s="165"/>
      <c r="F142" s="61"/>
      <c r="G142" s="165"/>
      <c r="H142" s="165"/>
      <c r="I142" s="165"/>
      <c r="J142" s="165"/>
      <c r="K142" s="165"/>
      <c r="L142" s="165"/>
      <c r="M142" s="166"/>
      <c r="N142" s="166"/>
      <c r="O142" s="61"/>
      <c r="P142" s="61"/>
      <c r="Q142" s="61"/>
      <c r="R142" s="92"/>
      <c r="S142" s="92"/>
      <c r="T142" s="61"/>
      <c r="U142" s="61"/>
      <c r="V142" s="61"/>
      <c r="W142" s="61"/>
      <c r="X142" s="61"/>
      <c r="Y142" s="61"/>
      <c r="Z142" s="61"/>
    </row>
    <row r="143" spans="1:26" ht="13.5" hidden="1" customHeight="1">
      <c r="A143" s="61"/>
      <c r="B143" s="83"/>
      <c r="C143" s="92"/>
      <c r="D143" s="61"/>
      <c r="E143" s="165"/>
      <c r="F143" s="61"/>
      <c r="G143" s="165"/>
      <c r="H143" s="165"/>
      <c r="I143" s="165"/>
      <c r="J143" s="165"/>
      <c r="K143" s="165"/>
      <c r="L143" s="165"/>
      <c r="M143" s="166"/>
      <c r="N143" s="166"/>
      <c r="O143" s="61"/>
      <c r="P143" s="61"/>
      <c r="Q143" s="61"/>
      <c r="R143" s="92"/>
      <c r="S143" s="92"/>
      <c r="T143" s="61"/>
      <c r="U143" s="61"/>
      <c r="V143" s="61"/>
      <c r="W143" s="61"/>
      <c r="X143" s="61"/>
      <c r="Y143" s="61"/>
      <c r="Z143" s="61"/>
    </row>
    <row r="144" spans="1:26" ht="13.5" hidden="1" customHeight="1">
      <c r="A144" s="61"/>
      <c r="B144" s="83"/>
      <c r="C144" s="92"/>
      <c r="D144" s="61"/>
      <c r="E144" s="165"/>
      <c r="F144" s="61"/>
      <c r="G144" s="165"/>
      <c r="H144" s="165"/>
      <c r="I144" s="165"/>
      <c r="J144" s="165"/>
      <c r="K144" s="165"/>
      <c r="L144" s="165"/>
      <c r="M144" s="166"/>
      <c r="N144" s="166"/>
      <c r="O144" s="61"/>
      <c r="P144" s="61"/>
      <c r="Q144" s="61"/>
      <c r="R144" s="92"/>
      <c r="S144" s="92"/>
      <c r="T144" s="61"/>
      <c r="U144" s="61"/>
      <c r="V144" s="61"/>
      <c r="W144" s="61"/>
      <c r="X144" s="61"/>
      <c r="Y144" s="61"/>
      <c r="Z144" s="61"/>
    </row>
    <row r="145" spans="1:26" ht="13.5" hidden="1" customHeight="1">
      <c r="A145" s="61"/>
      <c r="B145" s="83"/>
      <c r="C145" s="92"/>
      <c r="D145" s="61"/>
      <c r="E145" s="165"/>
      <c r="F145" s="61"/>
      <c r="G145" s="165"/>
      <c r="H145" s="165"/>
      <c r="I145" s="165"/>
      <c r="J145" s="165"/>
      <c r="K145" s="165"/>
      <c r="L145" s="165"/>
      <c r="M145" s="166"/>
      <c r="N145" s="166"/>
      <c r="O145" s="61"/>
      <c r="P145" s="61"/>
      <c r="Q145" s="61"/>
      <c r="R145" s="92"/>
      <c r="S145" s="92"/>
      <c r="T145" s="61"/>
      <c r="U145" s="61"/>
      <c r="V145" s="61"/>
      <c r="W145" s="61"/>
      <c r="X145" s="61"/>
      <c r="Y145" s="61"/>
      <c r="Z145" s="61"/>
    </row>
    <row r="146" spans="1:26" ht="13.5" hidden="1" customHeight="1">
      <c r="A146" s="61"/>
      <c r="B146" s="83"/>
      <c r="C146" s="92"/>
      <c r="D146" s="61"/>
      <c r="E146" s="165"/>
      <c r="F146" s="61"/>
      <c r="G146" s="165"/>
      <c r="H146" s="165"/>
      <c r="I146" s="165"/>
      <c r="J146" s="165"/>
      <c r="K146" s="165"/>
      <c r="L146" s="165"/>
      <c r="M146" s="166"/>
      <c r="N146" s="166"/>
      <c r="O146" s="61"/>
      <c r="P146" s="61"/>
      <c r="Q146" s="61"/>
      <c r="R146" s="92"/>
      <c r="S146" s="92"/>
      <c r="T146" s="61"/>
      <c r="U146" s="61"/>
      <c r="V146" s="61"/>
      <c r="W146" s="61"/>
      <c r="X146" s="61"/>
      <c r="Y146" s="61"/>
      <c r="Z146" s="61"/>
    </row>
    <row r="147" spans="1:26" ht="13.5" hidden="1" customHeight="1">
      <c r="A147" s="61"/>
      <c r="B147" s="83"/>
      <c r="C147" s="92"/>
      <c r="D147" s="61"/>
      <c r="E147" s="165"/>
      <c r="F147" s="61"/>
      <c r="G147" s="165"/>
      <c r="H147" s="165"/>
      <c r="I147" s="165"/>
      <c r="J147" s="165"/>
      <c r="K147" s="165"/>
      <c r="L147" s="165"/>
      <c r="M147" s="166"/>
      <c r="N147" s="166"/>
      <c r="O147" s="61"/>
      <c r="P147" s="61"/>
      <c r="Q147" s="61"/>
      <c r="R147" s="92"/>
      <c r="S147" s="92"/>
      <c r="T147" s="61"/>
      <c r="U147" s="61"/>
      <c r="V147" s="61"/>
      <c r="W147" s="61"/>
      <c r="X147" s="61"/>
      <c r="Y147" s="61"/>
      <c r="Z147" s="61"/>
    </row>
    <row r="148" spans="1:26" ht="13.5" hidden="1" customHeight="1">
      <c r="A148" s="61"/>
      <c r="B148" s="83"/>
      <c r="C148" s="92"/>
      <c r="D148" s="61"/>
      <c r="E148" s="165"/>
      <c r="F148" s="61"/>
      <c r="G148" s="165"/>
      <c r="H148" s="165"/>
      <c r="I148" s="165"/>
      <c r="J148" s="165"/>
      <c r="K148" s="165"/>
      <c r="L148" s="165"/>
      <c r="M148" s="166"/>
      <c r="N148" s="166"/>
      <c r="O148" s="61"/>
      <c r="P148" s="61"/>
      <c r="Q148" s="61"/>
      <c r="R148" s="92"/>
      <c r="S148" s="92"/>
      <c r="T148" s="61"/>
      <c r="U148" s="61"/>
      <c r="V148" s="61"/>
      <c r="W148" s="61"/>
      <c r="X148" s="61"/>
      <c r="Y148" s="61"/>
      <c r="Z148" s="61"/>
    </row>
    <row r="149" spans="1:26" ht="13.5" hidden="1" customHeight="1">
      <c r="A149" s="61"/>
      <c r="B149" s="83"/>
      <c r="C149" s="92"/>
      <c r="D149" s="61"/>
      <c r="E149" s="165"/>
      <c r="F149" s="61"/>
      <c r="G149" s="165"/>
      <c r="H149" s="165"/>
      <c r="I149" s="165"/>
      <c r="J149" s="165"/>
      <c r="K149" s="165"/>
      <c r="L149" s="165"/>
      <c r="M149" s="166"/>
      <c r="N149" s="166"/>
      <c r="O149" s="61"/>
      <c r="P149" s="61"/>
      <c r="Q149" s="61"/>
      <c r="R149" s="92"/>
      <c r="S149" s="92"/>
      <c r="T149" s="61"/>
      <c r="U149" s="61"/>
      <c r="V149" s="61"/>
      <c r="W149" s="61"/>
      <c r="X149" s="61"/>
      <c r="Y149" s="61"/>
      <c r="Z149" s="61"/>
    </row>
    <row r="150" spans="1:26" ht="13.5" hidden="1" customHeight="1">
      <c r="A150" s="61"/>
      <c r="B150" s="83"/>
      <c r="C150" s="92"/>
      <c r="D150" s="61"/>
      <c r="E150" s="165"/>
      <c r="F150" s="61"/>
      <c r="G150" s="165"/>
      <c r="H150" s="165"/>
      <c r="I150" s="165"/>
      <c r="J150" s="165"/>
      <c r="K150" s="165"/>
      <c r="L150" s="165"/>
      <c r="M150" s="166"/>
      <c r="N150" s="166"/>
      <c r="O150" s="61"/>
      <c r="P150" s="61"/>
      <c r="Q150" s="61"/>
      <c r="R150" s="92"/>
      <c r="S150" s="92"/>
      <c r="T150" s="61"/>
      <c r="U150" s="61"/>
      <c r="V150" s="61"/>
      <c r="W150" s="61"/>
      <c r="X150" s="61"/>
      <c r="Y150" s="61"/>
      <c r="Z150" s="61"/>
    </row>
    <row r="151" spans="1:26" ht="13.5" hidden="1" customHeight="1">
      <c r="A151" s="61"/>
      <c r="B151" s="83"/>
      <c r="C151" s="92"/>
      <c r="D151" s="61"/>
      <c r="E151" s="165"/>
      <c r="F151" s="61"/>
      <c r="G151" s="165"/>
      <c r="H151" s="165"/>
      <c r="I151" s="165"/>
      <c r="J151" s="165"/>
      <c r="K151" s="165"/>
      <c r="L151" s="165"/>
      <c r="M151" s="166"/>
      <c r="N151" s="166"/>
      <c r="O151" s="61"/>
      <c r="P151" s="61"/>
      <c r="Q151" s="61"/>
      <c r="R151" s="92"/>
      <c r="S151" s="92"/>
      <c r="T151" s="61"/>
      <c r="U151" s="61"/>
      <c r="V151" s="61"/>
      <c r="W151" s="61"/>
      <c r="X151" s="61"/>
      <c r="Y151" s="61"/>
      <c r="Z151" s="61"/>
    </row>
    <row r="152" spans="1:26" ht="13.5" hidden="1" customHeight="1">
      <c r="A152" s="61"/>
      <c r="B152" s="83"/>
      <c r="C152" s="92"/>
      <c r="D152" s="61"/>
      <c r="E152" s="165"/>
      <c r="F152" s="61"/>
      <c r="G152" s="165"/>
      <c r="H152" s="165"/>
      <c r="I152" s="165"/>
      <c r="J152" s="165"/>
      <c r="K152" s="165"/>
      <c r="L152" s="165"/>
      <c r="M152" s="166"/>
      <c r="N152" s="166"/>
      <c r="O152" s="61"/>
      <c r="P152" s="61"/>
      <c r="Q152" s="61"/>
      <c r="R152" s="92"/>
      <c r="S152" s="92"/>
      <c r="T152" s="61"/>
      <c r="U152" s="61"/>
      <c r="V152" s="61"/>
      <c r="W152" s="61"/>
      <c r="X152" s="61"/>
      <c r="Y152" s="61"/>
      <c r="Z152" s="61"/>
    </row>
    <row r="153" spans="1:26" ht="13.5" hidden="1" customHeight="1">
      <c r="A153" s="61"/>
      <c r="B153" s="83"/>
      <c r="C153" s="92"/>
      <c r="D153" s="61"/>
      <c r="E153" s="165"/>
      <c r="F153" s="61"/>
      <c r="G153" s="165"/>
      <c r="H153" s="165"/>
      <c r="I153" s="165"/>
      <c r="J153" s="165"/>
      <c r="K153" s="165"/>
      <c r="L153" s="165"/>
      <c r="M153" s="166"/>
      <c r="N153" s="166"/>
      <c r="O153" s="61"/>
      <c r="P153" s="61"/>
      <c r="Q153" s="61"/>
      <c r="R153" s="92"/>
      <c r="S153" s="92"/>
      <c r="T153" s="61"/>
      <c r="U153" s="61"/>
      <c r="V153" s="61"/>
      <c r="W153" s="61"/>
      <c r="X153" s="61"/>
      <c r="Y153" s="61"/>
      <c r="Z153" s="61"/>
    </row>
    <row r="154" spans="1:26" ht="13.5" hidden="1" customHeight="1">
      <c r="A154" s="61"/>
      <c r="B154" s="83"/>
      <c r="C154" s="92"/>
      <c r="D154" s="61"/>
      <c r="E154" s="165"/>
      <c r="F154" s="61"/>
      <c r="G154" s="165"/>
      <c r="H154" s="165"/>
      <c r="I154" s="165"/>
      <c r="J154" s="165"/>
      <c r="K154" s="165"/>
      <c r="L154" s="165"/>
      <c r="M154" s="166"/>
      <c r="N154" s="166"/>
      <c r="O154" s="61"/>
      <c r="P154" s="61"/>
      <c r="Q154" s="61"/>
      <c r="R154" s="92"/>
      <c r="S154" s="92"/>
      <c r="T154" s="61"/>
      <c r="U154" s="61"/>
      <c r="V154" s="61"/>
      <c r="W154" s="61"/>
      <c r="X154" s="61"/>
      <c r="Y154" s="61"/>
      <c r="Z154" s="61"/>
    </row>
    <row r="155" spans="1:26" ht="13.5" hidden="1" customHeight="1">
      <c r="A155" s="61"/>
      <c r="B155" s="83"/>
      <c r="C155" s="92"/>
      <c r="D155" s="61"/>
      <c r="E155" s="165"/>
      <c r="F155" s="61"/>
      <c r="G155" s="165"/>
      <c r="H155" s="165"/>
      <c r="I155" s="165"/>
      <c r="J155" s="165"/>
      <c r="K155" s="165"/>
      <c r="L155" s="165"/>
      <c r="M155" s="166"/>
      <c r="N155" s="166"/>
      <c r="O155" s="61"/>
      <c r="P155" s="61"/>
      <c r="Q155" s="61"/>
      <c r="R155" s="92"/>
      <c r="S155" s="92"/>
      <c r="T155" s="61"/>
      <c r="U155" s="61"/>
      <c r="V155" s="61"/>
      <c r="W155" s="61"/>
      <c r="X155" s="61"/>
      <c r="Y155" s="61"/>
      <c r="Z155" s="61"/>
    </row>
    <row r="156" spans="1:26" ht="13.5" hidden="1" customHeight="1">
      <c r="A156" s="61"/>
      <c r="B156" s="83"/>
      <c r="C156" s="92"/>
      <c r="D156" s="61"/>
      <c r="E156" s="165"/>
      <c r="F156" s="61"/>
      <c r="G156" s="165"/>
      <c r="H156" s="165"/>
      <c r="I156" s="165"/>
      <c r="J156" s="165"/>
      <c r="K156" s="165"/>
      <c r="L156" s="165"/>
      <c r="M156" s="166"/>
      <c r="N156" s="166"/>
      <c r="O156" s="61"/>
      <c r="P156" s="61"/>
      <c r="Q156" s="61"/>
      <c r="R156" s="92"/>
      <c r="S156" s="92"/>
      <c r="T156" s="61"/>
      <c r="U156" s="61"/>
      <c r="V156" s="61"/>
      <c r="W156" s="61"/>
      <c r="X156" s="61"/>
      <c r="Y156" s="61"/>
      <c r="Z156" s="61"/>
    </row>
    <row r="157" spans="1:26" ht="13.5" hidden="1" customHeight="1">
      <c r="A157" s="61"/>
      <c r="B157" s="83"/>
      <c r="C157" s="92"/>
      <c r="D157" s="61"/>
      <c r="E157" s="165"/>
      <c r="F157" s="61"/>
      <c r="G157" s="165"/>
      <c r="H157" s="165"/>
      <c r="I157" s="165"/>
      <c r="J157" s="165"/>
      <c r="K157" s="165"/>
      <c r="L157" s="165"/>
      <c r="M157" s="166"/>
      <c r="N157" s="166"/>
      <c r="O157" s="61"/>
      <c r="P157" s="61"/>
      <c r="Q157" s="61"/>
      <c r="R157" s="92"/>
      <c r="S157" s="92"/>
      <c r="T157" s="61"/>
      <c r="U157" s="61"/>
      <c r="V157" s="61"/>
      <c r="W157" s="61"/>
      <c r="X157" s="61"/>
      <c r="Y157" s="61"/>
      <c r="Z157" s="61"/>
    </row>
    <row r="158" spans="1:26" ht="13.5" hidden="1" customHeight="1">
      <c r="A158" s="61"/>
      <c r="B158" s="83"/>
      <c r="C158" s="92"/>
      <c r="D158" s="61"/>
      <c r="E158" s="165"/>
      <c r="F158" s="61"/>
      <c r="G158" s="165"/>
      <c r="H158" s="165"/>
      <c r="I158" s="165"/>
      <c r="J158" s="165"/>
      <c r="K158" s="165"/>
      <c r="L158" s="165"/>
      <c r="M158" s="166"/>
      <c r="N158" s="166"/>
      <c r="O158" s="61"/>
      <c r="P158" s="61"/>
      <c r="Q158" s="61"/>
      <c r="R158" s="92"/>
      <c r="S158" s="92"/>
      <c r="T158" s="61"/>
      <c r="U158" s="61"/>
      <c r="V158" s="61"/>
      <c r="W158" s="61"/>
      <c r="X158" s="61"/>
      <c r="Y158" s="61"/>
      <c r="Z158" s="61"/>
    </row>
    <row r="159" spans="1:26" ht="13.5" hidden="1" customHeight="1">
      <c r="A159" s="61"/>
      <c r="B159" s="83"/>
      <c r="C159" s="92"/>
      <c r="D159" s="61"/>
      <c r="E159" s="165"/>
      <c r="F159" s="61"/>
      <c r="G159" s="165"/>
      <c r="H159" s="165"/>
      <c r="I159" s="165"/>
      <c r="J159" s="165"/>
      <c r="K159" s="165"/>
      <c r="L159" s="165"/>
      <c r="M159" s="166"/>
      <c r="N159" s="166"/>
      <c r="O159" s="61"/>
      <c r="P159" s="61"/>
      <c r="Q159" s="61"/>
      <c r="R159" s="92"/>
      <c r="S159" s="92"/>
      <c r="T159" s="61"/>
      <c r="U159" s="61"/>
      <c r="V159" s="61"/>
      <c r="W159" s="61"/>
      <c r="X159" s="61"/>
      <c r="Y159" s="61"/>
      <c r="Z159" s="61"/>
    </row>
    <row r="160" spans="1:26" ht="13.5" hidden="1" customHeight="1">
      <c r="A160" s="61"/>
      <c r="B160" s="83"/>
      <c r="C160" s="92"/>
      <c r="D160" s="61"/>
      <c r="E160" s="165"/>
      <c r="F160" s="61"/>
      <c r="G160" s="165"/>
      <c r="H160" s="165"/>
      <c r="I160" s="165"/>
      <c r="J160" s="165"/>
      <c r="K160" s="165"/>
      <c r="L160" s="165"/>
      <c r="M160" s="166"/>
      <c r="N160" s="166"/>
      <c r="O160" s="61"/>
      <c r="P160" s="61"/>
      <c r="Q160" s="61"/>
      <c r="R160" s="92"/>
      <c r="S160" s="92"/>
      <c r="T160" s="61"/>
      <c r="U160" s="61"/>
      <c r="V160" s="61"/>
      <c r="W160" s="61"/>
      <c r="X160" s="61"/>
      <c r="Y160" s="61"/>
      <c r="Z160" s="61"/>
    </row>
    <row r="161" spans="1:26" ht="13.5" hidden="1" customHeight="1">
      <c r="A161" s="61"/>
      <c r="B161" s="83"/>
      <c r="C161" s="92"/>
      <c r="D161" s="61"/>
      <c r="E161" s="165"/>
      <c r="F161" s="61"/>
      <c r="G161" s="165"/>
      <c r="H161" s="165"/>
      <c r="I161" s="165"/>
      <c r="J161" s="165"/>
      <c r="K161" s="165"/>
      <c r="L161" s="165"/>
      <c r="M161" s="166"/>
      <c r="N161" s="166"/>
      <c r="O161" s="61"/>
      <c r="P161" s="61"/>
      <c r="Q161" s="61"/>
      <c r="R161" s="92"/>
      <c r="S161" s="92"/>
      <c r="T161" s="61"/>
      <c r="U161" s="61"/>
      <c r="V161" s="61"/>
      <c r="W161" s="61"/>
      <c r="X161" s="61"/>
      <c r="Y161" s="61"/>
      <c r="Z161" s="61"/>
    </row>
    <row r="162" spans="1:26" ht="13.5" hidden="1" customHeight="1">
      <c r="A162" s="61"/>
      <c r="B162" s="83"/>
      <c r="C162" s="92"/>
      <c r="D162" s="61"/>
      <c r="E162" s="165"/>
      <c r="F162" s="61"/>
      <c r="G162" s="165"/>
      <c r="H162" s="165"/>
      <c r="I162" s="165"/>
      <c r="J162" s="165"/>
      <c r="K162" s="165"/>
      <c r="L162" s="165"/>
      <c r="M162" s="166"/>
      <c r="N162" s="166"/>
      <c r="O162" s="61"/>
      <c r="P162" s="61"/>
      <c r="Q162" s="61"/>
      <c r="R162" s="92"/>
      <c r="S162" s="92"/>
      <c r="T162" s="61"/>
      <c r="U162" s="61"/>
      <c r="V162" s="61"/>
      <c r="W162" s="61"/>
      <c r="X162" s="61"/>
      <c r="Y162" s="61"/>
      <c r="Z162" s="61"/>
    </row>
    <row r="163" spans="1:26" ht="13.5" hidden="1" customHeight="1">
      <c r="A163" s="61"/>
      <c r="B163" s="83"/>
      <c r="C163" s="92"/>
      <c r="D163" s="61"/>
      <c r="E163" s="165"/>
      <c r="F163" s="61"/>
      <c r="G163" s="165"/>
      <c r="H163" s="165"/>
      <c r="I163" s="165"/>
      <c r="J163" s="165"/>
      <c r="K163" s="165"/>
      <c r="L163" s="165"/>
      <c r="M163" s="166"/>
      <c r="N163" s="166"/>
      <c r="O163" s="61"/>
      <c r="P163" s="61"/>
      <c r="Q163" s="61"/>
      <c r="R163" s="92"/>
      <c r="S163" s="92"/>
      <c r="T163" s="61"/>
      <c r="U163" s="61"/>
      <c r="V163" s="61"/>
      <c r="W163" s="61"/>
      <c r="X163" s="61"/>
      <c r="Y163" s="61"/>
      <c r="Z163" s="61"/>
    </row>
    <row r="164" spans="1:26" ht="13.5" hidden="1" customHeight="1">
      <c r="A164" s="61"/>
      <c r="B164" s="83"/>
      <c r="C164" s="92"/>
      <c r="D164" s="61"/>
      <c r="E164" s="165"/>
      <c r="F164" s="61"/>
      <c r="G164" s="165"/>
      <c r="H164" s="165"/>
      <c r="I164" s="165"/>
      <c r="J164" s="165"/>
      <c r="K164" s="165"/>
      <c r="L164" s="165"/>
      <c r="M164" s="166"/>
      <c r="N164" s="166"/>
      <c r="O164" s="61"/>
      <c r="P164" s="61"/>
      <c r="Q164" s="61"/>
      <c r="R164" s="92"/>
      <c r="S164" s="92"/>
      <c r="T164" s="61"/>
      <c r="U164" s="61"/>
      <c r="V164" s="61"/>
      <c r="W164" s="61"/>
      <c r="X164" s="61"/>
      <c r="Y164" s="61"/>
      <c r="Z164" s="61"/>
    </row>
    <row r="165" spans="1:26" ht="13.5" hidden="1" customHeight="1">
      <c r="A165" s="61"/>
      <c r="B165" s="83"/>
      <c r="C165" s="92"/>
      <c r="D165" s="61"/>
      <c r="E165" s="165"/>
      <c r="F165" s="61"/>
      <c r="G165" s="165"/>
      <c r="H165" s="165"/>
      <c r="I165" s="165"/>
      <c r="J165" s="165"/>
      <c r="K165" s="165"/>
      <c r="L165" s="165"/>
      <c r="M165" s="166"/>
      <c r="N165" s="166"/>
      <c r="O165" s="61"/>
      <c r="P165" s="61"/>
      <c r="Q165" s="61"/>
      <c r="R165" s="92"/>
      <c r="S165" s="92"/>
      <c r="T165" s="61"/>
      <c r="U165" s="61"/>
      <c r="V165" s="61"/>
      <c r="W165" s="61"/>
      <c r="X165" s="61"/>
      <c r="Y165" s="61"/>
      <c r="Z165" s="61"/>
    </row>
    <row r="166" spans="1:26" ht="13.5" hidden="1" customHeight="1">
      <c r="A166" s="61"/>
      <c r="B166" s="83"/>
      <c r="C166" s="92"/>
      <c r="D166" s="61"/>
      <c r="E166" s="165"/>
      <c r="F166" s="61"/>
      <c r="G166" s="165"/>
      <c r="H166" s="165"/>
      <c r="I166" s="165"/>
      <c r="J166" s="165"/>
      <c r="K166" s="165"/>
      <c r="L166" s="165"/>
      <c r="M166" s="166"/>
      <c r="N166" s="166"/>
      <c r="O166" s="61"/>
      <c r="P166" s="61"/>
      <c r="Q166" s="61"/>
      <c r="R166" s="92"/>
      <c r="S166" s="92"/>
      <c r="T166" s="61"/>
      <c r="U166" s="61"/>
      <c r="V166" s="61"/>
      <c r="W166" s="61"/>
      <c r="X166" s="61"/>
      <c r="Y166" s="61"/>
      <c r="Z166" s="61"/>
    </row>
    <row r="167" spans="1:26" ht="13.5" hidden="1" customHeight="1">
      <c r="A167" s="61"/>
      <c r="B167" s="83"/>
      <c r="C167" s="92"/>
      <c r="D167" s="61"/>
      <c r="E167" s="165"/>
      <c r="F167" s="61"/>
      <c r="G167" s="165"/>
      <c r="H167" s="165"/>
      <c r="I167" s="165"/>
      <c r="J167" s="165"/>
      <c r="K167" s="165"/>
      <c r="L167" s="165"/>
      <c r="M167" s="166"/>
      <c r="N167" s="166"/>
      <c r="O167" s="61"/>
      <c r="P167" s="61"/>
      <c r="Q167" s="61"/>
      <c r="R167" s="92"/>
      <c r="S167" s="92"/>
      <c r="T167" s="61"/>
      <c r="U167" s="61"/>
      <c r="V167" s="61"/>
      <c r="W167" s="61"/>
      <c r="X167" s="61"/>
      <c r="Y167" s="61"/>
      <c r="Z167" s="61"/>
    </row>
    <row r="168" spans="1:26" ht="13.5" hidden="1" customHeight="1">
      <c r="A168" s="61"/>
      <c r="B168" s="83"/>
      <c r="C168" s="92"/>
      <c r="D168" s="61"/>
      <c r="E168" s="165"/>
      <c r="F168" s="61"/>
      <c r="G168" s="165"/>
      <c r="H168" s="165"/>
      <c r="I168" s="165"/>
      <c r="J168" s="165"/>
      <c r="K168" s="165"/>
      <c r="L168" s="165"/>
      <c r="M168" s="166"/>
      <c r="N168" s="166"/>
      <c r="O168" s="61"/>
      <c r="P168" s="61"/>
      <c r="Q168" s="61"/>
      <c r="R168" s="92"/>
      <c r="S168" s="92"/>
      <c r="T168" s="61"/>
      <c r="U168" s="61"/>
      <c r="V168" s="61"/>
      <c r="W168" s="61"/>
      <c r="X168" s="61"/>
      <c r="Y168" s="61"/>
      <c r="Z168" s="61"/>
    </row>
    <row r="169" spans="1:26" ht="13.5" hidden="1" customHeight="1">
      <c r="A169" s="61"/>
      <c r="B169" s="83"/>
      <c r="C169" s="92"/>
      <c r="D169" s="61"/>
      <c r="E169" s="165"/>
      <c r="F169" s="61"/>
      <c r="G169" s="165"/>
      <c r="H169" s="165"/>
      <c r="I169" s="165"/>
      <c r="J169" s="165"/>
      <c r="K169" s="165"/>
      <c r="L169" s="165"/>
      <c r="M169" s="166"/>
      <c r="N169" s="166"/>
      <c r="O169" s="61"/>
      <c r="P169" s="61"/>
      <c r="Q169" s="61"/>
      <c r="R169" s="92"/>
      <c r="S169" s="92"/>
      <c r="T169" s="61"/>
      <c r="U169" s="61"/>
      <c r="V169" s="61"/>
      <c r="W169" s="61"/>
      <c r="X169" s="61"/>
      <c r="Y169" s="61"/>
      <c r="Z169" s="61"/>
    </row>
    <row r="170" spans="1:26" ht="13.5" hidden="1" customHeight="1">
      <c r="A170" s="61"/>
      <c r="B170" s="83"/>
      <c r="C170" s="92"/>
      <c r="D170" s="61"/>
      <c r="E170" s="165"/>
      <c r="F170" s="61"/>
      <c r="G170" s="165"/>
      <c r="H170" s="165"/>
      <c r="I170" s="165"/>
      <c r="J170" s="165"/>
      <c r="K170" s="165"/>
      <c r="L170" s="165"/>
      <c r="M170" s="166"/>
      <c r="N170" s="166"/>
      <c r="O170" s="61"/>
      <c r="P170" s="61"/>
      <c r="Q170" s="61"/>
      <c r="R170" s="92"/>
      <c r="S170" s="92"/>
      <c r="T170" s="61"/>
      <c r="U170" s="61"/>
      <c r="V170" s="61"/>
      <c r="W170" s="61"/>
      <c r="X170" s="61"/>
      <c r="Y170" s="61"/>
      <c r="Z170" s="61"/>
    </row>
    <row r="171" spans="1:26" ht="13.5" hidden="1" customHeight="1">
      <c r="A171" s="61"/>
      <c r="B171" s="83"/>
      <c r="C171" s="92"/>
      <c r="D171" s="61"/>
      <c r="E171" s="165"/>
      <c r="F171" s="61"/>
      <c r="G171" s="165"/>
      <c r="H171" s="165"/>
      <c r="I171" s="165"/>
      <c r="J171" s="165"/>
      <c r="K171" s="165"/>
      <c r="L171" s="165"/>
      <c r="M171" s="166"/>
      <c r="N171" s="166"/>
      <c r="O171" s="61"/>
      <c r="P171" s="61"/>
      <c r="Q171" s="61"/>
      <c r="R171" s="92"/>
      <c r="S171" s="92"/>
      <c r="T171" s="61"/>
      <c r="U171" s="61"/>
      <c r="V171" s="61"/>
      <c r="W171" s="61"/>
      <c r="X171" s="61"/>
      <c r="Y171" s="61"/>
      <c r="Z171" s="61"/>
    </row>
    <row r="172" spans="1:26" ht="13.5" hidden="1" customHeight="1">
      <c r="A172" s="61"/>
      <c r="B172" s="83"/>
      <c r="C172" s="92"/>
      <c r="D172" s="61"/>
      <c r="E172" s="165"/>
      <c r="F172" s="61"/>
      <c r="G172" s="165"/>
      <c r="H172" s="165"/>
      <c r="I172" s="165"/>
      <c r="J172" s="165"/>
      <c r="K172" s="165"/>
      <c r="L172" s="165"/>
      <c r="M172" s="166"/>
      <c r="N172" s="166"/>
      <c r="O172" s="61"/>
      <c r="P172" s="61"/>
      <c r="Q172" s="61"/>
      <c r="R172" s="92"/>
      <c r="S172" s="92"/>
      <c r="T172" s="61"/>
      <c r="U172" s="61"/>
      <c r="V172" s="61"/>
      <c r="W172" s="61"/>
      <c r="X172" s="61"/>
      <c r="Y172" s="61"/>
      <c r="Z172" s="61"/>
    </row>
    <row r="173" spans="1:26" ht="13.5" hidden="1" customHeight="1">
      <c r="A173" s="61"/>
      <c r="B173" s="83"/>
      <c r="C173" s="92"/>
      <c r="D173" s="61"/>
      <c r="E173" s="165"/>
      <c r="F173" s="61"/>
      <c r="G173" s="165"/>
      <c r="H173" s="165"/>
      <c r="I173" s="165"/>
      <c r="J173" s="165"/>
      <c r="K173" s="165"/>
      <c r="L173" s="165"/>
      <c r="M173" s="166"/>
      <c r="N173" s="166"/>
      <c r="O173" s="61"/>
      <c r="P173" s="61"/>
      <c r="Q173" s="61"/>
      <c r="R173" s="92"/>
      <c r="S173" s="92"/>
      <c r="T173" s="61"/>
      <c r="U173" s="61"/>
      <c r="V173" s="61"/>
      <c r="W173" s="61"/>
      <c r="X173" s="61"/>
      <c r="Y173" s="61"/>
      <c r="Z173" s="61"/>
    </row>
    <row r="174" spans="1:26" ht="13.5" hidden="1" customHeight="1">
      <c r="A174" s="61"/>
      <c r="B174" s="83"/>
      <c r="C174" s="92"/>
      <c r="D174" s="61"/>
      <c r="E174" s="165"/>
      <c r="F174" s="61"/>
      <c r="G174" s="165"/>
      <c r="H174" s="165"/>
      <c r="I174" s="165"/>
      <c r="J174" s="165"/>
      <c r="K174" s="165"/>
      <c r="L174" s="165"/>
      <c r="M174" s="166"/>
      <c r="N174" s="166"/>
      <c r="O174" s="61"/>
      <c r="P174" s="61"/>
      <c r="Q174" s="61"/>
      <c r="R174" s="92"/>
      <c r="S174" s="92"/>
      <c r="T174" s="61"/>
      <c r="U174" s="61"/>
      <c r="V174" s="61"/>
      <c r="W174" s="61"/>
      <c r="X174" s="61"/>
      <c r="Y174" s="61"/>
      <c r="Z174" s="61"/>
    </row>
    <row r="175" spans="1:26" ht="13.5" hidden="1" customHeight="1">
      <c r="A175" s="61"/>
      <c r="B175" s="83"/>
      <c r="C175" s="92"/>
      <c r="D175" s="61"/>
      <c r="E175" s="165"/>
      <c r="F175" s="61"/>
      <c r="G175" s="165"/>
      <c r="H175" s="165"/>
      <c r="I175" s="165"/>
      <c r="J175" s="165"/>
      <c r="K175" s="165"/>
      <c r="L175" s="165"/>
      <c r="M175" s="166"/>
      <c r="N175" s="166"/>
      <c r="O175" s="61"/>
      <c r="P175" s="61"/>
      <c r="Q175" s="61"/>
      <c r="R175" s="92"/>
      <c r="S175" s="92"/>
      <c r="T175" s="61"/>
      <c r="U175" s="61"/>
      <c r="V175" s="61"/>
      <c r="W175" s="61"/>
      <c r="X175" s="61"/>
      <c r="Y175" s="61"/>
      <c r="Z175" s="61"/>
    </row>
    <row r="176" spans="1:26" ht="13.5" hidden="1" customHeight="1">
      <c r="A176" s="61"/>
      <c r="B176" s="83"/>
      <c r="C176" s="92"/>
      <c r="D176" s="61"/>
      <c r="E176" s="165"/>
      <c r="F176" s="61"/>
      <c r="G176" s="165"/>
      <c r="H176" s="165"/>
      <c r="I176" s="165"/>
      <c r="J176" s="165"/>
      <c r="K176" s="165"/>
      <c r="L176" s="165"/>
      <c r="M176" s="166"/>
      <c r="N176" s="166"/>
      <c r="O176" s="61"/>
      <c r="P176" s="61"/>
      <c r="Q176" s="61"/>
      <c r="R176" s="92"/>
      <c r="S176" s="92"/>
      <c r="T176" s="61"/>
      <c r="U176" s="61"/>
      <c r="V176" s="61"/>
      <c r="W176" s="61"/>
      <c r="X176" s="61"/>
      <c r="Y176" s="61"/>
      <c r="Z176" s="61"/>
    </row>
    <row r="177" spans="1:26" ht="13.5" hidden="1" customHeight="1">
      <c r="A177" s="61"/>
      <c r="B177" s="83"/>
      <c r="C177" s="92"/>
      <c r="D177" s="61"/>
      <c r="E177" s="165"/>
      <c r="F177" s="61"/>
      <c r="G177" s="165"/>
      <c r="H177" s="165"/>
      <c r="I177" s="165"/>
      <c r="J177" s="165"/>
      <c r="K177" s="165"/>
      <c r="L177" s="165"/>
      <c r="M177" s="166"/>
      <c r="N177" s="166"/>
      <c r="O177" s="61"/>
      <c r="P177" s="61"/>
      <c r="Q177" s="61"/>
      <c r="R177" s="92"/>
      <c r="S177" s="92"/>
      <c r="T177" s="61"/>
      <c r="U177" s="61"/>
      <c r="V177" s="61"/>
      <c r="W177" s="61"/>
      <c r="X177" s="61"/>
      <c r="Y177" s="61"/>
      <c r="Z177" s="61"/>
    </row>
    <row r="178" spans="1:26" ht="13.5" hidden="1" customHeight="1">
      <c r="A178" s="61"/>
      <c r="B178" s="83"/>
      <c r="C178" s="92"/>
      <c r="D178" s="61"/>
      <c r="E178" s="165"/>
      <c r="F178" s="61"/>
      <c r="G178" s="165"/>
      <c r="H178" s="165"/>
      <c r="I178" s="165"/>
      <c r="J178" s="165"/>
      <c r="K178" s="165"/>
      <c r="L178" s="165"/>
      <c r="M178" s="166"/>
      <c r="N178" s="166"/>
      <c r="O178" s="61"/>
      <c r="P178" s="61"/>
      <c r="Q178" s="61"/>
      <c r="R178" s="92"/>
      <c r="S178" s="92"/>
      <c r="T178" s="61"/>
      <c r="U178" s="61"/>
      <c r="V178" s="61"/>
      <c r="W178" s="61"/>
      <c r="X178" s="61"/>
      <c r="Y178" s="61"/>
      <c r="Z178" s="61"/>
    </row>
    <row r="179" spans="1:26" ht="13.5" hidden="1" customHeight="1">
      <c r="A179" s="61"/>
      <c r="B179" s="83"/>
      <c r="C179" s="92"/>
      <c r="D179" s="61"/>
      <c r="E179" s="165"/>
      <c r="F179" s="61"/>
      <c r="G179" s="165"/>
      <c r="H179" s="165"/>
      <c r="I179" s="165"/>
      <c r="J179" s="165"/>
      <c r="K179" s="165"/>
      <c r="L179" s="165"/>
      <c r="M179" s="166"/>
      <c r="N179" s="166"/>
      <c r="O179" s="61"/>
      <c r="P179" s="61"/>
      <c r="Q179" s="61"/>
      <c r="R179" s="92"/>
      <c r="S179" s="92"/>
      <c r="T179" s="61"/>
      <c r="U179" s="61"/>
      <c r="V179" s="61"/>
      <c r="W179" s="61"/>
      <c r="X179" s="61"/>
      <c r="Y179" s="61"/>
      <c r="Z179" s="61"/>
    </row>
    <row r="180" spans="1:26" ht="13.5" hidden="1" customHeight="1">
      <c r="A180" s="61"/>
      <c r="B180" s="83"/>
      <c r="C180" s="92"/>
      <c r="D180" s="61"/>
      <c r="E180" s="165"/>
      <c r="F180" s="61"/>
      <c r="G180" s="165"/>
      <c r="H180" s="165"/>
      <c r="I180" s="165"/>
      <c r="J180" s="165"/>
      <c r="K180" s="165"/>
      <c r="L180" s="165"/>
      <c r="M180" s="166"/>
      <c r="N180" s="166"/>
      <c r="O180" s="61"/>
      <c r="P180" s="61"/>
      <c r="Q180" s="61"/>
      <c r="R180" s="92"/>
      <c r="S180" s="92"/>
      <c r="T180" s="61"/>
      <c r="U180" s="61"/>
      <c r="V180" s="61"/>
      <c r="W180" s="61"/>
      <c r="X180" s="61"/>
      <c r="Y180" s="61"/>
      <c r="Z180" s="61"/>
    </row>
    <row r="181" spans="1:26" ht="13.5" hidden="1" customHeight="1">
      <c r="A181" s="61"/>
      <c r="B181" s="83"/>
      <c r="C181" s="92"/>
      <c r="D181" s="61"/>
      <c r="E181" s="165"/>
      <c r="F181" s="61"/>
      <c r="G181" s="165"/>
      <c r="H181" s="165"/>
      <c r="I181" s="165"/>
      <c r="J181" s="165"/>
      <c r="K181" s="165"/>
      <c r="L181" s="165"/>
      <c r="M181" s="166"/>
      <c r="N181" s="166"/>
      <c r="O181" s="61"/>
      <c r="P181" s="61"/>
      <c r="Q181" s="61"/>
      <c r="R181" s="92"/>
      <c r="S181" s="92"/>
      <c r="T181" s="61"/>
      <c r="U181" s="61"/>
      <c r="V181" s="61"/>
      <c r="W181" s="61"/>
      <c r="X181" s="61"/>
      <c r="Y181" s="61"/>
      <c r="Z181" s="61"/>
    </row>
    <row r="182" spans="1:26" ht="13.5" hidden="1" customHeight="1">
      <c r="A182" s="61"/>
      <c r="B182" s="83"/>
      <c r="C182" s="92"/>
      <c r="D182" s="61"/>
      <c r="E182" s="165"/>
      <c r="F182" s="61"/>
      <c r="G182" s="165"/>
      <c r="H182" s="165"/>
      <c r="I182" s="165"/>
      <c r="J182" s="165"/>
      <c r="K182" s="165"/>
      <c r="L182" s="165"/>
      <c r="M182" s="166"/>
      <c r="N182" s="166"/>
      <c r="O182" s="61"/>
      <c r="P182" s="61"/>
      <c r="Q182" s="61"/>
      <c r="R182" s="92"/>
      <c r="S182" s="92"/>
      <c r="T182" s="61"/>
      <c r="U182" s="61"/>
      <c r="V182" s="61"/>
      <c r="W182" s="61"/>
      <c r="X182" s="61"/>
      <c r="Y182" s="61"/>
      <c r="Z182" s="61"/>
    </row>
    <row r="183" spans="1:26" ht="13.5" hidden="1" customHeight="1">
      <c r="A183" s="61"/>
      <c r="B183" s="83"/>
      <c r="C183" s="92"/>
      <c r="D183" s="61"/>
      <c r="E183" s="165"/>
      <c r="F183" s="61"/>
      <c r="G183" s="165"/>
      <c r="H183" s="165"/>
      <c r="I183" s="165"/>
      <c r="J183" s="165"/>
      <c r="K183" s="165"/>
      <c r="L183" s="165"/>
      <c r="M183" s="166"/>
      <c r="N183" s="166"/>
      <c r="O183" s="61"/>
      <c r="P183" s="61"/>
      <c r="Q183" s="61"/>
      <c r="R183" s="92"/>
      <c r="S183" s="92"/>
      <c r="T183" s="61"/>
      <c r="U183" s="61"/>
      <c r="V183" s="61"/>
      <c r="W183" s="61"/>
      <c r="X183" s="61"/>
      <c r="Y183" s="61"/>
      <c r="Z183" s="61"/>
    </row>
    <row r="184" spans="1:26" ht="13.5" hidden="1" customHeight="1">
      <c r="A184" s="61"/>
      <c r="B184" s="83"/>
      <c r="C184" s="92"/>
      <c r="D184" s="61"/>
      <c r="E184" s="165"/>
      <c r="F184" s="61"/>
      <c r="G184" s="165"/>
      <c r="H184" s="165"/>
      <c r="I184" s="165"/>
      <c r="J184" s="165"/>
      <c r="K184" s="165"/>
      <c r="L184" s="165"/>
      <c r="M184" s="166"/>
      <c r="N184" s="166"/>
      <c r="O184" s="61"/>
      <c r="P184" s="61"/>
      <c r="Q184" s="61"/>
      <c r="R184" s="92"/>
      <c r="S184" s="92"/>
      <c r="T184" s="61"/>
      <c r="U184" s="61"/>
      <c r="V184" s="61"/>
      <c r="W184" s="61"/>
      <c r="X184" s="61"/>
      <c r="Y184" s="61"/>
      <c r="Z184" s="61"/>
    </row>
    <row r="185" spans="1:26" ht="13.5" hidden="1" customHeight="1">
      <c r="A185" s="61"/>
      <c r="B185" s="83"/>
      <c r="C185" s="92"/>
      <c r="D185" s="61"/>
      <c r="E185" s="165"/>
      <c r="F185" s="61"/>
      <c r="G185" s="165"/>
      <c r="H185" s="165"/>
      <c r="I185" s="165"/>
      <c r="J185" s="165"/>
      <c r="K185" s="165"/>
      <c r="L185" s="165"/>
      <c r="M185" s="166"/>
      <c r="N185" s="166"/>
      <c r="O185" s="61"/>
      <c r="P185" s="61"/>
      <c r="Q185" s="61"/>
      <c r="R185" s="92"/>
      <c r="S185" s="92"/>
      <c r="T185" s="61"/>
      <c r="U185" s="61"/>
      <c r="V185" s="61"/>
      <c r="W185" s="61"/>
      <c r="X185" s="61"/>
      <c r="Y185" s="61"/>
      <c r="Z185" s="61"/>
    </row>
    <row r="186" spans="1:26" ht="13.5" hidden="1" customHeight="1">
      <c r="A186" s="61"/>
      <c r="B186" s="83"/>
      <c r="C186" s="92"/>
      <c r="D186" s="61"/>
      <c r="E186" s="165"/>
      <c r="F186" s="61"/>
      <c r="G186" s="165"/>
      <c r="H186" s="165"/>
      <c r="I186" s="165"/>
      <c r="J186" s="165"/>
      <c r="K186" s="165"/>
      <c r="L186" s="165"/>
      <c r="M186" s="166"/>
      <c r="N186" s="166"/>
      <c r="O186" s="61"/>
      <c r="P186" s="61"/>
      <c r="Q186" s="61"/>
      <c r="R186" s="92"/>
      <c r="S186" s="92"/>
      <c r="T186" s="61"/>
      <c r="U186" s="61"/>
      <c r="V186" s="61"/>
      <c r="W186" s="61"/>
      <c r="X186" s="61"/>
      <c r="Y186" s="61"/>
      <c r="Z186" s="61"/>
    </row>
    <row r="187" spans="1:26" ht="13.5" hidden="1" customHeight="1">
      <c r="A187" s="61"/>
      <c r="B187" s="83"/>
      <c r="C187" s="92"/>
      <c r="D187" s="61"/>
      <c r="E187" s="165"/>
      <c r="F187" s="61"/>
      <c r="G187" s="165"/>
      <c r="H187" s="165"/>
      <c r="I187" s="165"/>
      <c r="J187" s="165"/>
      <c r="K187" s="165"/>
      <c r="L187" s="165"/>
      <c r="M187" s="166"/>
      <c r="N187" s="166"/>
      <c r="O187" s="61"/>
      <c r="P187" s="61"/>
      <c r="Q187" s="61"/>
      <c r="R187" s="92"/>
      <c r="S187" s="92"/>
      <c r="T187" s="61"/>
      <c r="U187" s="61"/>
      <c r="V187" s="61"/>
      <c r="W187" s="61"/>
      <c r="X187" s="61"/>
      <c r="Y187" s="61"/>
      <c r="Z187" s="61"/>
    </row>
    <row r="188" spans="1:26" ht="13.5" hidden="1" customHeight="1">
      <c r="A188" s="61"/>
      <c r="B188" s="83"/>
      <c r="C188" s="92"/>
      <c r="D188" s="61"/>
      <c r="E188" s="165"/>
      <c r="F188" s="61"/>
      <c r="G188" s="165"/>
      <c r="H188" s="165"/>
      <c r="I188" s="165"/>
      <c r="J188" s="165"/>
      <c r="K188" s="165"/>
      <c r="L188" s="165"/>
      <c r="M188" s="166"/>
      <c r="N188" s="166"/>
      <c r="O188" s="61"/>
      <c r="P188" s="61"/>
      <c r="Q188" s="61"/>
      <c r="R188" s="92"/>
      <c r="S188" s="92"/>
      <c r="T188" s="61"/>
      <c r="U188" s="61"/>
      <c r="V188" s="61"/>
      <c r="W188" s="61"/>
      <c r="X188" s="61"/>
      <c r="Y188" s="61"/>
      <c r="Z188" s="61"/>
    </row>
    <row r="189" spans="1:26" ht="13.5" hidden="1" customHeight="1">
      <c r="A189" s="61"/>
      <c r="B189" s="83"/>
      <c r="C189" s="92"/>
      <c r="D189" s="61"/>
      <c r="E189" s="165"/>
      <c r="F189" s="61"/>
      <c r="G189" s="165"/>
      <c r="H189" s="165"/>
      <c r="I189" s="165"/>
      <c r="J189" s="165"/>
      <c r="K189" s="165"/>
      <c r="L189" s="165"/>
      <c r="M189" s="166"/>
      <c r="N189" s="166"/>
      <c r="O189" s="61"/>
      <c r="P189" s="61"/>
      <c r="Q189" s="61"/>
      <c r="R189" s="92"/>
      <c r="S189" s="92"/>
      <c r="T189" s="61"/>
      <c r="U189" s="61"/>
      <c r="V189" s="61"/>
      <c r="W189" s="61"/>
      <c r="X189" s="61"/>
      <c r="Y189" s="61"/>
      <c r="Z189" s="61"/>
    </row>
    <row r="190" spans="1:26" ht="13.5" hidden="1" customHeight="1">
      <c r="A190" s="61"/>
      <c r="B190" s="83"/>
      <c r="C190" s="92"/>
      <c r="D190" s="61"/>
      <c r="E190" s="165"/>
      <c r="F190" s="61"/>
      <c r="G190" s="165"/>
      <c r="H190" s="165"/>
      <c r="I190" s="165"/>
      <c r="J190" s="165"/>
      <c r="K190" s="165"/>
      <c r="L190" s="165"/>
      <c r="M190" s="166"/>
      <c r="N190" s="166"/>
      <c r="O190" s="61"/>
      <c r="P190" s="61"/>
      <c r="Q190" s="61"/>
      <c r="R190" s="92"/>
      <c r="S190" s="92"/>
      <c r="T190" s="61"/>
      <c r="U190" s="61"/>
      <c r="V190" s="61"/>
      <c r="W190" s="61"/>
      <c r="X190" s="61"/>
      <c r="Y190" s="61"/>
      <c r="Z190" s="61"/>
    </row>
    <row r="191" spans="1:26" ht="13.5" hidden="1" customHeight="1">
      <c r="A191" s="61"/>
      <c r="B191" s="83"/>
      <c r="C191" s="92"/>
      <c r="D191" s="61"/>
      <c r="E191" s="165"/>
      <c r="F191" s="61"/>
      <c r="G191" s="165"/>
      <c r="H191" s="165"/>
      <c r="I191" s="165"/>
      <c r="J191" s="165"/>
      <c r="K191" s="165"/>
      <c r="L191" s="165"/>
      <c r="M191" s="166"/>
      <c r="N191" s="166"/>
      <c r="O191" s="61"/>
      <c r="P191" s="61"/>
      <c r="Q191" s="61"/>
      <c r="R191" s="92"/>
      <c r="S191" s="92"/>
      <c r="T191" s="61"/>
      <c r="U191" s="61"/>
      <c r="V191" s="61"/>
      <c r="W191" s="61"/>
      <c r="X191" s="61"/>
      <c r="Y191" s="61"/>
      <c r="Z191" s="61"/>
    </row>
    <row r="192" spans="1:26" ht="13.5" hidden="1" customHeight="1">
      <c r="A192" s="61"/>
      <c r="B192" s="83"/>
      <c r="C192" s="92"/>
      <c r="D192" s="61"/>
      <c r="E192" s="165"/>
      <c r="F192" s="61"/>
      <c r="G192" s="165"/>
      <c r="H192" s="165"/>
      <c r="I192" s="165"/>
      <c r="J192" s="165"/>
      <c r="K192" s="165"/>
      <c r="L192" s="165"/>
      <c r="M192" s="166"/>
      <c r="N192" s="166"/>
      <c r="O192" s="61"/>
      <c r="P192" s="61"/>
      <c r="Q192" s="61"/>
      <c r="R192" s="92"/>
      <c r="S192" s="92"/>
      <c r="T192" s="61"/>
      <c r="U192" s="61"/>
      <c r="V192" s="61"/>
      <c r="W192" s="61"/>
      <c r="X192" s="61"/>
      <c r="Y192" s="61"/>
      <c r="Z192" s="61"/>
    </row>
    <row r="193" spans="1:26" ht="13.5" hidden="1" customHeight="1">
      <c r="A193" s="61"/>
      <c r="B193" s="83"/>
      <c r="C193" s="92"/>
      <c r="D193" s="61"/>
      <c r="E193" s="165"/>
      <c r="F193" s="61"/>
      <c r="G193" s="165"/>
      <c r="H193" s="165"/>
      <c r="I193" s="165"/>
      <c r="J193" s="165"/>
      <c r="K193" s="165"/>
      <c r="L193" s="165"/>
      <c r="M193" s="166"/>
      <c r="N193" s="166"/>
      <c r="O193" s="61"/>
      <c r="P193" s="61"/>
      <c r="Q193" s="61"/>
      <c r="R193" s="92"/>
      <c r="S193" s="92"/>
      <c r="T193" s="61"/>
      <c r="U193" s="61"/>
      <c r="V193" s="61"/>
      <c r="W193" s="61"/>
      <c r="X193" s="61"/>
      <c r="Y193" s="61"/>
      <c r="Z193" s="61"/>
    </row>
    <row r="194" spans="1:26" ht="13.5" hidden="1" customHeight="1">
      <c r="A194" s="61"/>
      <c r="B194" s="83"/>
      <c r="C194" s="92"/>
      <c r="D194" s="61"/>
      <c r="E194" s="165"/>
      <c r="F194" s="61"/>
      <c r="G194" s="165"/>
      <c r="H194" s="165"/>
      <c r="I194" s="165"/>
      <c r="J194" s="165"/>
      <c r="K194" s="165"/>
      <c r="L194" s="165"/>
      <c r="M194" s="166"/>
      <c r="N194" s="166"/>
      <c r="O194" s="61"/>
      <c r="P194" s="61"/>
      <c r="Q194" s="61"/>
      <c r="R194" s="92"/>
      <c r="S194" s="92"/>
      <c r="T194" s="61"/>
      <c r="U194" s="61"/>
      <c r="V194" s="61"/>
      <c r="W194" s="61"/>
      <c r="X194" s="61"/>
      <c r="Y194" s="61"/>
      <c r="Z194" s="61"/>
    </row>
    <row r="195" spans="1:26" ht="13.5" hidden="1" customHeight="1">
      <c r="A195" s="61"/>
      <c r="B195" s="83"/>
      <c r="C195" s="92"/>
      <c r="D195" s="61"/>
      <c r="E195" s="165"/>
      <c r="F195" s="61"/>
      <c r="G195" s="165"/>
      <c r="H195" s="165"/>
      <c r="I195" s="165"/>
      <c r="J195" s="165"/>
      <c r="K195" s="165"/>
      <c r="L195" s="165"/>
      <c r="M195" s="166"/>
      <c r="N195" s="166"/>
      <c r="O195" s="61"/>
      <c r="P195" s="61"/>
      <c r="Q195" s="61"/>
      <c r="R195" s="92"/>
      <c r="S195" s="92"/>
      <c r="T195" s="61"/>
      <c r="U195" s="61"/>
      <c r="V195" s="61"/>
      <c r="W195" s="61"/>
      <c r="X195" s="61"/>
      <c r="Y195" s="61"/>
      <c r="Z195" s="61"/>
    </row>
    <row r="196" spans="1:26" ht="13.5" hidden="1" customHeight="1">
      <c r="A196" s="61"/>
      <c r="B196" s="83"/>
      <c r="C196" s="92"/>
      <c r="D196" s="61"/>
      <c r="E196" s="165"/>
      <c r="F196" s="61"/>
      <c r="G196" s="165"/>
      <c r="H196" s="165"/>
      <c r="I196" s="165"/>
      <c r="J196" s="165"/>
      <c r="K196" s="165"/>
      <c r="L196" s="165"/>
      <c r="M196" s="166"/>
      <c r="N196" s="166"/>
      <c r="O196" s="61"/>
      <c r="P196" s="61"/>
      <c r="Q196" s="61"/>
      <c r="R196" s="92"/>
      <c r="S196" s="92"/>
      <c r="T196" s="61"/>
      <c r="U196" s="61"/>
      <c r="V196" s="61"/>
      <c r="W196" s="61"/>
      <c r="X196" s="61"/>
      <c r="Y196" s="61"/>
      <c r="Z196" s="61"/>
    </row>
    <row r="197" spans="1:26" ht="13.5" hidden="1" customHeight="1">
      <c r="A197" s="61"/>
      <c r="B197" s="83"/>
      <c r="C197" s="92"/>
      <c r="D197" s="61"/>
      <c r="E197" s="165"/>
      <c r="F197" s="61"/>
      <c r="G197" s="165"/>
      <c r="H197" s="165"/>
      <c r="I197" s="165"/>
      <c r="J197" s="165"/>
      <c r="K197" s="165"/>
      <c r="L197" s="165"/>
      <c r="M197" s="166"/>
      <c r="N197" s="166"/>
      <c r="O197" s="61"/>
      <c r="P197" s="61"/>
      <c r="Q197" s="61"/>
      <c r="R197" s="92"/>
      <c r="S197" s="92"/>
      <c r="T197" s="61"/>
      <c r="U197" s="61"/>
      <c r="V197" s="61"/>
      <c r="W197" s="61"/>
      <c r="X197" s="61"/>
      <c r="Y197" s="61"/>
      <c r="Z197" s="61"/>
    </row>
    <row r="198" spans="1:26" ht="13.5" hidden="1" customHeight="1">
      <c r="A198" s="61"/>
      <c r="B198" s="83"/>
      <c r="C198" s="92"/>
      <c r="D198" s="61"/>
      <c r="E198" s="165"/>
      <c r="F198" s="61"/>
      <c r="G198" s="165"/>
      <c r="H198" s="165"/>
      <c r="I198" s="165"/>
      <c r="J198" s="165"/>
      <c r="K198" s="165"/>
      <c r="L198" s="165"/>
      <c r="M198" s="166"/>
      <c r="N198" s="166"/>
      <c r="O198" s="61"/>
      <c r="P198" s="61"/>
      <c r="Q198" s="61"/>
      <c r="R198" s="92"/>
      <c r="S198" s="92"/>
      <c r="T198" s="61"/>
      <c r="U198" s="61"/>
      <c r="V198" s="61"/>
      <c r="W198" s="61"/>
      <c r="X198" s="61"/>
      <c r="Y198" s="61"/>
      <c r="Z198" s="61"/>
    </row>
    <row r="199" spans="1:26" ht="13.5" hidden="1" customHeight="1">
      <c r="A199" s="61"/>
      <c r="B199" s="83"/>
      <c r="C199" s="92"/>
      <c r="D199" s="61"/>
      <c r="E199" s="165"/>
      <c r="F199" s="61"/>
      <c r="G199" s="165"/>
      <c r="H199" s="165"/>
      <c r="I199" s="165"/>
      <c r="J199" s="165"/>
      <c r="K199" s="165"/>
      <c r="L199" s="165"/>
      <c r="M199" s="166"/>
      <c r="N199" s="166"/>
      <c r="O199" s="61"/>
      <c r="P199" s="61"/>
      <c r="Q199" s="61"/>
      <c r="R199" s="92"/>
      <c r="S199" s="92"/>
      <c r="T199" s="61"/>
      <c r="U199" s="61"/>
      <c r="V199" s="61"/>
      <c r="W199" s="61"/>
      <c r="X199" s="61"/>
      <c r="Y199" s="61"/>
      <c r="Z199" s="61"/>
    </row>
    <row r="200" spans="1:26" ht="13.5" hidden="1" customHeight="1">
      <c r="A200" s="61"/>
      <c r="B200" s="83"/>
      <c r="C200" s="92"/>
      <c r="D200" s="61"/>
      <c r="E200" s="165"/>
      <c r="F200" s="61"/>
      <c r="G200" s="165"/>
      <c r="H200" s="165"/>
      <c r="I200" s="165"/>
      <c r="J200" s="165"/>
      <c r="K200" s="165"/>
      <c r="L200" s="165"/>
      <c r="M200" s="166"/>
      <c r="N200" s="166"/>
      <c r="O200" s="61"/>
      <c r="P200" s="61"/>
      <c r="Q200" s="61"/>
      <c r="R200" s="92"/>
      <c r="S200" s="92"/>
      <c r="T200" s="61"/>
      <c r="U200" s="61"/>
      <c r="V200" s="61"/>
      <c r="W200" s="61"/>
      <c r="X200" s="61"/>
      <c r="Y200" s="61"/>
      <c r="Z200" s="61"/>
    </row>
    <row r="201" spans="1:26" ht="13.5" hidden="1" customHeight="1">
      <c r="A201" s="61"/>
      <c r="B201" s="83"/>
      <c r="C201" s="92"/>
      <c r="D201" s="61"/>
      <c r="E201" s="165"/>
      <c r="F201" s="61"/>
      <c r="G201" s="165"/>
      <c r="H201" s="165"/>
      <c r="I201" s="165"/>
      <c r="J201" s="165"/>
      <c r="K201" s="165"/>
      <c r="L201" s="165"/>
      <c r="M201" s="166"/>
      <c r="N201" s="166"/>
      <c r="O201" s="61"/>
      <c r="P201" s="61"/>
      <c r="Q201" s="61"/>
      <c r="R201" s="92"/>
      <c r="S201" s="92"/>
      <c r="T201" s="61"/>
      <c r="U201" s="61"/>
      <c r="V201" s="61"/>
      <c r="W201" s="61"/>
      <c r="X201" s="61"/>
      <c r="Y201" s="61"/>
      <c r="Z201" s="61"/>
    </row>
    <row r="202" spans="1:26" ht="13.5" hidden="1" customHeight="1">
      <c r="A202" s="61"/>
      <c r="B202" s="83"/>
      <c r="C202" s="92"/>
      <c r="D202" s="61"/>
      <c r="E202" s="165"/>
      <c r="F202" s="61"/>
      <c r="G202" s="165"/>
      <c r="H202" s="165"/>
      <c r="I202" s="165"/>
      <c r="J202" s="165"/>
      <c r="K202" s="165"/>
      <c r="L202" s="165"/>
      <c r="M202" s="166"/>
      <c r="N202" s="166"/>
      <c r="O202" s="61"/>
      <c r="P202" s="61"/>
      <c r="Q202" s="61"/>
      <c r="R202" s="92"/>
      <c r="S202" s="92"/>
      <c r="T202" s="61"/>
      <c r="U202" s="61"/>
      <c r="V202" s="61"/>
      <c r="W202" s="61"/>
      <c r="X202" s="61"/>
      <c r="Y202" s="61"/>
      <c r="Z202" s="61"/>
    </row>
    <row r="203" spans="1:26" ht="13.5" hidden="1" customHeight="1">
      <c r="A203" s="61"/>
      <c r="B203" s="83"/>
      <c r="C203" s="92"/>
      <c r="D203" s="61"/>
      <c r="E203" s="165"/>
      <c r="F203" s="61"/>
      <c r="G203" s="165"/>
      <c r="H203" s="165"/>
      <c r="I203" s="165"/>
      <c r="J203" s="165"/>
      <c r="K203" s="165"/>
      <c r="L203" s="165"/>
      <c r="M203" s="166"/>
      <c r="N203" s="166"/>
      <c r="O203" s="61"/>
      <c r="P203" s="61"/>
      <c r="Q203" s="61"/>
      <c r="R203" s="92"/>
      <c r="S203" s="92"/>
      <c r="T203" s="61"/>
      <c r="U203" s="61"/>
      <c r="V203" s="61"/>
      <c r="W203" s="61"/>
      <c r="X203" s="61"/>
      <c r="Y203" s="61"/>
      <c r="Z203" s="61"/>
    </row>
    <row r="204" spans="1:26" ht="13.5" hidden="1" customHeight="1">
      <c r="A204" s="61"/>
      <c r="B204" s="83"/>
      <c r="C204" s="92"/>
      <c r="D204" s="61"/>
      <c r="E204" s="165"/>
      <c r="F204" s="61"/>
      <c r="G204" s="165"/>
      <c r="H204" s="165"/>
      <c r="I204" s="165"/>
      <c r="J204" s="165"/>
      <c r="K204" s="165"/>
      <c r="L204" s="165"/>
      <c r="M204" s="166"/>
      <c r="N204" s="166"/>
      <c r="O204" s="61"/>
      <c r="P204" s="61"/>
      <c r="Q204" s="61"/>
      <c r="R204" s="92"/>
      <c r="S204" s="92"/>
      <c r="T204" s="61"/>
      <c r="U204" s="61"/>
      <c r="V204" s="61"/>
      <c r="W204" s="61"/>
      <c r="X204" s="61"/>
      <c r="Y204" s="61"/>
      <c r="Z204" s="61"/>
    </row>
    <row r="205" spans="1:26" ht="13.5" hidden="1" customHeight="1">
      <c r="A205" s="61"/>
      <c r="B205" s="83"/>
      <c r="C205" s="92"/>
      <c r="D205" s="61"/>
      <c r="E205" s="165"/>
      <c r="F205" s="61"/>
      <c r="G205" s="165"/>
      <c r="H205" s="165"/>
      <c r="I205" s="165"/>
      <c r="J205" s="165"/>
      <c r="K205" s="165"/>
      <c r="L205" s="165"/>
      <c r="M205" s="166"/>
      <c r="N205" s="166"/>
      <c r="O205" s="61"/>
      <c r="P205" s="61"/>
      <c r="Q205" s="61"/>
      <c r="R205" s="92"/>
      <c r="S205" s="92"/>
      <c r="T205" s="61"/>
      <c r="U205" s="61"/>
      <c r="V205" s="61"/>
      <c r="W205" s="61"/>
      <c r="X205" s="61"/>
      <c r="Y205" s="61"/>
      <c r="Z205" s="61"/>
    </row>
    <row r="206" spans="1:26" ht="13.5" hidden="1" customHeight="1">
      <c r="A206" s="61"/>
      <c r="B206" s="83"/>
      <c r="C206" s="92"/>
      <c r="D206" s="61"/>
      <c r="E206" s="165"/>
      <c r="F206" s="61"/>
      <c r="G206" s="165"/>
      <c r="H206" s="165"/>
      <c r="I206" s="165"/>
      <c r="J206" s="165"/>
      <c r="K206" s="165"/>
      <c r="L206" s="165"/>
      <c r="M206" s="166"/>
      <c r="N206" s="166"/>
      <c r="O206" s="61"/>
      <c r="P206" s="61"/>
      <c r="Q206" s="61"/>
      <c r="R206" s="92"/>
      <c r="S206" s="92"/>
      <c r="T206" s="61"/>
      <c r="U206" s="61"/>
      <c r="V206" s="61"/>
      <c r="W206" s="61"/>
      <c r="X206" s="61"/>
      <c r="Y206" s="61"/>
      <c r="Z206" s="61"/>
    </row>
    <row r="207" spans="1:26" ht="13.5" hidden="1" customHeight="1">
      <c r="A207" s="61"/>
      <c r="B207" s="83"/>
      <c r="C207" s="92"/>
      <c r="D207" s="61"/>
      <c r="E207" s="165"/>
      <c r="F207" s="61"/>
      <c r="G207" s="165"/>
      <c r="H207" s="165"/>
      <c r="I207" s="165"/>
      <c r="J207" s="165"/>
      <c r="K207" s="165"/>
      <c r="L207" s="165"/>
      <c r="M207" s="166"/>
      <c r="N207" s="166"/>
      <c r="O207" s="61"/>
      <c r="P207" s="61"/>
      <c r="Q207" s="61"/>
      <c r="R207" s="92"/>
      <c r="S207" s="92"/>
      <c r="T207" s="61"/>
      <c r="U207" s="61"/>
      <c r="V207" s="61"/>
      <c r="W207" s="61"/>
      <c r="X207" s="61"/>
      <c r="Y207" s="61"/>
      <c r="Z207" s="61"/>
    </row>
    <row r="208" spans="1:26" ht="13.5" hidden="1" customHeight="1">
      <c r="A208" s="61"/>
      <c r="B208" s="83"/>
      <c r="C208" s="92"/>
      <c r="D208" s="61"/>
      <c r="E208" s="165"/>
      <c r="F208" s="61"/>
      <c r="G208" s="165"/>
      <c r="H208" s="165"/>
      <c r="I208" s="165"/>
      <c r="J208" s="165"/>
      <c r="K208" s="165"/>
      <c r="L208" s="165"/>
      <c r="M208" s="166"/>
      <c r="N208" s="166"/>
      <c r="O208" s="61"/>
      <c r="P208" s="61"/>
      <c r="Q208" s="61"/>
      <c r="R208" s="92"/>
      <c r="S208" s="92"/>
      <c r="T208" s="61"/>
      <c r="U208" s="61"/>
      <c r="V208" s="61"/>
      <c r="W208" s="61"/>
      <c r="X208" s="61"/>
      <c r="Y208" s="61"/>
      <c r="Z208" s="61"/>
    </row>
    <row r="209" spans="1:26" ht="13.5" hidden="1" customHeight="1">
      <c r="A209" s="61"/>
      <c r="B209" s="83"/>
      <c r="C209" s="92"/>
      <c r="D209" s="61"/>
      <c r="E209" s="165"/>
      <c r="F209" s="61"/>
      <c r="G209" s="165"/>
      <c r="H209" s="165"/>
      <c r="I209" s="165"/>
      <c r="J209" s="165"/>
      <c r="K209" s="165"/>
      <c r="L209" s="165"/>
      <c r="M209" s="166"/>
      <c r="N209" s="166"/>
      <c r="O209" s="61"/>
      <c r="P209" s="61"/>
      <c r="Q209" s="61"/>
      <c r="R209" s="92"/>
      <c r="S209" s="92"/>
      <c r="T209" s="61"/>
      <c r="U209" s="61"/>
      <c r="V209" s="61"/>
      <c r="W209" s="61"/>
      <c r="X209" s="61"/>
      <c r="Y209" s="61"/>
      <c r="Z209" s="61"/>
    </row>
    <row r="210" spans="1:26" ht="13.5" hidden="1" customHeight="1">
      <c r="A210" s="61"/>
      <c r="B210" s="83"/>
      <c r="C210" s="92"/>
      <c r="D210" s="61"/>
      <c r="E210" s="165"/>
      <c r="F210" s="61"/>
      <c r="G210" s="165"/>
      <c r="H210" s="165"/>
      <c r="I210" s="165"/>
      <c r="J210" s="165"/>
      <c r="K210" s="165"/>
      <c r="L210" s="165"/>
      <c r="M210" s="166"/>
      <c r="N210" s="166"/>
      <c r="O210" s="61"/>
      <c r="P210" s="61"/>
      <c r="Q210" s="61"/>
      <c r="R210" s="92"/>
      <c r="S210" s="92"/>
      <c r="T210" s="61"/>
      <c r="U210" s="61"/>
      <c r="V210" s="61"/>
      <c r="W210" s="61"/>
      <c r="X210" s="61"/>
      <c r="Y210" s="61"/>
      <c r="Z210" s="61"/>
    </row>
    <row r="211" spans="1:26" ht="13.5" hidden="1" customHeight="1">
      <c r="A211" s="61"/>
      <c r="B211" s="83"/>
      <c r="C211" s="92"/>
      <c r="D211" s="61"/>
      <c r="E211" s="165"/>
      <c r="F211" s="61"/>
      <c r="G211" s="165"/>
      <c r="H211" s="165"/>
      <c r="I211" s="165"/>
      <c r="J211" s="165"/>
      <c r="K211" s="165"/>
      <c r="L211" s="165"/>
      <c r="M211" s="166"/>
      <c r="N211" s="166"/>
      <c r="O211" s="61"/>
      <c r="P211" s="61"/>
      <c r="Q211" s="61"/>
      <c r="R211" s="92"/>
      <c r="S211" s="92"/>
      <c r="T211" s="61"/>
      <c r="U211" s="61"/>
      <c r="V211" s="61"/>
      <c r="W211" s="61"/>
      <c r="X211" s="61"/>
      <c r="Y211" s="61"/>
      <c r="Z211" s="61"/>
    </row>
    <row r="212" spans="1:26" ht="13.5" hidden="1" customHeight="1">
      <c r="A212" s="61"/>
      <c r="B212" s="83"/>
      <c r="C212" s="92"/>
      <c r="D212" s="61"/>
      <c r="E212" s="165"/>
      <c r="F212" s="61"/>
      <c r="G212" s="165"/>
      <c r="H212" s="165"/>
      <c r="I212" s="165"/>
      <c r="J212" s="165"/>
      <c r="K212" s="165"/>
      <c r="L212" s="165"/>
      <c r="M212" s="166"/>
      <c r="N212" s="166"/>
      <c r="O212" s="61"/>
      <c r="P212" s="61"/>
      <c r="Q212" s="61"/>
      <c r="R212" s="92"/>
      <c r="S212" s="92"/>
      <c r="T212" s="61"/>
      <c r="U212" s="61"/>
      <c r="V212" s="61"/>
      <c r="W212" s="61"/>
      <c r="X212" s="61"/>
      <c r="Y212" s="61"/>
      <c r="Z212" s="61"/>
    </row>
    <row r="213" spans="1:26" ht="13.5" hidden="1" customHeight="1">
      <c r="A213" s="61"/>
      <c r="B213" s="83"/>
      <c r="C213" s="92"/>
      <c r="D213" s="61"/>
      <c r="E213" s="165"/>
      <c r="F213" s="61"/>
      <c r="G213" s="165"/>
      <c r="H213" s="165"/>
      <c r="I213" s="165"/>
      <c r="J213" s="165"/>
      <c r="K213" s="165"/>
      <c r="L213" s="165"/>
      <c r="M213" s="166"/>
      <c r="N213" s="166"/>
      <c r="O213" s="61"/>
      <c r="P213" s="61"/>
      <c r="Q213" s="61"/>
      <c r="R213" s="92"/>
      <c r="S213" s="92"/>
      <c r="T213" s="61"/>
      <c r="U213" s="61"/>
      <c r="V213" s="61"/>
      <c r="W213" s="61"/>
      <c r="X213" s="61"/>
      <c r="Y213" s="61"/>
      <c r="Z213" s="61"/>
    </row>
    <row r="214" spans="1:26" ht="13.5" hidden="1" customHeight="1">
      <c r="A214" s="61"/>
      <c r="B214" s="83"/>
      <c r="C214" s="92"/>
      <c r="D214" s="61"/>
      <c r="E214" s="165"/>
      <c r="F214" s="61"/>
      <c r="G214" s="165"/>
      <c r="H214" s="165"/>
      <c r="I214" s="165"/>
      <c r="J214" s="165"/>
      <c r="K214" s="165"/>
      <c r="L214" s="165"/>
      <c r="M214" s="166"/>
      <c r="N214" s="166"/>
      <c r="O214" s="61"/>
      <c r="P214" s="61"/>
      <c r="Q214" s="61"/>
      <c r="R214" s="92"/>
      <c r="S214" s="92"/>
      <c r="T214" s="61"/>
      <c r="U214" s="61"/>
      <c r="V214" s="61"/>
      <c r="W214" s="61"/>
      <c r="X214" s="61"/>
      <c r="Y214" s="61"/>
      <c r="Z214" s="61"/>
    </row>
    <row r="215" spans="1:26" ht="13.5" hidden="1" customHeight="1">
      <c r="A215" s="61"/>
      <c r="B215" s="83"/>
      <c r="C215" s="92"/>
      <c r="D215" s="61"/>
      <c r="E215" s="165"/>
      <c r="F215" s="61"/>
      <c r="G215" s="165"/>
      <c r="H215" s="165"/>
      <c r="I215" s="165"/>
      <c r="J215" s="165"/>
      <c r="K215" s="165"/>
      <c r="L215" s="165"/>
      <c r="M215" s="166"/>
      <c r="N215" s="166"/>
      <c r="O215" s="61"/>
      <c r="P215" s="61"/>
      <c r="Q215" s="61"/>
      <c r="R215" s="92"/>
      <c r="S215" s="92"/>
      <c r="T215" s="61"/>
      <c r="U215" s="61"/>
      <c r="V215" s="61"/>
      <c r="W215" s="61"/>
      <c r="X215" s="61"/>
      <c r="Y215" s="61"/>
      <c r="Z215" s="61"/>
    </row>
    <row r="216" spans="1:26" ht="13.5" hidden="1" customHeight="1">
      <c r="A216" s="61"/>
      <c r="B216" s="83"/>
      <c r="C216" s="92"/>
      <c r="D216" s="61"/>
      <c r="E216" s="165"/>
      <c r="F216" s="61"/>
      <c r="G216" s="165"/>
      <c r="H216" s="165"/>
      <c r="I216" s="165"/>
      <c r="J216" s="165"/>
      <c r="K216" s="165"/>
      <c r="L216" s="165"/>
      <c r="M216" s="166"/>
      <c r="N216" s="166"/>
      <c r="O216" s="61"/>
      <c r="P216" s="61"/>
      <c r="Q216" s="61"/>
      <c r="R216" s="92"/>
      <c r="S216" s="92"/>
      <c r="T216" s="61"/>
      <c r="U216" s="61"/>
      <c r="V216" s="61"/>
      <c r="W216" s="61"/>
      <c r="X216" s="61"/>
      <c r="Y216" s="61"/>
      <c r="Z216" s="61"/>
    </row>
    <row r="217" spans="1:26" ht="13.5" hidden="1" customHeight="1">
      <c r="A217" s="61"/>
      <c r="B217" s="83"/>
      <c r="C217" s="92"/>
      <c r="D217" s="61"/>
      <c r="E217" s="165"/>
      <c r="F217" s="61"/>
      <c r="G217" s="165"/>
      <c r="H217" s="165"/>
      <c r="I217" s="165"/>
      <c r="J217" s="165"/>
      <c r="K217" s="165"/>
      <c r="L217" s="165"/>
      <c r="M217" s="166"/>
      <c r="N217" s="166"/>
      <c r="O217" s="61"/>
      <c r="P217" s="61"/>
      <c r="Q217" s="61"/>
      <c r="R217" s="92"/>
      <c r="S217" s="92"/>
      <c r="T217" s="61"/>
      <c r="U217" s="61"/>
      <c r="V217" s="61"/>
      <c r="W217" s="61"/>
      <c r="X217" s="61"/>
      <c r="Y217" s="61"/>
      <c r="Z217" s="61"/>
    </row>
    <row r="218" spans="1:26" ht="13.5" hidden="1" customHeight="1">
      <c r="A218" s="61"/>
      <c r="B218" s="83"/>
      <c r="C218" s="92"/>
      <c r="D218" s="61"/>
      <c r="E218" s="165"/>
      <c r="F218" s="61"/>
      <c r="G218" s="165"/>
      <c r="H218" s="165"/>
      <c r="I218" s="165"/>
      <c r="J218" s="165"/>
      <c r="K218" s="165"/>
      <c r="L218" s="165"/>
      <c r="M218" s="166"/>
      <c r="N218" s="166"/>
      <c r="O218" s="61"/>
      <c r="P218" s="61"/>
      <c r="Q218" s="61"/>
      <c r="R218" s="92"/>
      <c r="S218" s="92"/>
      <c r="T218" s="61"/>
      <c r="U218" s="61"/>
      <c r="V218" s="61"/>
      <c r="W218" s="61"/>
      <c r="X218" s="61"/>
      <c r="Y218" s="61"/>
      <c r="Z218" s="61"/>
    </row>
    <row r="219" spans="1:26" ht="13.5" hidden="1" customHeight="1">
      <c r="A219" s="61"/>
      <c r="B219" s="83"/>
      <c r="C219" s="92"/>
      <c r="D219" s="61"/>
      <c r="E219" s="165"/>
      <c r="F219" s="61"/>
      <c r="G219" s="165"/>
      <c r="H219" s="165"/>
      <c r="I219" s="165"/>
      <c r="J219" s="165"/>
      <c r="K219" s="165"/>
      <c r="L219" s="165"/>
      <c r="M219" s="166"/>
      <c r="N219" s="166"/>
      <c r="O219" s="61"/>
      <c r="P219" s="61"/>
      <c r="Q219" s="61"/>
      <c r="R219" s="92"/>
      <c r="S219" s="92"/>
      <c r="T219" s="61"/>
      <c r="U219" s="61"/>
      <c r="V219" s="61"/>
      <c r="W219" s="61"/>
      <c r="X219" s="61"/>
      <c r="Y219" s="61"/>
      <c r="Z219" s="61"/>
    </row>
    <row r="220" spans="1:26" ht="13.5" hidden="1" customHeight="1">
      <c r="A220" s="61"/>
      <c r="B220" s="83"/>
      <c r="C220" s="92"/>
      <c r="D220" s="61"/>
      <c r="E220" s="165"/>
      <c r="F220" s="61"/>
      <c r="G220" s="165"/>
      <c r="H220" s="165"/>
      <c r="I220" s="165"/>
      <c r="J220" s="165"/>
      <c r="K220" s="165"/>
      <c r="L220" s="165"/>
      <c r="M220" s="166"/>
      <c r="N220" s="166"/>
      <c r="O220" s="61"/>
      <c r="P220" s="61"/>
      <c r="Q220" s="61"/>
      <c r="R220" s="92"/>
      <c r="S220" s="92"/>
      <c r="T220" s="61"/>
      <c r="U220" s="61"/>
      <c r="V220" s="61"/>
      <c r="W220" s="61"/>
      <c r="X220" s="61"/>
      <c r="Y220" s="61"/>
      <c r="Z220" s="61"/>
    </row>
    <row r="221" spans="1:26" ht="13.5" hidden="1" customHeight="1">
      <c r="A221" s="61"/>
      <c r="B221" s="83"/>
      <c r="C221" s="92"/>
      <c r="D221" s="61"/>
      <c r="E221" s="165"/>
      <c r="F221" s="61"/>
      <c r="G221" s="165"/>
      <c r="H221" s="165"/>
      <c r="I221" s="165"/>
      <c r="J221" s="165"/>
      <c r="K221" s="165"/>
      <c r="L221" s="165"/>
      <c r="M221" s="166"/>
      <c r="N221" s="166"/>
      <c r="O221" s="61"/>
      <c r="P221" s="61"/>
      <c r="Q221" s="61"/>
      <c r="R221" s="92"/>
      <c r="S221" s="92"/>
      <c r="T221" s="61"/>
      <c r="U221" s="61"/>
      <c r="V221" s="61"/>
      <c r="W221" s="61"/>
      <c r="X221" s="61"/>
      <c r="Y221" s="61"/>
      <c r="Z221" s="61"/>
    </row>
    <row r="222" spans="1:26" ht="13.5" hidden="1" customHeight="1">
      <c r="A222" s="61"/>
      <c r="B222" s="83"/>
      <c r="C222" s="92"/>
      <c r="D222" s="61"/>
      <c r="E222" s="165"/>
      <c r="F222" s="61"/>
      <c r="G222" s="165"/>
      <c r="H222" s="165"/>
      <c r="I222" s="165"/>
      <c r="J222" s="165"/>
      <c r="K222" s="165"/>
      <c r="L222" s="165"/>
      <c r="M222" s="166"/>
      <c r="N222" s="166"/>
      <c r="O222" s="61"/>
      <c r="P222" s="61"/>
      <c r="Q222" s="61"/>
      <c r="R222" s="92"/>
      <c r="S222" s="92"/>
      <c r="T222" s="61"/>
      <c r="U222" s="61"/>
      <c r="V222" s="61"/>
      <c r="W222" s="61"/>
      <c r="X222" s="61"/>
      <c r="Y222" s="61"/>
      <c r="Z222" s="61"/>
    </row>
    <row r="223" spans="1:26" ht="13.5" hidden="1" customHeight="1">
      <c r="A223" s="61"/>
      <c r="B223" s="83"/>
      <c r="C223" s="92"/>
      <c r="D223" s="61"/>
      <c r="E223" s="165"/>
      <c r="F223" s="61"/>
      <c r="G223" s="165"/>
      <c r="H223" s="165"/>
      <c r="I223" s="165"/>
      <c r="J223" s="165"/>
      <c r="K223" s="165"/>
      <c r="L223" s="165"/>
      <c r="M223" s="166"/>
      <c r="N223" s="166"/>
      <c r="O223" s="61"/>
      <c r="P223" s="61"/>
      <c r="Q223" s="61"/>
      <c r="R223" s="92"/>
      <c r="S223" s="92"/>
      <c r="T223" s="61"/>
      <c r="U223" s="61"/>
      <c r="V223" s="61"/>
      <c r="W223" s="61"/>
      <c r="X223" s="61"/>
      <c r="Y223" s="61"/>
      <c r="Z223" s="61"/>
    </row>
    <row r="224" spans="1:26" ht="13.5" hidden="1" customHeight="1">
      <c r="A224" s="61"/>
      <c r="B224" s="83"/>
      <c r="C224" s="92"/>
      <c r="D224" s="61"/>
      <c r="E224" s="165"/>
      <c r="F224" s="61"/>
      <c r="G224" s="165"/>
      <c r="H224" s="165"/>
      <c r="I224" s="165"/>
      <c r="J224" s="165"/>
      <c r="K224" s="165"/>
      <c r="L224" s="165"/>
      <c r="M224" s="166"/>
      <c r="N224" s="166"/>
      <c r="O224" s="61"/>
      <c r="P224" s="61"/>
      <c r="Q224" s="61"/>
      <c r="R224" s="92"/>
      <c r="S224" s="92"/>
      <c r="T224" s="61"/>
      <c r="U224" s="61"/>
      <c r="V224" s="61"/>
      <c r="W224" s="61"/>
      <c r="X224" s="61"/>
      <c r="Y224" s="61"/>
      <c r="Z224" s="61"/>
    </row>
    <row r="225" spans="1:26" ht="13.5" hidden="1" customHeight="1">
      <c r="A225" s="61"/>
      <c r="B225" s="83"/>
      <c r="C225" s="92"/>
      <c r="D225" s="61"/>
      <c r="E225" s="165"/>
      <c r="F225" s="61"/>
      <c r="G225" s="165"/>
      <c r="H225" s="165"/>
      <c r="I225" s="165"/>
      <c r="J225" s="165"/>
      <c r="K225" s="165"/>
      <c r="L225" s="165"/>
      <c r="M225" s="166"/>
      <c r="N225" s="166"/>
      <c r="O225" s="61"/>
      <c r="P225" s="61"/>
      <c r="Q225" s="61"/>
      <c r="R225" s="92"/>
      <c r="S225" s="92"/>
      <c r="T225" s="61"/>
      <c r="U225" s="61"/>
      <c r="V225" s="61"/>
      <c r="W225" s="61"/>
      <c r="X225" s="61"/>
      <c r="Y225" s="61"/>
      <c r="Z225" s="61"/>
    </row>
    <row r="226" spans="1:26" ht="13.5" hidden="1" customHeight="1">
      <c r="A226" s="61"/>
      <c r="B226" s="83"/>
      <c r="C226" s="92"/>
      <c r="D226" s="61"/>
      <c r="E226" s="165"/>
      <c r="F226" s="61"/>
      <c r="G226" s="165"/>
      <c r="H226" s="165"/>
      <c r="I226" s="165"/>
      <c r="J226" s="165"/>
      <c r="K226" s="165"/>
      <c r="L226" s="165"/>
      <c r="M226" s="166"/>
      <c r="N226" s="166"/>
      <c r="O226" s="61"/>
      <c r="P226" s="61"/>
      <c r="Q226" s="61"/>
      <c r="R226" s="92"/>
      <c r="S226" s="92"/>
      <c r="T226" s="61"/>
      <c r="U226" s="61"/>
      <c r="V226" s="61"/>
      <c r="W226" s="61"/>
      <c r="X226" s="61"/>
      <c r="Y226" s="61"/>
      <c r="Z226" s="61"/>
    </row>
    <row r="227" spans="1:26" ht="13.5" hidden="1" customHeight="1">
      <c r="A227" s="61"/>
      <c r="B227" s="83"/>
      <c r="C227" s="92"/>
      <c r="D227" s="61"/>
      <c r="E227" s="165"/>
      <c r="F227" s="61"/>
      <c r="G227" s="165"/>
      <c r="H227" s="165"/>
      <c r="I227" s="165"/>
      <c r="J227" s="165"/>
      <c r="K227" s="165"/>
      <c r="L227" s="165"/>
      <c r="M227" s="166"/>
      <c r="N227" s="166"/>
      <c r="O227" s="61"/>
      <c r="P227" s="61"/>
      <c r="Q227" s="61"/>
      <c r="R227" s="92"/>
      <c r="S227" s="92"/>
      <c r="T227" s="61"/>
      <c r="U227" s="61"/>
      <c r="V227" s="61"/>
      <c r="W227" s="61"/>
      <c r="X227" s="61"/>
      <c r="Y227" s="61"/>
      <c r="Z227" s="61"/>
    </row>
    <row r="228" spans="1:26" ht="13.5" hidden="1" customHeight="1">
      <c r="A228" s="61"/>
      <c r="B228" s="83"/>
      <c r="C228" s="92"/>
      <c r="D228" s="61"/>
      <c r="E228" s="165"/>
      <c r="F228" s="61"/>
      <c r="G228" s="165"/>
      <c r="H228" s="165"/>
      <c r="I228" s="165"/>
      <c r="J228" s="165"/>
      <c r="K228" s="165"/>
      <c r="L228" s="165"/>
      <c r="M228" s="166"/>
      <c r="N228" s="166"/>
      <c r="O228" s="61"/>
      <c r="P228" s="61"/>
      <c r="Q228" s="61"/>
      <c r="R228" s="92"/>
      <c r="S228" s="92"/>
      <c r="T228" s="61"/>
      <c r="U228" s="61"/>
      <c r="V228" s="61"/>
      <c r="W228" s="61"/>
      <c r="X228" s="61"/>
      <c r="Y228" s="61"/>
      <c r="Z228" s="61"/>
    </row>
    <row r="229" spans="1:26" ht="15.75" customHeight="1">
      <c r="B229" s="58"/>
    </row>
    <row r="230" spans="1:26" ht="15.75" customHeight="1">
      <c r="B230" s="58"/>
    </row>
    <row r="231" spans="1:26" ht="15.75" customHeight="1">
      <c r="B231" s="58"/>
    </row>
    <row r="232" spans="1:26" ht="15.75" customHeight="1">
      <c r="B232" s="58"/>
    </row>
    <row r="233" spans="1:26" ht="15.75" customHeight="1">
      <c r="B233" s="58"/>
    </row>
    <row r="234" spans="1:26" ht="15.75" customHeight="1">
      <c r="B234" s="58"/>
    </row>
    <row r="235" spans="1:26" ht="15.75" customHeight="1">
      <c r="B235" s="58"/>
    </row>
    <row r="236" spans="1:26" ht="15.75" customHeight="1">
      <c r="B236" s="58"/>
    </row>
    <row r="237" spans="1:26" ht="15.75" customHeight="1">
      <c r="B237" s="58"/>
    </row>
    <row r="238" spans="1:26" ht="15.75" customHeight="1">
      <c r="B238" s="58"/>
    </row>
    <row r="239" spans="1:26" ht="15.75" customHeight="1">
      <c r="B239" s="58"/>
    </row>
    <row r="240" spans="1:26" ht="15.75" customHeight="1">
      <c r="B240" s="58"/>
    </row>
    <row r="241" spans="2:2" ht="15.75" customHeight="1">
      <c r="B241" s="58"/>
    </row>
    <row r="242" spans="2:2" ht="15.75" customHeight="1">
      <c r="B242" s="58"/>
    </row>
    <row r="243" spans="2:2" ht="15.75" customHeight="1">
      <c r="B243" s="58"/>
    </row>
    <row r="244" spans="2:2" ht="15.75" customHeight="1">
      <c r="B244" s="58"/>
    </row>
    <row r="245" spans="2:2" ht="15.75" customHeight="1">
      <c r="B245" s="58"/>
    </row>
    <row r="246" spans="2:2" ht="15.75" customHeight="1">
      <c r="B246" s="58"/>
    </row>
    <row r="247" spans="2:2" ht="15.75" customHeight="1">
      <c r="B247" s="58"/>
    </row>
    <row r="248" spans="2:2" ht="15.75" customHeight="1">
      <c r="B248" s="58"/>
    </row>
    <row r="249" spans="2:2" ht="15.75" customHeight="1">
      <c r="B249" s="58"/>
    </row>
    <row r="250" spans="2:2" ht="15.75" customHeight="1">
      <c r="B250" s="58"/>
    </row>
    <row r="251" spans="2:2" ht="15.75" customHeight="1">
      <c r="B251" s="58"/>
    </row>
    <row r="252" spans="2:2" ht="15.75" customHeight="1">
      <c r="B252" s="58"/>
    </row>
    <row r="253" spans="2:2" ht="15.75" customHeight="1">
      <c r="B253" s="58"/>
    </row>
    <row r="254" spans="2:2" ht="15.75" customHeight="1">
      <c r="B254" s="58"/>
    </row>
    <row r="255" spans="2:2" ht="15.75" customHeight="1">
      <c r="B255" s="58"/>
    </row>
    <row r="256" spans="2:2" ht="15.75" customHeight="1">
      <c r="B256" s="58"/>
    </row>
    <row r="257" spans="2:2" ht="15.75" customHeight="1">
      <c r="B257" s="58"/>
    </row>
    <row r="258" spans="2:2" ht="15.75" customHeight="1">
      <c r="B258" s="58"/>
    </row>
    <row r="259" spans="2:2" ht="15.75" customHeight="1">
      <c r="B259" s="58"/>
    </row>
    <row r="260" spans="2:2" ht="15.75" customHeight="1">
      <c r="B260" s="58"/>
    </row>
    <row r="261" spans="2:2" ht="15.75" customHeight="1">
      <c r="B261" s="58"/>
    </row>
    <row r="262" spans="2:2" ht="15.75" customHeight="1">
      <c r="B262" s="58"/>
    </row>
    <row r="263" spans="2:2" ht="15.75" customHeight="1">
      <c r="B263" s="58"/>
    </row>
    <row r="264" spans="2:2" ht="15.75" customHeight="1">
      <c r="B264" s="58"/>
    </row>
    <row r="265" spans="2:2" ht="15.75" customHeight="1">
      <c r="B265" s="58"/>
    </row>
    <row r="266" spans="2:2" ht="15.75" customHeight="1">
      <c r="B266" s="58"/>
    </row>
    <row r="267" spans="2:2" ht="15.75" customHeight="1">
      <c r="B267" s="58"/>
    </row>
    <row r="268" spans="2:2" ht="15.75" customHeight="1">
      <c r="B268" s="58"/>
    </row>
    <row r="269" spans="2:2" ht="15.75" customHeight="1">
      <c r="B269" s="58"/>
    </row>
    <row r="270" spans="2:2" ht="15.75" customHeight="1">
      <c r="B270" s="58"/>
    </row>
    <row r="271" spans="2:2" ht="15.75" customHeight="1">
      <c r="B271" s="58"/>
    </row>
    <row r="272" spans="2:2" ht="15.75" customHeight="1">
      <c r="B272" s="58"/>
    </row>
    <row r="273" spans="2:2" ht="15.75" customHeight="1">
      <c r="B273" s="58"/>
    </row>
    <row r="274" spans="2:2" ht="15.75" customHeight="1">
      <c r="B274" s="58"/>
    </row>
    <row r="275" spans="2:2" ht="15.75" customHeight="1">
      <c r="B275" s="58"/>
    </row>
    <row r="276" spans="2:2" ht="15.75" customHeight="1">
      <c r="B276" s="58"/>
    </row>
    <row r="277" spans="2:2" ht="15.75" customHeight="1">
      <c r="B277" s="58"/>
    </row>
    <row r="278" spans="2:2" ht="15.75" customHeight="1">
      <c r="B278" s="58"/>
    </row>
    <row r="279" spans="2:2" ht="15.75" customHeight="1">
      <c r="B279" s="58"/>
    </row>
    <row r="280" spans="2:2" ht="15.75" customHeight="1">
      <c r="B280" s="58"/>
    </row>
    <row r="281" spans="2:2" ht="15.75" customHeight="1">
      <c r="B281" s="58"/>
    </row>
    <row r="282" spans="2:2" ht="15.75" customHeight="1">
      <c r="B282" s="58"/>
    </row>
    <row r="283" spans="2:2" ht="15.75" customHeight="1">
      <c r="B283" s="58"/>
    </row>
    <row r="284" spans="2:2" ht="15.75" customHeight="1">
      <c r="B284" s="58"/>
    </row>
    <row r="285" spans="2:2" ht="15.75" customHeight="1">
      <c r="B285" s="58"/>
    </row>
    <row r="286" spans="2:2" ht="15.75" customHeight="1">
      <c r="B286" s="58"/>
    </row>
    <row r="287" spans="2:2" ht="15.75" customHeight="1">
      <c r="B287" s="58"/>
    </row>
    <row r="288" spans="2:2" ht="15.75" customHeight="1">
      <c r="B288" s="58"/>
    </row>
    <row r="289" spans="2:2" ht="15.75" customHeight="1">
      <c r="B289" s="58"/>
    </row>
    <row r="290" spans="2:2" ht="15.75" customHeight="1">
      <c r="B290" s="58"/>
    </row>
    <row r="291" spans="2:2" ht="15.75" customHeight="1">
      <c r="B291" s="58"/>
    </row>
    <row r="292" spans="2:2" ht="15.75" customHeight="1">
      <c r="B292" s="58"/>
    </row>
    <row r="293" spans="2:2" ht="15.75" customHeight="1">
      <c r="B293" s="58"/>
    </row>
    <row r="294" spans="2:2" ht="15.75" customHeight="1">
      <c r="B294" s="58"/>
    </row>
    <row r="295" spans="2:2" ht="15.75" customHeight="1">
      <c r="B295" s="58"/>
    </row>
    <row r="296" spans="2:2" ht="15.75" customHeight="1">
      <c r="B296" s="58"/>
    </row>
    <row r="297" spans="2:2" ht="15.75" customHeight="1">
      <c r="B297" s="58"/>
    </row>
    <row r="298" spans="2:2" ht="15.75" customHeight="1">
      <c r="B298" s="58"/>
    </row>
    <row r="299" spans="2:2" ht="15.75" customHeight="1">
      <c r="B299" s="58"/>
    </row>
    <row r="300" spans="2:2" ht="15.75" customHeight="1">
      <c r="B300" s="58"/>
    </row>
    <row r="301" spans="2:2" ht="15.75" customHeight="1">
      <c r="B301" s="58"/>
    </row>
    <row r="302" spans="2:2" ht="15.75" customHeight="1">
      <c r="B302" s="58"/>
    </row>
    <row r="303" spans="2:2" ht="15.75" customHeight="1">
      <c r="B303" s="58"/>
    </row>
    <row r="304" spans="2:2" ht="15.75" customHeight="1">
      <c r="B304" s="58"/>
    </row>
    <row r="305" spans="2:2" ht="15.75" customHeight="1">
      <c r="B305" s="58"/>
    </row>
    <row r="306" spans="2:2" ht="15.75" customHeight="1">
      <c r="B306" s="58"/>
    </row>
    <row r="307" spans="2:2" ht="15.75" customHeight="1">
      <c r="B307" s="58"/>
    </row>
    <row r="308" spans="2:2" ht="15.75" customHeight="1">
      <c r="B308" s="58"/>
    </row>
    <row r="309" spans="2:2" ht="15.75" customHeight="1">
      <c r="B309" s="58"/>
    </row>
    <row r="310" spans="2:2" ht="15.75" customHeight="1">
      <c r="B310" s="58"/>
    </row>
    <row r="311" spans="2:2" ht="15.75" customHeight="1">
      <c r="B311" s="58"/>
    </row>
    <row r="312" spans="2:2" ht="15.75" customHeight="1">
      <c r="B312" s="58"/>
    </row>
    <row r="313" spans="2:2" ht="15.75" customHeight="1">
      <c r="B313" s="58"/>
    </row>
    <row r="314" spans="2:2" ht="15.75" customHeight="1">
      <c r="B314" s="58"/>
    </row>
    <row r="315" spans="2:2" ht="15.75" customHeight="1">
      <c r="B315" s="58"/>
    </row>
    <row r="316" spans="2:2" ht="15.75" customHeight="1">
      <c r="B316" s="58"/>
    </row>
    <row r="317" spans="2:2" ht="15.75" customHeight="1">
      <c r="B317" s="58"/>
    </row>
    <row r="318" spans="2:2" ht="15.75" customHeight="1">
      <c r="B318" s="58"/>
    </row>
    <row r="319" spans="2:2" ht="15.75" customHeight="1">
      <c r="B319" s="58"/>
    </row>
    <row r="320" spans="2:2" ht="15.75" customHeight="1">
      <c r="B320" s="58"/>
    </row>
    <row r="321" spans="2:2" ht="15.75" customHeight="1">
      <c r="B321" s="58"/>
    </row>
    <row r="322" spans="2:2" ht="15.75" customHeight="1">
      <c r="B322" s="58"/>
    </row>
    <row r="323" spans="2:2" ht="15.75" customHeight="1">
      <c r="B323" s="58"/>
    </row>
    <row r="324" spans="2:2" ht="15.75" customHeight="1">
      <c r="B324" s="58"/>
    </row>
    <row r="325" spans="2:2" ht="15.75" customHeight="1">
      <c r="B325" s="58"/>
    </row>
    <row r="326" spans="2:2" ht="15.75" customHeight="1">
      <c r="B326" s="58"/>
    </row>
    <row r="327" spans="2:2" ht="15.75" customHeight="1">
      <c r="B327" s="58"/>
    </row>
    <row r="328" spans="2:2" ht="15.75" customHeight="1">
      <c r="B328" s="58"/>
    </row>
    <row r="329" spans="2:2" ht="15.75" customHeight="1">
      <c r="B329" s="58"/>
    </row>
    <row r="330" spans="2:2" ht="15.75" customHeight="1">
      <c r="B330" s="58"/>
    </row>
    <row r="331" spans="2:2" ht="15.75" customHeight="1">
      <c r="B331" s="58"/>
    </row>
    <row r="332" spans="2:2" ht="15.75" customHeight="1">
      <c r="B332" s="58"/>
    </row>
    <row r="333" spans="2:2" ht="15.75" customHeight="1">
      <c r="B333" s="58"/>
    </row>
    <row r="334" spans="2:2" ht="15.75" customHeight="1">
      <c r="B334" s="58"/>
    </row>
    <row r="335" spans="2:2" ht="15.75" customHeight="1">
      <c r="B335" s="58"/>
    </row>
    <row r="336" spans="2:2" ht="15.75" customHeight="1">
      <c r="B336" s="58"/>
    </row>
    <row r="337" spans="2:2" ht="15.75" customHeight="1">
      <c r="B337" s="58"/>
    </row>
    <row r="338" spans="2:2" ht="15.75" customHeight="1">
      <c r="B338" s="58"/>
    </row>
    <row r="339" spans="2:2" ht="15.75" customHeight="1">
      <c r="B339" s="58"/>
    </row>
    <row r="340" spans="2:2" ht="15.75" customHeight="1">
      <c r="B340" s="58"/>
    </row>
    <row r="341" spans="2:2" ht="15.75" customHeight="1">
      <c r="B341" s="58"/>
    </row>
    <row r="342" spans="2:2" ht="15.75" customHeight="1">
      <c r="B342" s="58"/>
    </row>
    <row r="343" spans="2:2" ht="15.75" customHeight="1">
      <c r="B343" s="58"/>
    </row>
    <row r="344" spans="2:2" ht="15.75" customHeight="1">
      <c r="B344" s="58"/>
    </row>
    <row r="345" spans="2:2" ht="15.75" customHeight="1">
      <c r="B345" s="58"/>
    </row>
    <row r="346" spans="2:2" ht="15.75" customHeight="1">
      <c r="B346" s="58"/>
    </row>
    <row r="347" spans="2:2" ht="15.75" customHeight="1">
      <c r="B347" s="58"/>
    </row>
    <row r="348" spans="2:2" ht="15.75" customHeight="1">
      <c r="B348" s="58"/>
    </row>
    <row r="349" spans="2:2" ht="15.75" customHeight="1">
      <c r="B349" s="58"/>
    </row>
    <row r="350" spans="2:2" ht="15.75" customHeight="1">
      <c r="B350" s="58"/>
    </row>
    <row r="351" spans="2:2" ht="15.75" customHeight="1">
      <c r="B351" s="58"/>
    </row>
    <row r="352" spans="2:2" ht="15.75" customHeight="1">
      <c r="B352" s="58"/>
    </row>
    <row r="353" spans="2:2" ht="15.75" customHeight="1">
      <c r="B353" s="58"/>
    </row>
    <row r="354" spans="2:2" ht="15.75" customHeight="1">
      <c r="B354" s="58"/>
    </row>
    <row r="355" spans="2:2" ht="15.75" customHeight="1">
      <c r="B355" s="58"/>
    </row>
    <row r="356" spans="2:2" ht="15.75" customHeight="1">
      <c r="B356" s="58"/>
    </row>
    <row r="357" spans="2:2" ht="15.75" customHeight="1">
      <c r="B357" s="58"/>
    </row>
    <row r="358" spans="2:2" ht="15.75" customHeight="1">
      <c r="B358" s="58"/>
    </row>
    <row r="359" spans="2:2" ht="15.75" customHeight="1">
      <c r="B359" s="58"/>
    </row>
    <row r="360" spans="2:2" ht="15.75" customHeight="1">
      <c r="B360" s="58"/>
    </row>
    <row r="361" spans="2:2" ht="15.75" customHeight="1">
      <c r="B361" s="58"/>
    </row>
    <row r="362" spans="2:2" ht="15.75" customHeight="1">
      <c r="B362" s="58"/>
    </row>
    <row r="363" spans="2:2" ht="15.75" customHeight="1">
      <c r="B363" s="58"/>
    </row>
    <row r="364" spans="2:2" ht="15.75" customHeight="1">
      <c r="B364" s="58"/>
    </row>
    <row r="365" spans="2:2" ht="15.75" customHeight="1">
      <c r="B365" s="58"/>
    </row>
    <row r="366" spans="2:2" ht="15.75" customHeight="1">
      <c r="B366" s="58"/>
    </row>
    <row r="367" spans="2:2" ht="15.75" customHeight="1">
      <c r="B367" s="58"/>
    </row>
    <row r="368" spans="2:2" ht="15.75" customHeight="1">
      <c r="B368" s="58"/>
    </row>
    <row r="369" spans="2:2" ht="15.75" customHeight="1">
      <c r="B369" s="58"/>
    </row>
    <row r="370" spans="2:2" ht="15.75" customHeight="1">
      <c r="B370" s="58"/>
    </row>
    <row r="371" spans="2:2" ht="15.75" customHeight="1">
      <c r="B371" s="58"/>
    </row>
    <row r="372" spans="2:2" ht="15.75" customHeight="1">
      <c r="B372" s="58"/>
    </row>
    <row r="373" spans="2:2" ht="15.75" customHeight="1">
      <c r="B373" s="58"/>
    </row>
    <row r="374" spans="2:2" ht="15.75" customHeight="1">
      <c r="B374" s="58"/>
    </row>
    <row r="375" spans="2:2" ht="15.75" customHeight="1">
      <c r="B375" s="58"/>
    </row>
    <row r="376" spans="2:2" ht="15.75" customHeight="1">
      <c r="B376" s="58"/>
    </row>
    <row r="377" spans="2:2" ht="15.75" customHeight="1">
      <c r="B377" s="58"/>
    </row>
    <row r="378" spans="2:2" ht="15.75" customHeight="1">
      <c r="B378" s="58"/>
    </row>
    <row r="379" spans="2:2" ht="15.75" customHeight="1">
      <c r="B379" s="58"/>
    </row>
    <row r="380" spans="2:2" ht="15.75" customHeight="1">
      <c r="B380" s="58"/>
    </row>
    <row r="381" spans="2:2" ht="15.75" customHeight="1">
      <c r="B381" s="58"/>
    </row>
    <row r="382" spans="2:2" ht="15.75" customHeight="1">
      <c r="B382" s="58"/>
    </row>
    <row r="383" spans="2:2" ht="15.75" customHeight="1">
      <c r="B383" s="58"/>
    </row>
    <row r="384" spans="2:2" ht="15.75" customHeight="1">
      <c r="B384" s="58"/>
    </row>
    <row r="385" spans="2:2" ht="15.75" customHeight="1">
      <c r="B385" s="58"/>
    </row>
    <row r="386" spans="2:2" ht="15.75" customHeight="1">
      <c r="B386" s="58"/>
    </row>
    <row r="387" spans="2:2" ht="15.75" customHeight="1">
      <c r="B387" s="58"/>
    </row>
    <row r="388" spans="2:2" ht="15.75" customHeight="1">
      <c r="B388" s="58"/>
    </row>
    <row r="389" spans="2:2" ht="15.75" customHeight="1">
      <c r="B389" s="58"/>
    </row>
    <row r="390" spans="2:2" ht="15.75" customHeight="1">
      <c r="B390" s="58"/>
    </row>
    <row r="391" spans="2:2" ht="15.75" customHeight="1">
      <c r="B391" s="58"/>
    </row>
    <row r="392" spans="2:2" ht="15.75" customHeight="1">
      <c r="B392" s="58"/>
    </row>
    <row r="393" spans="2:2" ht="15.75" customHeight="1">
      <c r="B393" s="58"/>
    </row>
    <row r="394" spans="2:2" ht="15.75" customHeight="1">
      <c r="B394" s="58"/>
    </row>
    <row r="395" spans="2:2" ht="15.75" customHeight="1">
      <c r="B395" s="58"/>
    </row>
    <row r="396" spans="2:2" ht="15.75" customHeight="1">
      <c r="B396" s="58"/>
    </row>
    <row r="397" spans="2:2" ht="15.75" customHeight="1">
      <c r="B397" s="58"/>
    </row>
    <row r="398" spans="2:2" ht="15.75" customHeight="1">
      <c r="B398" s="58"/>
    </row>
    <row r="399" spans="2:2" ht="15.75" customHeight="1">
      <c r="B399" s="58"/>
    </row>
    <row r="400" spans="2:2" ht="15.75" customHeight="1">
      <c r="B400" s="58"/>
    </row>
    <row r="401" spans="2:2" ht="15.75" customHeight="1">
      <c r="B401" s="58"/>
    </row>
    <row r="402" spans="2:2" ht="15.75" customHeight="1">
      <c r="B402" s="58"/>
    </row>
    <row r="403" spans="2:2" ht="15.75" customHeight="1">
      <c r="B403" s="58"/>
    </row>
    <row r="404" spans="2:2" ht="15.75" customHeight="1">
      <c r="B404" s="58"/>
    </row>
    <row r="405" spans="2:2" ht="15.75" customHeight="1">
      <c r="B405" s="58"/>
    </row>
    <row r="406" spans="2:2" ht="15.75" customHeight="1">
      <c r="B406" s="58"/>
    </row>
    <row r="407" spans="2:2" ht="15.75" customHeight="1">
      <c r="B407" s="58"/>
    </row>
    <row r="408" spans="2:2" ht="15.75" customHeight="1">
      <c r="B408" s="58"/>
    </row>
    <row r="409" spans="2:2" ht="15.75" customHeight="1">
      <c r="B409" s="58"/>
    </row>
    <row r="410" spans="2:2" ht="15.75" customHeight="1">
      <c r="B410" s="58"/>
    </row>
    <row r="411" spans="2:2" ht="15.75" customHeight="1">
      <c r="B411" s="58"/>
    </row>
    <row r="412" spans="2:2" ht="15.75" customHeight="1">
      <c r="B412" s="58"/>
    </row>
    <row r="413" spans="2:2" ht="15.75" customHeight="1">
      <c r="B413" s="58"/>
    </row>
    <row r="414" spans="2:2" ht="15.75" customHeight="1">
      <c r="B414" s="58"/>
    </row>
    <row r="415" spans="2:2" ht="15.75" customHeight="1">
      <c r="B415" s="58"/>
    </row>
    <row r="416" spans="2:2" ht="15.75" customHeight="1">
      <c r="B416" s="58"/>
    </row>
    <row r="417" spans="2:2" ht="15.75" customHeight="1">
      <c r="B417" s="58"/>
    </row>
    <row r="418" spans="2:2" ht="15.75" customHeight="1">
      <c r="B418" s="58"/>
    </row>
    <row r="419" spans="2:2" ht="15.75" customHeight="1">
      <c r="B419" s="58"/>
    </row>
    <row r="420" spans="2:2" ht="15.75" customHeight="1">
      <c r="B420" s="58"/>
    </row>
    <row r="421" spans="2:2" ht="15.75" customHeight="1">
      <c r="B421" s="58"/>
    </row>
    <row r="422" spans="2:2" ht="15.75" customHeight="1">
      <c r="B422" s="58"/>
    </row>
    <row r="423" spans="2:2" ht="15.75" customHeight="1">
      <c r="B423" s="58"/>
    </row>
    <row r="424" spans="2:2" ht="15.75" customHeight="1">
      <c r="B424" s="58"/>
    </row>
    <row r="425" spans="2:2" ht="15.75" customHeight="1">
      <c r="B425" s="58"/>
    </row>
    <row r="426" spans="2:2" ht="15.75" customHeight="1">
      <c r="B426" s="58"/>
    </row>
    <row r="427" spans="2:2" ht="15.75" customHeight="1">
      <c r="B427" s="58"/>
    </row>
    <row r="428" spans="2:2" ht="15.75" customHeight="1">
      <c r="B428" s="58"/>
    </row>
    <row r="429" spans="2:2" ht="15.75" customHeight="1">
      <c r="B429" s="58"/>
    </row>
    <row r="430" spans="2:2" ht="15.75" customHeight="1">
      <c r="B430" s="58"/>
    </row>
    <row r="431" spans="2:2" ht="15.75" customHeight="1">
      <c r="B431" s="58"/>
    </row>
    <row r="432" spans="2:2" ht="15.75" customHeight="1">
      <c r="B432" s="58"/>
    </row>
    <row r="433" spans="2:2" ht="15.75" customHeight="1">
      <c r="B433" s="58"/>
    </row>
    <row r="434" spans="2:2" ht="15.75" customHeight="1">
      <c r="B434" s="58"/>
    </row>
    <row r="435" spans="2:2" ht="15.75" customHeight="1">
      <c r="B435" s="58"/>
    </row>
    <row r="436" spans="2:2" ht="15.75" customHeight="1">
      <c r="B436" s="58"/>
    </row>
    <row r="437" spans="2:2" ht="15.75" customHeight="1">
      <c r="B437" s="58"/>
    </row>
    <row r="438" spans="2:2" ht="15.75" customHeight="1">
      <c r="B438" s="58"/>
    </row>
    <row r="439" spans="2:2" ht="15.75" customHeight="1">
      <c r="B439" s="58"/>
    </row>
    <row r="440" spans="2:2" ht="15.75" customHeight="1">
      <c r="B440" s="58"/>
    </row>
    <row r="441" spans="2:2" ht="15.75" customHeight="1">
      <c r="B441" s="58"/>
    </row>
    <row r="442" spans="2:2" ht="15.75" customHeight="1">
      <c r="B442" s="58"/>
    </row>
    <row r="443" spans="2:2" ht="15.75" customHeight="1">
      <c r="B443" s="58"/>
    </row>
    <row r="444" spans="2:2" ht="15.75" customHeight="1">
      <c r="B444" s="58"/>
    </row>
    <row r="445" spans="2:2" ht="15.75" customHeight="1">
      <c r="B445" s="58"/>
    </row>
    <row r="446" spans="2:2" ht="15.75" customHeight="1">
      <c r="B446" s="58"/>
    </row>
    <row r="447" spans="2:2" ht="15.75" customHeight="1">
      <c r="B447" s="58"/>
    </row>
    <row r="448" spans="2:2" ht="15.75" customHeight="1">
      <c r="B448" s="58"/>
    </row>
    <row r="449" spans="2:2" ht="15.75" customHeight="1">
      <c r="B449" s="58"/>
    </row>
    <row r="450" spans="2:2" ht="15.75" customHeight="1">
      <c r="B450" s="58"/>
    </row>
    <row r="451" spans="2:2" ht="15.75" customHeight="1">
      <c r="B451" s="58"/>
    </row>
    <row r="452" spans="2:2" ht="15.75" customHeight="1">
      <c r="B452" s="58"/>
    </row>
    <row r="453" spans="2:2" ht="15.75" customHeight="1">
      <c r="B453" s="58"/>
    </row>
    <row r="454" spans="2:2" ht="15.75" customHeight="1">
      <c r="B454" s="58"/>
    </row>
    <row r="455" spans="2:2" ht="15.75" customHeight="1">
      <c r="B455" s="58"/>
    </row>
    <row r="456" spans="2:2" ht="15.75" customHeight="1">
      <c r="B456" s="58"/>
    </row>
    <row r="457" spans="2:2" ht="15.75" customHeight="1">
      <c r="B457" s="58"/>
    </row>
    <row r="458" spans="2:2" ht="15.75" customHeight="1">
      <c r="B458" s="58"/>
    </row>
    <row r="459" spans="2:2" ht="15.75" customHeight="1">
      <c r="B459" s="58"/>
    </row>
    <row r="460" spans="2:2" ht="15.75" customHeight="1">
      <c r="B460" s="58"/>
    </row>
    <row r="461" spans="2:2" ht="15.75" customHeight="1">
      <c r="B461" s="58"/>
    </row>
    <row r="462" spans="2:2" ht="15.75" customHeight="1">
      <c r="B462" s="58"/>
    </row>
    <row r="463" spans="2:2" ht="15.75" customHeight="1">
      <c r="B463" s="58"/>
    </row>
    <row r="464" spans="2:2" ht="15.75" customHeight="1">
      <c r="B464" s="58"/>
    </row>
    <row r="465" spans="2:2" ht="15.75" customHeight="1">
      <c r="B465" s="58"/>
    </row>
    <row r="466" spans="2:2" ht="15.75" customHeight="1">
      <c r="B466" s="58"/>
    </row>
    <row r="467" spans="2:2" ht="15.75" customHeight="1">
      <c r="B467" s="58"/>
    </row>
    <row r="468" spans="2:2" ht="15.75" customHeight="1">
      <c r="B468" s="58"/>
    </row>
    <row r="469" spans="2:2" ht="15.75" customHeight="1">
      <c r="B469" s="58"/>
    </row>
    <row r="470" spans="2:2" ht="15.75" customHeight="1">
      <c r="B470" s="58"/>
    </row>
    <row r="471" spans="2:2" ht="15.75" customHeight="1">
      <c r="B471" s="58"/>
    </row>
    <row r="472" spans="2:2" ht="15.75" customHeight="1">
      <c r="B472" s="58"/>
    </row>
    <row r="473" spans="2:2" ht="15.75" customHeight="1">
      <c r="B473" s="58"/>
    </row>
    <row r="474" spans="2:2" ht="15.75" customHeight="1">
      <c r="B474" s="58"/>
    </row>
    <row r="475" spans="2:2" ht="15.75" customHeight="1">
      <c r="B475" s="58"/>
    </row>
    <row r="476" spans="2:2" ht="15.75" customHeight="1">
      <c r="B476" s="58"/>
    </row>
    <row r="477" spans="2:2" ht="15.75" customHeight="1">
      <c r="B477" s="58"/>
    </row>
    <row r="478" spans="2:2" ht="15.75" customHeight="1">
      <c r="B478" s="58"/>
    </row>
    <row r="479" spans="2:2" ht="15.75" customHeight="1">
      <c r="B479" s="58"/>
    </row>
    <row r="480" spans="2:2" ht="15.75" customHeight="1">
      <c r="B480" s="58"/>
    </row>
    <row r="481" spans="2:2" ht="15.75" customHeight="1">
      <c r="B481" s="58"/>
    </row>
    <row r="482" spans="2:2" ht="15.75" customHeight="1">
      <c r="B482" s="58"/>
    </row>
    <row r="483" spans="2:2" ht="15.75" customHeight="1">
      <c r="B483" s="58"/>
    </row>
    <row r="484" spans="2:2" ht="15.75" customHeight="1">
      <c r="B484" s="58"/>
    </row>
    <row r="485" spans="2:2" ht="15.75" customHeight="1">
      <c r="B485" s="58"/>
    </row>
    <row r="486" spans="2:2" ht="15.75" customHeight="1">
      <c r="B486" s="58"/>
    </row>
    <row r="487" spans="2:2" ht="15.75" customHeight="1">
      <c r="B487" s="58"/>
    </row>
    <row r="488" spans="2:2" ht="15.75" customHeight="1">
      <c r="B488" s="58"/>
    </row>
    <row r="489" spans="2:2" ht="15.75" customHeight="1">
      <c r="B489" s="58"/>
    </row>
    <row r="490" spans="2:2" ht="15.75" customHeight="1">
      <c r="B490" s="58"/>
    </row>
    <row r="491" spans="2:2" ht="15.75" customHeight="1">
      <c r="B491" s="58"/>
    </row>
    <row r="492" spans="2:2" ht="15.75" customHeight="1">
      <c r="B492" s="58"/>
    </row>
    <row r="493" spans="2:2" ht="15.75" customHeight="1">
      <c r="B493" s="58"/>
    </row>
    <row r="494" spans="2:2" ht="15.75" customHeight="1">
      <c r="B494" s="58"/>
    </row>
    <row r="495" spans="2:2" ht="15.75" customHeight="1">
      <c r="B495" s="58"/>
    </row>
    <row r="496" spans="2:2" ht="15.75" customHeight="1">
      <c r="B496" s="58"/>
    </row>
    <row r="497" spans="2:2" ht="15.75" customHeight="1">
      <c r="B497" s="58"/>
    </row>
    <row r="498" spans="2:2" ht="15.75" customHeight="1">
      <c r="B498" s="58"/>
    </row>
    <row r="499" spans="2:2" ht="15.75" customHeight="1">
      <c r="B499" s="58"/>
    </row>
    <row r="500" spans="2:2" ht="15.75" customHeight="1">
      <c r="B500" s="58"/>
    </row>
    <row r="501" spans="2:2" ht="15.75" customHeight="1">
      <c r="B501" s="58"/>
    </row>
    <row r="502" spans="2:2" ht="15.75" customHeight="1">
      <c r="B502" s="58"/>
    </row>
    <row r="503" spans="2:2" ht="15.75" customHeight="1">
      <c r="B503" s="58"/>
    </row>
    <row r="504" spans="2:2" ht="15.75" customHeight="1">
      <c r="B504" s="58"/>
    </row>
    <row r="505" spans="2:2" ht="15.75" customHeight="1">
      <c r="B505" s="58"/>
    </row>
    <row r="506" spans="2:2" ht="15.75" customHeight="1">
      <c r="B506" s="58"/>
    </row>
    <row r="507" spans="2:2" ht="15.75" customHeight="1">
      <c r="B507" s="58"/>
    </row>
    <row r="508" spans="2:2" ht="15.75" customHeight="1">
      <c r="B508" s="58"/>
    </row>
    <row r="509" spans="2:2" ht="15.75" customHeight="1">
      <c r="B509" s="58"/>
    </row>
    <row r="510" spans="2:2" ht="15.75" customHeight="1">
      <c r="B510" s="58"/>
    </row>
    <row r="511" spans="2:2" ht="15.75" customHeight="1">
      <c r="B511" s="58"/>
    </row>
    <row r="512" spans="2:2" ht="15.75" customHeight="1">
      <c r="B512" s="58"/>
    </row>
    <row r="513" spans="2:2" ht="15.75" customHeight="1">
      <c r="B513" s="58"/>
    </row>
    <row r="514" spans="2:2" ht="15.75" customHeight="1">
      <c r="B514" s="58"/>
    </row>
    <row r="515" spans="2:2" ht="15.75" customHeight="1">
      <c r="B515" s="58"/>
    </row>
    <row r="516" spans="2:2" ht="15.75" customHeight="1">
      <c r="B516" s="58"/>
    </row>
    <row r="517" spans="2:2" ht="15.75" customHeight="1">
      <c r="B517" s="58"/>
    </row>
    <row r="518" spans="2:2" ht="15.75" customHeight="1">
      <c r="B518" s="58"/>
    </row>
    <row r="519" spans="2:2" ht="15.75" customHeight="1">
      <c r="B519" s="58"/>
    </row>
    <row r="520" spans="2:2" ht="15.75" customHeight="1">
      <c r="B520" s="58"/>
    </row>
    <row r="521" spans="2:2" ht="15.75" customHeight="1">
      <c r="B521" s="58"/>
    </row>
    <row r="522" spans="2:2" ht="15.75" customHeight="1">
      <c r="B522" s="58"/>
    </row>
    <row r="523" spans="2:2" ht="15.75" customHeight="1">
      <c r="B523" s="58"/>
    </row>
    <row r="524" spans="2:2" ht="15.75" customHeight="1">
      <c r="B524" s="58"/>
    </row>
    <row r="525" spans="2:2" ht="15.75" customHeight="1">
      <c r="B525" s="58"/>
    </row>
    <row r="526" spans="2:2" ht="15.75" customHeight="1">
      <c r="B526" s="58"/>
    </row>
    <row r="527" spans="2:2" ht="15.75" customHeight="1">
      <c r="B527" s="58"/>
    </row>
    <row r="528" spans="2:2" ht="15.75" customHeight="1">
      <c r="B528" s="58"/>
    </row>
    <row r="529" spans="2:2" ht="15.75" customHeight="1">
      <c r="B529" s="58"/>
    </row>
    <row r="530" spans="2:2" ht="15.75" customHeight="1">
      <c r="B530" s="58"/>
    </row>
    <row r="531" spans="2:2" ht="15.75" customHeight="1">
      <c r="B531" s="58"/>
    </row>
    <row r="532" spans="2:2" ht="15.75" customHeight="1">
      <c r="B532" s="58"/>
    </row>
    <row r="533" spans="2:2" ht="15.75" customHeight="1">
      <c r="B533" s="58"/>
    </row>
    <row r="534" spans="2:2" ht="15.75" customHeight="1">
      <c r="B534" s="58"/>
    </row>
    <row r="535" spans="2:2" ht="15.75" customHeight="1">
      <c r="B535" s="58"/>
    </row>
    <row r="536" spans="2:2" ht="15.75" customHeight="1">
      <c r="B536" s="58"/>
    </row>
    <row r="537" spans="2:2" ht="15.75" customHeight="1">
      <c r="B537" s="58"/>
    </row>
    <row r="538" spans="2:2" ht="15.75" customHeight="1">
      <c r="B538" s="58"/>
    </row>
    <row r="539" spans="2:2" ht="15.75" customHeight="1">
      <c r="B539" s="58"/>
    </row>
    <row r="540" spans="2:2" ht="15.75" customHeight="1">
      <c r="B540" s="58"/>
    </row>
    <row r="541" spans="2:2" ht="15.75" customHeight="1">
      <c r="B541" s="58"/>
    </row>
    <row r="542" spans="2:2" ht="15.75" customHeight="1">
      <c r="B542" s="58"/>
    </row>
    <row r="543" spans="2:2" ht="15.75" customHeight="1">
      <c r="B543" s="58"/>
    </row>
    <row r="544" spans="2:2" ht="15.75" customHeight="1">
      <c r="B544" s="58"/>
    </row>
    <row r="545" spans="2:2" ht="15.75" customHeight="1">
      <c r="B545" s="58"/>
    </row>
    <row r="546" spans="2:2" ht="15.75" customHeight="1">
      <c r="B546" s="58"/>
    </row>
    <row r="547" spans="2:2" ht="15.75" customHeight="1">
      <c r="B547" s="58"/>
    </row>
    <row r="548" spans="2:2" ht="15.75" customHeight="1">
      <c r="B548" s="58"/>
    </row>
    <row r="549" spans="2:2" ht="15.75" customHeight="1">
      <c r="B549" s="58"/>
    </row>
    <row r="550" spans="2:2" ht="15.75" customHeight="1">
      <c r="B550" s="58"/>
    </row>
    <row r="551" spans="2:2" ht="15.75" customHeight="1">
      <c r="B551" s="58"/>
    </row>
    <row r="552" spans="2:2" ht="15.75" customHeight="1">
      <c r="B552" s="58"/>
    </row>
    <row r="553" spans="2:2" ht="15.75" customHeight="1">
      <c r="B553" s="58"/>
    </row>
    <row r="554" spans="2:2" ht="15.75" customHeight="1">
      <c r="B554" s="58"/>
    </row>
    <row r="555" spans="2:2" ht="15.75" customHeight="1">
      <c r="B555" s="58"/>
    </row>
    <row r="556" spans="2:2" ht="15.75" customHeight="1">
      <c r="B556" s="58"/>
    </row>
    <row r="557" spans="2:2" ht="15.75" customHeight="1">
      <c r="B557" s="58"/>
    </row>
    <row r="558" spans="2:2" ht="15.75" customHeight="1">
      <c r="B558" s="58"/>
    </row>
    <row r="559" spans="2:2" ht="15.75" customHeight="1">
      <c r="B559" s="58"/>
    </row>
    <row r="560" spans="2:2" ht="15.75" customHeight="1">
      <c r="B560" s="58"/>
    </row>
    <row r="561" spans="2:2" ht="15.75" customHeight="1">
      <c r="B561" s="58"/>
    </row>
    <row r="562" spans="2:2" ht="15.75" customHeight="1">
      <c r="B562" s="58"/>
    </row>
    <row r="563" spans="2:2" ht="15.75" customHeight="1">
      <c r="B563" s="58"/>
    </row>
    <row r="564" spans="2:2" ht="15.75" customHeight="1">
      <c r="B564" s="58"/>
    </row>
    <row r="565" spans="2:2" ht="15.75" customHeight="1">
      <c r="B565" s="58"/>
    </row>
    <row r="566" spans="2:2" ht="15.75" customHeight="1">
      <c r="B566" s="58"/>
    </row>
    <row r="567" spans="2:2" ht="15.75" customHeight="1">
      <c r="B567" s="58"/>
    </row>
    <row r="568" spans="2:2" ht="15.75" customHeight="1">
      <c r="B568" s="58"/>
    </row>
    <row r="569" spans="2:2" ht="15.75" customHeight="1">
      <c r="B569" s="58"/>
    </row>
    <row r="570" spans="2:2" ht="15.75" customHeight="1">
      <c r="B570" s="58"/>
    </row>
    <row r="571" spans="2:2" ht="15.75" customHeight="1">
      <c r="B571" s="58"/>
    </row>
    <row r="572" spans="2:2" ht="15.75" customHeight="1">
      <c r="B572" s="58"/>
    </row>
    <row r="573" spans="2:2" ht="15.75" customHeight="1">
      <c r="B573" s="58"/>
    </row>
    <row r="574" spans="2:2" ht="15.75" customHeight="1">
      <c r="B574" s="58"/>
    </row>
    <row r="575" spans="2:2" ht="15.75" customHeight="1">
      <c r="B575" s="58"/>
    </row>
    <row r="576" spans="2:2" ht="15.75" customHeight="1">
      <c r="B576" s="58"/>
    </row>
    <row r="577" spans="2:2" ht="15.75" customHeight="1">
      <c r="B577" s="58"/>
    </row>
    <row r="578" spans="2:2" ht="15.75" customHeight="1">
      <c r="B578" s="58"/>
    </row>
    <row r="579" spans="2:2" ht="15.75" customHeight="1">
      <c r="B579" s="58"/>
    </row>
    <row r="580" spans="2:2" ht="15.75" customHeight="1">
      <c r="B580" s="58"/>
    </row>
    <row r="581" spans="2:2" ht="15.75" customHeight="1">
      <c r="B581" s="58"/>
    </row>
    <row r="582" spans="2:2" ht="15.75" customHeight="1">
      <c r="B582" s="58"/>
    </row>
    <row r="583" spans="2:2" ht="15.75" customHeight="1">
      <c r="B583" s="58"/>
    </row>
    <row r="584" spans="2:2" ht="15.75" customHeight="1">
      <c r="B584" s="58"/>
    </row>
    <row r="585" spans="2:2" ht="15.75" customHeight="1">
      <c r="B585" s="58"/>
    </row>
    <row r="586" spans="2:2" ht="15.75" customHeight="1">
      <c r="B586" s="58"/>
    </row>
    <row r="587" spans="2:2" ht="15.75" customHeight="1">
      <c r="B587" s="58"/>
    </row>
    <row r="588" spans="2:2" ht="15.75" customHeight="1">
      <c r="B588" s="58"/>
    </row>
    <row r="589" spans="2:2" ht="15.75" customHeight="1">
      <c r="B589" s="58"/>
    </row>
    <row r="590" spans="2:2" ht="15.75" customHeight="1">
      <c r="B590" s="58"/>
    </row>
    <row r="591" spans="2:2" ht="15.75" customHeight="1">
      <c r="B591" s="58"/>
    </row>
    <row r="592" spans="2:2" ht="15.75" customHeight="1">
      <c r="B592" s="58"/>
    </row>
    <row r="593" spans="2:2" ht="15.75" customHeight="1">
      <c r="B593" s="58"/>
    </row>
    <row r="594" spans="2:2" ht="15.75" customHeight="1">
      <c r="B594" s="58"/>
    </row>
    <row r="595" spans="2:2" ht="15.75" customHeight="1">
      <c r="B595" s="58"/>
    </row>
    <row r="596" spans="2:2" ht="15.75" customHeight="1">
      <c r="B596" s="58"/>
    </row>
    <row r="597" spans="2:2" ht="15.75" customHeight="1">
      <c r="B597" s="58"/>
    </row>
    <row r="598" spans="2:2" ht="15.75" customHeight="1">
      <c r="B598" s="58"/>
    </row>
    <row r="599" spans="2:2" ht="15.75" customHeight="1">
      <c r="B599" s="58"/>
    </row>
    <row r="600" spans="2:2" ht="15.75" customHeight="1">
      <c r="B600" s="58"/>
    </row>
    <row r="601" spans="2:2" ht="15.75" customHeight="1">
      <c r="B601" s="58"/>
    </row>
    <row r="602" spans="2:2" ht="15.75" customHeight="1">
      <c r="B602" s="58"/>
    </row>
    <row r="603" spans="2:2" ht="15.75" customHeight="1">
      <c r="B603" s="58"/>
    </row>
    <row r="604" spans="2:2" ht="15.75" customHeight="1">
      <c r="B604" s="58"/>
    </row>
    <row r="605" spans="2:2" ht="15.75" customHeight="1">
      <c r="B605" s="58"/>
    </row>
    <row r="606" spans="2:2" ht="15.75" customHeight="1">
      <c r="B606" s="58"/>
    </row>
    <row r="607" spans="2:2" ht="15.75" customHeight="1">
      <c r="B607" s="58"/>
    </row>
    <row r="608" spans="2:2" ht="15.75" customHeight="1">
      <c r="B608" s="58"/>
    </row>
    <row r="609" spans="2:2" ht="15.75" customHeight="1">
      <c r="B609" s="58"/>
    </row>
    <row r="610" spans="2:2" ht="15.75" customHeight="1">
      <c r="B610" s="58"/>
    </row>
    <row r="611" spans="2:2" ht="15.75" customHeight="1">
      <c r="B611" s="58"/>
    </row>
    <row r="612" spans="2:2" ht="15.75" customHeight="1">
      <c r="B612" s="58"/>
    </row>
    <row r="613" spans="2:2" ht="15.75" customHeight="1">
      <c r="B613" s="58"/>
    </row>
    <row r="614" spans="2:2" ht="15.75" customHeight="1">
      <c r="B614" s="58"/>
    </row>
    <row r="615" spans="2:2" ht="15.75" customHeight="1">
      <c r="B615" s="58"/>
    </row>
    <row r="616" spans="2:2" ht="15.75" customHeight="1">
      <c r="B616" s="58"/>
    </row>
    <row r="617" spans="2:2" ht="15.75" customHeight="1">
      <c r="B617" s="58"/>
    </row>
    <row r="618" spans="2:2" ht="15.75" customHeight="1">
      <c r="B618" s="58"/>
    </row>
    <row r="619" spans="2:2" ht="15.75" customHeight="1">
      <c r="B619" s="58"/>
    </row>
    <row r="620" spans="2:2" ht="15.75" customHeight="1">
      <c r="B620" s="58"/>
    </row>
    <row r="621" spans="2:2" ht="15.75" customHeight="1">
      <c r="B621" s="58"/>
    </row>
    <row r="622" spans="2:2" ht="15.75" customHeight="1">
      <c r="B622" s="58"/>
    </row>
    <row r="623" spans="2:2" ht="15.75" customHeight="1">
      <c r="B623" s="58"/>
    </row>
    <row r="624" spans="2:2" ht="15.75" customHeight="1">
      <c r="B624" s="58"/>
    </row>
    <row r="625" spans="2:2" ht="15.75" customHeight="1">
      <c r="B625" s="58"/>
    </row>
    <row r="626" spans="2:2" ht="15.75" customHeight="1">
      <c r="B626" s="58"/>
    </row>
    <row r="627" spans="2:2" ht="15.75" customHeight="1">
      <c r="B627" s="58"/>
    </row>
    <row r="628" spans="2:2" ht="15.75" customHeight="1">
      <c r="B628" s="58"/>
    </row>
    <row r="629" spans="2:2" ht="15.75" customHeight="1">
      <c r="B629" s="58"/>
    </row>
    <row r="630" spans="2:2" ht="15.75" customHeight="1">
      <c r="B630" s="58"/>
    </row>
    <row r="631" spans="2:2" ht="15.75" customHeight="1">
      <c r="B631" s="58"/>
    </row>
    <row r="632" spans="2:2" ht="15.75" customHeight="1">
      <c r="B632" s="58"/>
    </row>
    <row r="633" spans="2:2" ht="15.75" customHeight="1">
      <c r="B633" s="58"/>
    </row>
    <row r="634" spans="2:2" ht="15.75" customHeight="1">
      <c r="B634" s="58"/>
    </row>
    <row r="635" spans="2:2" ht="15.75" customHeight="1">
      <c r="B635" s="58"/>
    </row>
    <row r="636" spans="2:2" ht="15.75" customHeight="1">
      <c r="B636" s="58"/>
    </row>
    <row r="637" spans="2:2" ht="15.75" customHeight="1">
      <c r="B637" s="58"/>
    </row>
    <row r="638" spans="2:2" ht="15.75" customHeight="1">
      <c r="B638" s="58"/>
    </row>
    <row r="639" spans="2:2" ht="15.75" customHeight="1">
      <c r="B639" s="58"/>
    </row>
    <row r="640" spans="2:2" ht="15.75" customHeight="1">
      <c r="B640" s="58"/>
    </row>
    <row r="641" spans="2:2" ht="15.75" customHeight="1">
      <c r="B641" s="58"/>
    </row>
    <row r="642" spans="2:2" ht="15.75" customHeight="1">
      <c r="B642" s="58"/>
    </row>
    <row r="643" spans="2:2" ht="15.75" customHeight="1">
      <c r="B643" s="58"/>
    </row>
    <row r="644" spans="2:2" ht="15.75" customHeight="1">
      <c r="B644" s="58"/>
    </row>
    <row r="645" spans="2:2" ht="15.75" customHeight="1">
      <c r="B645" s="58"/>
    </row>
    <row r="646" spans="2:2" ht="15.75" customHeight="1">
      <c r="B646" s="58"/>
    </row>
    <row r="647" spans="2:2" ht="15.75" customHeight="1">
      <c r="B647" s="58"/>
    </row>
    <row r="648" spans="2:2" ht="15.75" customHeight="1">
      <c r="B648" s="58"/>
    </row>
    <row r="649" spans="2:2" ht="15.75" customHeight="1">
      <c r="B649" s="58"/>
    </row>
    <row r="650" spans="2:2" ht="15.75" customHeight="1">
      <c r="B650" s="58"/>
    </row>
    <row r="651" spans="2:2" ht="15.75" customHeight="1">
      <c r="B651" s="58"/>
    </row>
    <row r="652" spans="2:2" ht="15.75" customHeight="1">
      <c r="B652" s="58"/>
    </row>
    <row r="653" spans="2:2" ht="15.75" customHeight="1">
      <c r="B653" s="58"/>
    </row>
    <row r="654" spans="2:2" ht="15.75" customHeight="1">
      <c r="B654" s="58"/>
    </row>
    <row r="655" spans="2:2" ht="15.75" customHeight="1">
      <c r="B655" s="58"/>
    </row>
    <row r="656" spans="2:2" ht="15.75" customHeight="1">
      <c r="B656" s="58"/>
    </row>
    <row r="657" spans="2:2" ht="15.75" customHeight="1">
      <c r="B657" s="58"/>
    </row>
    <row r="658" spans="2:2" ht="15.75" customHeight="1">
      <c r="B658" s="58"/>
    </row>
    <row r="659" spans="2:2" ht="15.75" customHeight="1">
      <c r="B659" s="58"/>
    </row>
    <row r="660" spans="2:2" ht="15.75" customHeight="1">
      <c r="B660" s="58"/>
    </row>
    <row r="661" spans="2:2" ht="15.75" customHeight="1">
      <c r="B661" s="58"/>
    </row>
    <row r="662" spans="2:2" ht="15.75" customHeight="1">
      <c r="B662" s="58"/>
    </row>
    <row r="663" spans="2:2" ht="15.75" customHeight="1">
      <c r="B663" s="58"/>
    </row>
    <row r="664" spans="2:2" ht="15.75" customHeight="1">
      <c r="B664" s="58"/>
    </row>
    <row r="665" spans="2:2" ht="15.75" customHeight="1">
      <c r="B665" s="58"/>
    </row>
    <row r="666" spans="2:2" ht="15.75" customHeight="1">
      <c r="B666" s="58"/>
    </row>
    <row r="667" spans="2:2" ht="15.75" customHeight="1">
      <c r="B667" s="58"/>
    </row>
    <row r="668" spans="2:2" ht="15.75" customHeight="1">
      <c r="B668" s="58"/>
    </row>
    <row r="669" spans="2:2" ht="15.75" customHeight="1">
      <c r="B669" s="58"/>
    </row>
    <row r="670" spans="2:2" ht="15.75" customHeight="1">
      <c r="B670" s="58"/>
    </row>
    <row r="671" spans="2:2" ht="15.75" customHeight="1">
      <c r="B671" s="58"/>
    </row>
    <row r="672" spans="2:2" ht="15.75" customHeight="1">
      <c r="B672" s="58"/>
    </row>
    <row r="673" spans="2:2" ht="15.75" customHeight="1">
      <c r="B673" s="58"/>
    </row>
    <row r="674" spans="2:2" ht="15.75" customHeight="1">
      <c r="B674" s="58"/>
    </row>
    <row r="675" spans="2:2" ht="15.75" customHeight="1">
      <c r="B675" s="58"/>
    </row>
    <row r="676" spans="2:2" ht="15.75" customHeight="1">
      <c r="B676" s="58"/>
    </row>
    <row r="677" spans="2:2" ht="15.75" customHeight="1">
      <c r="B677" s="58"/>
    </row>
    <row r="678" spans="2:2" ht="15.75" customHeight="1">
      <c r="B678" s="58"/>
    </row>
    <row r="679" spans="2:2" ht="15.75" customHeight="1">
      <c r="B679" s="58"/>
    </row>
    <row r="680" spans="2:2" ht="15.75" customHeight="1">
      <c r="B680" s="58"/>
    </row>
    <row r="681" spans="2:2" ht="15.75" customHeight="1">
      <c r="B681" s="58"/>
    </row>
    <row r="682" spans="2:2" ht="15.75" customHeight="1">
      <c r="B682" s="58"/>
    </row>
    <row r="683" spans="2:2" ht="15.75" customHeight="1">
      <c r="B683" s="58"/>
    </row>
    <row r="684" spans="2:2" ht="15.75" customHeight="1">
      <c r="B684" s="58"/>
    </row>
    <row r="685" spans="2:2" ht="15.75" customHeight="1">
      <c r="B685" s="58"/>
    </row>
    <row r="686" spans="2:2" ht="15.75" customHeight="1">
      <c r="B686" s="58"/>
    </row>
    <row r="687" spans="2:2" ht="15.75" customHeight="1">
      <c r="B687" s="58"/>
    </row>
    <row r="688" spans="2:2" ht="15.75" customHeight="1">
      <c r="B688" s="58"/>
    </row>
    <row r="689" spans="2:2" ht="15.75" customHeight="1">
      <c r="B689" s="58"/>
    </row>
    <row r="690" spans="2:2" ht="15.75" customHeight="1">
      <c r="B690" s="58"/>
    </row>
    <row r="691" spans="2:2" ht="15.75" customHeight="1">
      <c r="B691" s="58"/>
    </row>
    <row r="692" spans="2:2" ht="15.75" customHeight="1">
      <c r="B692" s="58"/>
    </row>
    <row r="693" spans="2:2" ht="15.75" customHeight="1">
      <c r="B693" s="58"/>
    </row>
    <row r="694" spans="2:2" ht="15.75" customHeight="1">
      <c r="B694" s="58"/>
    </row>
    <row r="695" spans="2:2" ht="15.75" customHeight="1">
      <c r="B695" s="58"/>
    </row>
    <row r="696" spans="2:2" ht="15.75" customHeight="1">
      <c r="B696" s="58"/>
    </row>
    <row r="697" spans="2:2" ht="15.75" customHeight="1">
      <c r="B697" s="58"/>
    </row>
    <row r="698" spans="2:2" ht="15.75" customHeight="1">
      <c r="B698" s="58"/>
    </row>
    <row r="699" spans="2:2" ht="15.75" customHeight="1">
      <c r="B699" s="58"/>
    </row>
    <row r="700" spans="2:2" ht="15.75" customHeight="1">
      <c r="B700" s="58"/>
    </row>
    <row r="701" spans="2:2" ht="15.75" customHeight="1">
      <c r="B701" s="58"/>
    </row>
    <row r="702" spans="2:2" ht="15.75" customHeight="1">
      <c r="B702" s="58"/>
    </row>
    <row r="703" spans="2:2" ht="15.75" customHeight="1">
      <c r="B703" s="58"/>
    </row>
    <row r="704" spans="2:2" ht="15.75" customHeight="1">
      <c r="B704" s="58"/>
    </row>
    <row r="705" spans="2:2" ht="15.75" customHeight="1">
      <c r="B705" s="58"/>
    </row>
    <row r="706" spans="2:2" ht="15.75" customHeight="1">
      <c r="B706" s="58"/>
    </row>
    <row r="707" spans="2:2" ht="15.75" customHeight="1">
      <c r="B707" s="58"/>
    </row>
    <row r="708" spans="2:2" ht="15.75" customHeight="1">
      <c r="B708" s="58"/>
    </row>
    <row r="709" spans="2:2" ht="15.75" customHeight="1">
      <c r="B709" s="58"/>
    </row>
    <row r="710" spans="2:2" ht="15.75" customHeight="1">
      <c r="B710" s="58"/>
    </row>
    <row r="711" spans="2:2" ht="15.75" customHeight="1">
      <c r="B711" s="58"/>
    </row>
    <row r="712" spans="2:2" ht="15.75" customHeight="1">
      <c r="B712" s="58"/>
    </row>
    <row r="713" spans="2:2" ht="15.75" customHeight="1">
      <c r="B713" s="58"/>
    </row>
    <row r="714" spans="2:2" ht="15.75" customHeight="1">
      <c r="B714" s="58"/>
    </row>
    <row r="715" spans="2:2" ht="15.75" customHeight="1">
      <c r="B715" s="58"/>
    </row>
    <row r="716" spans="2:2" ht="15.75" customHeight="1">
      <c r="B716" s="58"/>
    </row>
    <row r="717" spans="2:2" ht="15.75" customHeight="1">
      <c r="B717" s="58"/>
    </row>
    <row r="718" spans="2:2" ht="15.75" customHeight="1">
      <c r="B718" s="58"/>
    </row>
    <row r="719" spans="2:2" ht="15.75" customHeight="1">
      <c r="B719" s="58"/>
    </row>
    <row r="720" spans="2:2" ht="15.75" customHeight="1">
      <c r="B720" s="58"/>
    </row>
    <row r="721" spans="2:2" ht="15.75" customHeight="1">
      <c r="B721" s="58"/>
    </row>
    <row r="722" spans="2:2" ht="15.75" customHeight="1">
      <c r="B722" s="58"/>
    </row>
    <row r="723" spans="2:2" ht="15.75" customHeight="1">
      <c r="B723" s="58"/>
    </row>
    <row r="724" spans="2:2" ht="15.75" customHeight="1">
      <c r="B724" s="58"/>
    </row>
    <row r="725" spans="2:2" ht="15.75" customHeight="1">
      <c r="B725" s="58"/>
    </row>
    <row r="726" spans="2:2" ht="15.75" customHeight="1">
      <c r="B726" s="58"/>
    </row>
    <row r="727" spans="2:2" ht="15.75" customHeight="1">
      <c r="B727" s="58"/>
    </row>
    <row r="728" spans="2:2" ht="15.75" customHeight="1">
      <c r="B728" s="58"/>
    </row>
    <row r="729" spans="2:2" ht="15.75" customHeight="1">
      <c r="B729" s="58"/>
    </row>
    <row r="730" spans="2:2" ht="15.75" customHeight="1">
      <c r="B730" s="58"/>
    </row>
    <row r="731" spans="2:2" ht="15.75" customHeight="1">
      <c r="B731" s="58"/>
    </row>
    <row r="732" spans="2:2" ht="15.75" customHeight="1">
      <c r="B732" s="58"/>
    </row>
    <row r="733" spans="2:2" ht="15.75" customHeight="1">
      <c r="B733" s="58"/>
    </row>
    <row r="734" spans="2:2" ht="15.75" customHeight="1">
      <c r="B734" s="58"/>
    </row>
    <row r="735" spans="2:2" ht="15.75" customHeight="1">
      <c r="B735" s="58"/>
    </row>
    <row r="736" spans="2:2" ht="15.75" customHeight="1">
      <c r="B736" s="58"/>
    </row>
    <row r="737" spans="2:2" ht="15.75" customHeight="1">
      <c r="B737" s="58"/>
    </row>
    <row r="738" spans="2:2" ht="15.75" customHeight="1">
      <c r="B738" s="58"/>
    </row>
    <row r="739" spans="2:2" ht="15.75" customHeight="1">
      <c r="B739" s="58"/>
    </row>
    <row r="740" spans="2:2" ht="15.75" customHeight="1">
      <c r="B740" s="58"/>
    </row>
    <row r="741" spans="2:2" ht="15.75" customHeight="1">
      <c r="B741" s="58"/>
    </row>
    <row r="742" spans="2:2" ht="15.75" customHeight="1">
      <c r="B742" s="58"/>
    </row>
    <row r="743" spans="2:2" ht="15.75" customHeight="1">
      <c r="B743" s="58"/>
    </row>
    <row r="744" spans="2:2" ht="15.75" customHeight="1">
      <c r="B744" s="58"/>
    </row>
    <row r="745" spans="2:2" ht="15.75" customHeight="1">
      <c r="B745" s="58"/>
    </row>
    <row r="746" spans="2:2" ht="15.75" customHeight="1">
      <c r="B746" s="58"/>
    </row>
    <row r="747" spans="2:2" ht="15.75" customHeight="1">
      <c r="B747" s="58"/>
    </row>
    <row r="748" spans="2:2" ht="15.75" customHeight="1">
      <c r="B748" s="58"/>
    </row>
    <row r="749" spans="2:2" ht="15.75" customHeight="1">
      <c r="B749" s="58"/>
    </row>
    <row r="750" spans="2:2" ht="15.75" customHeight="1">
      <c r="B750" s="58"/>
    </row>
    <row r="751" spans="2:2" ht="15.75" customHeight="1">
      <c r="B751" s="58"/>
    </row>
    <row r="752" spans="2:2" ht="15.75" customHeight="1">
      <c r="B752" s="58"/>
    </row>
    <row r="753" spans="2:2" ht="15.75" customHeight="1">
      <c r="B753" s="58"/>
    </row>
    <row r="754" spans="2:2" ht="15.75" customHeight="1">
      <c r="B754" s="58"/>
    </row>
    <row r="755" spans="2:2" ht="15.75" customHeight="1">
      <c r="B755" s="58"/>
    </row>
    <row r="756" spans="2:2" ht="15.75" customHeight="1">
      <c r="B756" s="58"/>
    </row>
    <row r="757" spans="2:2" ht="15.75" customHeight="1">
      <c r="B757" s="58"/>
    </row>
    <row r="758" spans="2:2" ht="15.75" customHeight="1">
      <c r="B758" s="58"/>
    </row>
    <row r="759" spans="2:2" ht="15.75" customHeight="1">
      <c r="B759" s="58"/>
    </row>
    <row r="760" spans="2:2" ht="15.75" customHeight="1">
      <c r="B760" s="58"/>
    </row>
    <row r="761" spans="2:2" ht="15.75" customHeight="1">
      <c r="B761" s="58"/>
    </row>
    <row r="762" spans="2:2" ht="15.75" customHeight="1">
      <c r="B762" s="58"/>
    </row>
    <row r="763" spans="2:2" ht="15.75" customHeight="1">
      <c r="B763" s="58"/>
    </row>
    <row r="764" spans="2:2" ht="15.75" customHeight="1">
      <c r="B764" s="58"/>
    </row>
    <row r="765" spans="2:2" ht="15.75" customHeight="1">
      <c r="B765" s="58"/>
    </row>
    <row r="766" spans="2:2" ht="15.75" customHeight="1">
      <c r="B766" s="58"/>
    </row>
    <row r="767" spans="2:2" ht="15.75" customHeight="1">
      <c r="B767" s="58"/>
    </row>
    <row r="768" spans="2:2" ht="15.75" customHeight="1">
      <c r="B768" s="58"/>
    </row>
    <row r="769" spans="2:2" ht="15.75" customHeight="1">
      <c r="B769" s="58"/>
    </row>
    <row r="770" spans="2:2" ht="15.75" customHeight="1">
      <c r="B770" s="58"/>
    </row>
    <row r="771" spans="2:2" ht="15.75" customHeight="1">
      <c r="B771" s="58"/>
    </row>
    <row r="772" spans="2:2" ht="15.75" customHeight="1">
      <c r="B772" s="58"/>
    </row>
    <row r="773" spans="2:2" ht="15.75" customHeight="1">
      <c r="B773" s="58"/>
    </row>
    <row r="774" spans="2:2" ht="15.75" customHeight="1">
      <c r="B774" s="58"/>
    </row>
    <row r="775" spans="2:2" ht="15.75" customHeight="1">
      <c r="B775" s="58"/>
    </row>
    <row r="776" spans="2:2" ht="15.75" customHeight="1">
      <c r="B776" s="58"/>
    </row>
    <row r="777" spans="2:2" ht="15.75" customHeight="1">
      <c r="B777" s="58"/>
    </row>
    <row r="778" spans="2:2" ht="15.75" customHeight="1">
      <c r="B778" s="58"/>
    </row>
    <row r="779" spans="2:2" ht="15.75" customHeight="1">
      <c r="B779" s="58"/>
    </row>
    <row r="780" spans="2:2" ht="15.75" customHeight="1">
      <c r="B780" s="58"/>
    </row>
    <row r="781" spans="2:2" ht="15.75" customHeight="1">
      <c r="B781" s="58"/>
    </row>
    <row r="782" spans="2:2" ht="15.75" customHeight="1">
      <c r="B782" s="58"/>
    </row>
    <row r="783" spans="2:2" ht="15.75" customHeight="1">
      <c r="B783" s="58"/>
    </row>
    <row r="784" spans="2:2" ht="15.75" customHeight="1">
      <c r="B784" s="58"/>
    </row>
    <row r="785" spans="2:2" ht="15.75" customHeight="1">
      <c r="B785" s="58"/>
    </row>
    <row r="786" spans="2:2" ht="15.75" customHeight="1">
      <c r="B786" s="58"/>
    </row>
    <row r="787" spans="2:2" ht="15.75" customHeight="1">
      <c r="B787" s="58"/>
    </row>
    <row r="788" spans="2:2" ht="15.75" customHeight="1">
      <c r="B788" s="58"/>
    </row>
    <row r="789" spans="2:2" ht="15.75" customHeight="1">
      <c r="B789" s="58"/>
    </row>
    <row r="790" spans="2:2" ht="15.75" customHeight="1">
      <c r="B790" s="58"/>
    </row>
    <row r="791" spans="2:2" ht="15.75" customHeight="1">
      <c r="B791" s="58"/>
    </row>
    <row r="792" spans="2:2" ht="15.75" customHeight="1">
      <c r="B792" s="58"/>
    </row>
    <row r="793" spans="2:2" ht="15.75" customHeight="1">
      <c r="B793" s="58"/>
    </row>
    <row r="794" spans="2:2" ht="15.75" customHeight="1">
      <c r="B794" s="58"/>
    </row>
    <row r="795" spans="2:2" ht="15.75" customHeight="1">
      <c r="B795" s="58"/>
    </row>
    <row r="796" spans="2:2" ht="15.75" customHeight="1">
      <c r="B796" s="58"/>
    </row>
    <row r="797" spans="2:2" ht="15.75" customHeight="1">
      <c r="B797" s="58"/>
    </row>
    <row r="798" spans="2:2" ht="15.75" customHeight="1">
      <c r="B798" s="58"/>
    </row>
    <row r="799" spans="2:2" ht="15.75" customHeight="1">
      <c r="B799" s="58"/>
    </row>
    <row r="800" spans="2:2" ht="15.75" customHeight="1">
      <c r="B800" s="58"/>
    </row>
    <row r="801" spans="2:2" ht="15.75" customHeight="1">
      <c r="B801" s="58"/>
    </row>
    <row r="802" spans="2:2" ht="15.75" customHeight="1">
      <c r="B802" s="58"/>
    </row>
    <row r="803" spans="2:2" ht="15.75" customHeight="1">
      <c r="B803" s="58"/>
    </row>
    <row r="804" spans="2:2" ht="15.75" customHeight="1">
      <c r="B804" s="58"/>
    </row>
    <row r="805" spans="2:2" ht="15.75" customHeight="1">
      <c r="B805" s="58"/>
    </row>
    <row r="806" spans="2:2" ht="15.75" customHeight="1">
      <c r="B806" s="58"/>
    </row>
    <row r="807" spans="2:2" ht="15.75" customHeight="1">
      <c r="B807" s="58"/>
    </row>
    <row r="808" spans="2:2" ht="15.75" customHeight="1">
      <c r="B808" s="58"/>
    </row>
    <row r="809" spans="2:2" ht="15.75" customHeight="1">
      <c r="B809" s="58"/>
    </row>
    <row r="810" spans="2:2" ht="15.75" customHeight="1">
      <c r="B810" s="58"/>
    </row>
    <row r="811" spans="2:2" ht="15.75" customHeight="1">
      <c r="B811" s="58"/>
    </row>
    <row r="812" spans="2:2" ht="15.75" customHeight="1">
      <c r="B812" s="58"/>
    </row>
    <row r="813" spans="2:2" ht="15.75" customHeight="1">
      <c r="B813" s="58"/>
    </row>
    <row r="814" spans="2:2" ht="15.75" customHeight="1">
      <c r="B814" s="58"/>
    </row>
    <row r="815" spans="2:2" ht="15.75" customHeight="1">
      <c r="B815" s="58"/>
    </row>
    <row r="816" spans="2:2" ht="15.75" customHeight="1">
      <c r="B816" s="58"/>
    </row>
    <row r="817" spans="2:2" ht="15.75" customHeight="1">
      <c r="B817" s="58"/>
    </row>
    <row r="818" spans="2:2" ht="15.75" customHeight="1">
      <c r="B818" s="58"/>
    </row>
    <row r="819" spans="2:2" ht="15.75" customHeight="1">
      <c r="B819" s="58"/>
    </row>
    <row r="820" spans="2:2" ht="15.75" customHeight="1">
      <c r="B820" s="58"/>
    </row>
    <row r="821" spans="2:2" ht="15.75" customHeight="1">
      <c r="B821" s="58"/>
    </row>
    <row r="822" spans="2:2" ht="15.75" customHeight="1">
      <c r="B822" s="58"/>
    </row>
    <row r="823" spans="2:2" ht="15.75" customHeight="1">
      <c r="B823" s="58"/>
    </row>
    <row r="824" spans="2:2" ht="15.75" customHeight="1">
      <c r="B824" s="58"/>
    </row>
    <row r="825" spans="2:2" ht="15.75" customHeight="1">
      <c r="B825" s="58"/>
    </row>
    <row r="826" spans="2:2" ht="15.75" customHeight="1">
      <c r="B826" s="58"/>
    </row>
    <row r="827" spans="2:2" ht="15.75" customHeight="1">
      <c r="B827" s="58"/>
    </row>
    <row r="828" spans="2:2" ht="15.75" customHeight="1">
      <c r="B828" s="58"/>
    </row>
    <row r="829" spans="2:2" ht="15.75" customHeight="1">
      <c r="B829" s="58"/>
    </row>
    <row r="830" spans="2:2" ht="15.75" customHeight="1">
      <c r="B830" s="58"/>
    </row>
    <row r="831" spans="2:2" ht="15.75" customHeight="1">
      <c r="B831" s="58"/>
    </row>
    <row r="832" spans="2:2" ht="15.75" customHeight="1">
      <c r="B832" s="58"/>
    </row>
    <row r="833" spans="2:2" ht="15.75" customHeight="1">
      <c r="B833" s="58"/>
    </row>
    <row r="834" spans="2:2" ht="15.75" customHeight="1">
      <c r="B834" s="58"/>
    </row>
    <row r="835" spans="2:2" ht="15.75" customHeight="1">
      <c r="B835" s="58"/>
    </row>
    <row r="836" spans="2:2" ht="15.75" customHeight="1">
      <c r="B836" s="58"/>
    </row>
    <row r="837" spans="2:2" ht="15.75" customHeight="1">
      <c r="B837" s="58"/>
    </row>
    <row r="838" spans="2:2" ht="15.75" customHeight="1">
      <c r="B838" s="58"/>
    </row>
    <row r="839" spans="2:2" ht="15.75" customHeight="1">
      <c r="B839" s="58"/>
    </row>
    <row r="840" spans="2:2" ht="15.75" customHeight="1">
      <c r="B840" s="58"/>
    </row>
    <row r="841" spans="2:2" ht="15.75" customHeight="1">
      <c r="B841" s="58"/>
    </row>
    <row r="842" spans="2:2" ht="15.75" customHeight="1">
      <c r="B842" s="58"/>
    </row>
    <row r="843" spans="2:2" ht="15.75" customHeight="1">
      <c r="B843" s="58"/>
    </row>
    <row r="844" spans="2:2" ht="15.75" customHeight="1">
      <c r="B844" s="58"/>
    </row>
    <row r="845" spans="2:2" ht="15.75" customHeight="1">
      <c r="B845" s="58"/>
    </row>
    <row r="846" spans="2:2" ht="15.75" customHeight="1">
      <c r="B846" s="58"/>
    </row>
    <row r="847" spans="2:2" ht="15.75" customHeight="1">
      <c r="B847" s="58"/>
    </row>
    <row r="848" spans="2:2" ht="15.75" customHeight="1">
      <c r="B848" s="58"/>
    </row>
    <row r="849" spans="2:2" ht="15.75" customHeight="1">
      <c r="B849" s="58"/>
    </row>
    <row r="850" spans="2:2" ht="15.75" customHeight="1">
      <c r="B850" s="58"/>
    </row>
    <row r="851" spans="2:2" ht="15.75" customHeight="1">
      <c r="B851" s="58"/>
    </row>
    <row r="852" spans="2:2" ht="15.75" customHeight="1">
      <c r="B852" s="58"/>
    </row>
    <row r="853" spans="2:2" ht="15.75" customHeight="1">
      <c r="B853" s="58"/>
    </row>
    <row r="854" spans="2:2" ht="15.75" customHeight="1">
      <c r="B854" s="58"/>
    </row>
    <row r="855" spans="2:2" ht="15.75" customHeight="1">
      <c r="B855" s="58"/>
    </row>
    <row r="856" spans="2:2" ht="15.75" customHeight="1">
      <c r="B856" s="58"/>
    </row>
    <row r="857" spans="2:2" ht="15.75" customHeight="1">
      <c r="B857" s="58"/>
    </row>
    <row r="858" spans="2:2" ht="15.75" customHeight="1">
      <c r="B858" s="58"/>
    </row>
    <row r="859" spans="2:2" ht="15.75" customHeight="1">
      <c r="B859" s="58"/>
    </row>
    <row r="860" spans="2:2" ht="15.75" customHeight="1">
      <c r="B860" s="58"/>
    </row>
    <row r="861" spans="2:2" ht="15.75" customHeight="1">
      <c r="B861" s="58"/>
    </row>
    <row r="862" spans="2:2" ht="15.75" customHeight="1">
      <c r="B862" s="58"/>
    </row>
    <row r="863" spans="2:2" ht="15.75" customHeight="1">
      <c r="B863" s="58"/>
    </row>
    <row r="864" spans="2:2" ht="15.75" customHeight="1">
      <c r="B864" s="58"/>
    </row>
    <row r="865" spans="2:2" ht="15.75" customHeight="1">
      <c r="B865" s="58"/>
    </row>
    <row r="866" spans="2:2" ht="15.75" customHeight="1">
      <c r="B866" s="58"/>
    </row>
    <row r="867" spans="2:2" ht="15.75" customHeight="1">
      <c r="B867" s="58"/>
    </row>
    <row r="868" spans="2:2" ht="15.75" customHeight="1">
      <c r="B868" s="58"/>
    </row>
    <row r="869" spans="2:2" ht="15.75" customHeight="1">
      <c r="B869" s="58"/>
    </row>
    <row r="870" spans="2:2" ht="15.75" customHeight="1">
      <c r="B870" s="58"/>
    </row>
    <row r="871" spans="2:2" ht="15.75" customHeight="1">
      <c r="B871" s="58"/>
    </row>
    <row r="872" spans="2:2" ht="15.75" customHeight="1">
      <c r="B872" s="58"/>
    </row>
    <row r="873" spans="2:2" ht="15.75" customHeight="1">
      <c r="B873" s="58"/>
    </row>
    <row r="874" spans="2:2" ht="15.75" customHeight="1">
      <c r="B874" s="58"/>
    </row>
    <row r="875" spans="2:2" ht="15.75" customHeight="1">
      <c r="B875" s="58"/>
    </row>
    <row r="876" spans="2:2" ht="15.75" customHeight="1">
      <c r="B876" s="58"/>
    </row>
    <row r="877" spans="2:2" ht="15.75" customHeight="1">
      <c r="B877" s="58"/>
    </row>
    <row r="878" spans="2:2" ht="15.75" customHeight="1">
      <c r="B878" s="58"/>
    </row>
    <row r="879" spans="2:2" ht="15.75" customHeight="1">
      <c r="B879" s="58"/>
    </row>
    <row r="880" spans="2:2" ht="15.75" customHeight="1">
      <c r="B880" s="58"/>
    </row>
    <row r="881" spans="2:2" ht="15.75" customHeight="1">
      <c r="B881" s="58"/>
    </row>
    <row r="882" spans="2:2" ht="15.75" customHeight="1">
      <c r="B882" s="58"/>
    </row>
    <row r="883" spans="2:2" ht="15.75" customHeight="1">
      <c r="B883" s="58"/>
    </row>
    <row r="884" spans="2:2" ht="15.75" customHeight="1">
      <c r="B884" s="58"/>
    </row>
    <row r="885" spans="2:2" ht="15.75" customHeight="1">
      <c r="B885" s="58"/>
    </row>
    <row r="886" spans="2:2" ht="15.75" customHeight="1">
      <c r="B886" s="58"/>
    </row>
    <row r="887" spans="2:2" ht="15.75" customHeight="1">
      <c r="B887" s="58"/>
    </row>
    <row r="888" spans="2:2" ht="15.75" customHeight="1">
      <c r="B888" s="58"/>
    </row>
    <row r="889" spans="2:2" ht="15.75" customHeight="1">
      <c r="B889" s="58"/>
    </row>
    <row r="890" spans="2:2" ht="15.75" customHeight="1">
      <c r="B890" s="58"/>
    </row>
    <row r="891" spans="2:2" ht="15.75" customHeight="1">
      <c r="B891" s="58"/>
    </row>
    <row r="892" spans="2:2" ht="15.75" customHeight="1">
      <c r="B892" s="58"/>
    </row>
    <row r="893" spans="2:2" ht="15.75" customHeight="1">
      <c r="B893" s="58"/>
    </row>
    <row r="894" spans="2:2" ht="15.75" customHeight="1">
      <c r="B894" s="58"/>
    </row>
    <row r="895" spans="2:2" ht="15.75" customHeight="1">
      <c r="B895" s="58"/>
    </row>
    <row r="896" spans="2:2" ht="15.75" customHeight="1">
      <c r="B896" s="58"/>
    </row>
    <row r="897" spans="2:2" ht="15.75" customHeight="1">
      <c r="B897" s="58"/>
    </row>
    <row r="898" spans="2:2" ht="15.75" customHeight="1">
      <c r="B898" s="58"/>
    </row>
    <row r="899" spans="2:2" ht="15.75" customHeight="1">
      <c r="B899" s="58"/>
    </row>
    <row r="900" spans="2:2" ht="15.75" customHeight="1">
      <c r="B900" s="58"/>
    </row>
    <row r="901" spans="2:2" ht="15.75" customHeight="1">
      <c r="B901" s="58"/>
    </row>
    <row r="902" spans="2:2" ht="15.75" customHeight="1">
      <c r="B902" s="58"/>
    </row>
    <row r="903" spans="2:2" ht="15.75" customHeight="1">
      <c r="B903" s="58"/>
    </row>
    <row r="904" spans="2:2" ht="15.75" customHeight="1">
      <c r="B904" s="58"/>
    </row>
    <row r="905" spans="2:2" ht="15.75" customHeight="1">
      <c r="B905" s="58"/>
    </row>
    <row r="906" spans="2:2" ht="15.75" customHeight="1">
      <c r="B906" s="58"/>
    </row>
    <row r="907" spans="2:2" ht="15.75" customHeight="1">
      <c r="B907" s="58"/>
    </row>
    <row r="908" spans="2:2" ht="15.75" customHeight="1">
      <c r="B908" s="58"/>
    </row>
    <row r="909" spans="2:2" ht="15.75" customHeight="1">
      <c r="B909" s="58"/>
    </row>
    <row r="910" spans="2:2" ht="15.75" customHeight="1">
      <c r="B910" s="58"/>
    </row>
    <row r="911" spans="2:2" ht="15.75" customHeight="1">
      <c r="B911" s="58"/>
    </row>
    <row r="912" spans="2:2" ht="15.75" customHeight="1">
      <c r="B912" s="58"/>
    </row>
    <row r="913" spans="2:2" ht="15.75" customHeight="1">
      <c r="B913" s="58"/>
    </row>
    <row r="914" spans="2:2" ht="15.75" customHeight="1">
      <c r="B914" s="58"/>
    </row>
    <row r="915" spans="2:2" ht="15.75" customHeight="1">
      <c r="B915" s="58"/>
    </row>
    <row r="916" spans="2:2" ht="15.75" customHeight="1">
      <c r="B916" s="58"/>
    </row>
    <row r="917" spans="2:2" ht="15.75" customHeight="1">
      <c r="B917" s="58"/>
    </row>
    <row r="918" spans="2:2" ht="15.75" customHeight="1">
      <c r="B918" s="58"/>
    </row>
    <row r="919" spans="2:2" ht="15.75" customHeight="1">
      <c r="B919" s="58"/>
    </row>
    <row r="920" spans="2:2" ht="15.75" customHeight="1">
      <c r="B920" s="58"/>
    </row>
    <row r="921" spans="2:2" ht="15.75" customHeight="1">
      <c r="B921" s="58"/>
    </row>
    <row r="922" spans="2:2" ht="15.75" customHeight="1">
      <c r="B922" s="58"/>
    </row>
    <row r="923" spans="2:2" ht="15.75" customHeight="1">
      <c r="B923" s="58"/>
    </row>
    <row r="924" spans="2:2" ht="15.75" customHeight="1">
      <c r="B924" s="58"/>
    </row>
    <row r="925" spans="2:2" ht="15.75" customHeight="1">
      <c r="B925" s="58"/>
    </row>
    <row r="926" spans="2:2" ht="15.75" customHeight="1">
      <c r="B926" s="58"/>
    </row>
    <row r="927" spans="2:2" ht="15.75" customHeight="1">
      <c r="B927" s="58"/>
    </row>
    <row r="928" spans="2:2" ht="15.75" customHeight="1">
      <c r="B928" s="58"/>
    </row>
    <row r="929" spans="2:2" ht="15.75" customHeight="1">
      <c r="B929" s="58"/>
    </row>
    <row r="930" spans="2:2" ht="15.75" customHeight="1">
      <c r="B930" s="58"/>
    </row>
    <row r="931" spans="2:2" ht="15.75" customHeight="1">
      <c r="B931" s="58"/>
    </row>
    <row r="932" spans="2:2" ht="15.75" customHeight="1">
      <c r="B932" s="58"/>
    </row>
    <row r="933" spans="2:2" ht="15.75" customHeight="1">
      <c r="B933" s="58"/>
    </row>
    <row r="934" spans="2:2" ht="15.75" customHeight="1">
      <c r="B934" s="58"/>
    </row>
    <row r="935" spans="2:2" ht="15.75" customHeight="1">
      <c r="B935" s="58"/>
    </row>
    <row r="936" spans="2:2" ht="15.75" customHeight="1">
      <c r="B936" s="58"/>
    </row>
    <row r="937" spans="2:2" ht="15.75" customHeight="1">
      <c r="B937" s="58"/>
    </row>
    <row r="938" spans="2:2" ht="15.75" customHeight="1">
      <c r="B938" s="58"/>
    </row>
    <row r="939" spans="2:2" ht="15.75" customHeight="1">
      <c r="B939" s="58"/>
    </row>
    <row r="940" spans="2:2" ht="15.75" customHeight="1">
      <c r="B940" s="58"/>
    </row>
    <row r="941" spans="2:2" ht="15.75" customHeight="1">
      <c r="B941" s="58"/>
    </row>
    <row r="942" spans="2:2" ht="15.75" customHeight="1">
      <c r="B942" s="58"/>
    </row>
    <row r="943" spans="2:2" ht="15.75" customHeight="1">
      <c r="B943" s="58"/>
    </row>
    <row r="944" spans="2:2" ht="15.75" customHeight="1">
      <c r="B944" s="58"/>
    </row>
    <row r="945" spans="2:2" ht="15.75" customHeight="1">
      <c r="B945" s="58"/>
    </row>
    <row r="946" spans="2:2" ht="15.75" customHeight="1">
      <c r="B946" s="58"/>
    </row>
    <row r="947" spans="2:2" ht="15.75" customHeight="1">
      <c r="B947" s="58"/>
    </row>
    <row r="948" spans="2:2" ht="15.75" customHeight="1">
      <c r="B948" s="58"/>
    </row>
    <row r="949" spans="2:2" ht="15.75" customHeight="1">
      <c r="B949" s="58"/>
    </row>
    <row r="950" spans="2:2" ht="15.75" customHeight="1">
      <c r="B950" s="58"/>
    </row>
    <row r="951" spans="2:2" ht="15.75" customHeight="1">
      <c r="B951" s="58"/>
    </row>
    <row r="952" spans="2:2" ht="15.75" customHeight="1">
      <c r="B952" s="58"/>
    </row>
    <row r="953" spans="2:2" ht="15.75" customHeight="1">
      <c r="B953" s="58"/>
    </row>
    <row r="954" spans="2:2" ht="15.75" customHeight="1">
      <c r="B954" s="58"/>
    </row>
    <row r="955" spans="2:2" ht="15.75" customHeight="1">
      <c r="B955" s="58"/>
    </row>
    <row r="956" spans="2:2" ht="15.75" customHeight="1">
      <c r="B956" s="58"/>
    </row>
    <row r="957" spans="2:2" ht="15.75" customHeight="1">
      <c r="B957" s="58"/>
    </row>
    <row r="958" spans="2:2" ht="15.75" customHeight="1">
      <c r="B958" s="58"/>
    </row>
    <row r="959" spans="2:2" ht="15.75" customHeight="1">
      <c r="B959" s="58"/>
    </row>
    <row r="960" spans="2:2" ht="15.75" customHeight="1">
      <c r="B960" s="58"/>
    </row>
    <row r="961" spans="2:2" ht="15.75" customHeight="1">
      <c r="B961" s="58"/>
    </row>
    <row r="962" spans="2:2" ht="15.75" customHeight="1">
      <c r="B962" s="58"/>
    </row>
    <row r="963" spans="2:2" ht="15.75" customHeight="1">
      <c r="B963" s="58"/>
    </row>
    <row r="964" spans="2:2" ht="15.75" customHeight="1">
      <c r="B964" s="58"/>
    </row>
    <row r="965" spans="2:2" ht="15.75" customHeight="1">
      <c r="B965" s="58"/>
    </row>
    <row r="966" spans="2:2" ht="15.75" customHeight="1">
      <c r="B966" s="58"/>
    </row>
    <row r="967" spans="2:2" ht="15.75" customHeight="1">
      <c r="B967" s="58"/>
    </row>
    <row r="968" spans="2:2" ht="15.75" customHeight="1">
      <c r="B968" s="58"/>
    </row>
    <row r="969" spans="2:2" ht="15.75" customHeight="1">
      <c r="B969" s="58"/>
    </row>
    <row r="970" spans="2:2" ht="15.75" customHeight="1">
      <c r="B970" s="58"/>
    </row>
    <row r="971" spans="2:2" ht="15.75" customHeight="1">
      <c r="B971" s="58"/>
    </row>
    <row r="972" spans="2:2" ht="15.75" customHeight="1">
      <c r="B972" s="58"/>
    </row>
    <row r="973" spans="2:2" ht="15.75" customHeight="1">
      <c r="B973" s="58"/>
    </row>
    <row r="974" spans="2:2" ht="15.75" customHeight="1">
      <c r="B974" s="58"/>
    </row>
    <row r="975" spans="2:2" ht="15.75" customHeight="1">
      <c r="B975" s="58"/>
    </row>
    <row r="976" spans="2:2" ht="15.75" customHeight="1">
      <c r="B976" s="58"/>
    </row>
    <row r="977" spans="2:2" ht="15.75" customHeight="1">
      <c r="B977" s="58"/>
    </row>
    <row r="978" spans="2:2" ht="15.75" customHeight="1">
      <c r="B978" s="58"/>
    </row>
    <row r="979" spans="2:2" ht="15.75" customHeight="1">
      <c r="B979" s="58"/>
    </row>
    <row r="980" spans="2:2" ht="15.75" customHeight="1">
      <c r="B980" s="58"/>
    </row>
    <row r="981" spans="2:2" ht="15.75" customHeight="1">
      <c r="B981" s="58"/>
    </row>
    <row r="982" spans="2:2" ht="15.75" customHeight="1">
      <c r="B982" s="58"/>
    </row>
    <row r="983" spans="2:2" ht="15.75" customHeight="1">
      <c r="B983" s="58"/>
    </row>
    <row r="984" spans="2:2" ht="15.75" customHeight="1">
      <c r="B984" s="58"/>
    </row>
    <row r="985" spans="2:2" ht="15.75" customHeight="1">
      <c r="B985" s="58"/>
    </row>
    <row r="986" spans="2:2" ht="15.75" customHeight="1">
      <c r="B986" s="58"/>
    </row>
    <row r="987" spans="2:2" ht="15.75" customHeight="1">
      <c r="B987" s="58"/>
    </row>
    <row r="988" spans="2:2" ht="15.75" customHeight="1">
      <c r="B988" s="58"/>
    </row>
    <row r="989" spans="2:2" ht="15.75" customHeight="1">
      <c r="B989" s="58"/>
    </row>
    <row r="990" spans="2:2" ht="15.75" customHeight="1">
      <c r="B990" s="58"/>
    </row>
    <row r="991" spans="2:2" ht="15.75" customHeight="1">
      <c r="B991" s="58"/>
    </row>
    <row r="992" spans="2:2" ht="15.75" customHeight="1">
      <c r="B992" s="58"/>
    </row>
    <row r="993" spans="2:2" ht="15.75" customHeight="1">
      <c r="B993" s="58"/>
    </row>
    <row r="994" spans="2:2" ht="15.75" customHeight="1">
      <c r="B994" s="58"/>
    </row>
    <row r="995" spans="2:2" ht="15.75" customHeight="1">
      <c r="B995" s="58"/>
    </row>
    <row r="996" spans="2:2" ht="15.75" customHeight="1">
      <c r="B996" s="58"/>
    </row>
    <row r="997" spans="2:2" ht="15.75" customHeight="1">
      <c r="B997" s="58"/>
    </row>
    <row r="998" spans="2:2" ht="15.75" customHeight="1">
      <c r="B998" s="58"/>
    </row>
    <row r="999" spans="2:2" ht="15.75" customHeight="1">
      <c r="B999" s="58"/>
    </row>
    <row r="1000" spans="2:2" ht="15.75" customHeight="1">
      <c r="B1000" s="58"/>
    </row>
  </sheetData>
  <autoFilter ref="A8:N8"/>
  <mergeCells count="15">
    <mergeCell ref="P7:T7"/>
    <mergeCell ref="V7:Y7"/>
    <mergeCell ref="A1:L1"/>
    <mergeCell ref="M1:N1"/>
    <mergeCell ref="D2:G2"/>
    <mergeCell ref="M2:N2"/>
    <mergeCell ref="M3:N3"/>
    <mergeCell ref="B4:D4"/>
    <mergeCell ref="M4:N4"/>
    <mergeCell ref="B5:D5"/>
    <mergeCell ref="C6:F7"/>
    <mergeCell ref="G6:N6"/>
    <mergeCell ref="G7:I7"/>
    <mergeCell ref="J7:L7"/>
    <mergeCell ref="M7:N7"/>
  </mergeCells>
  <conditionalFormatting sqref="F9:F28">
    <cfRule type="cellIs" dxfId="258" priority="1" operator="equal">
      <formula>$P$9</formula>
    </cfRule>
  </conditionalFormatting>
  <conditionalFormatting sqref="F9:F28">
    <cfRule type="cellIs" dxfId="257" priority="2" operator="equal">
      <formula>$P$10</formula>
    </cfRule>
  </conditionalFormatting>
  <conditionalFormatting sqref="F9:F28">
    <cfRule type="cellIs" dxfId="256" priority="3" operator="equal">
      <formula>$P$11</formula>
    </cfRule>
  </conditionalFormatting>
  <conditionalFormatting sqref="F9:F28">
    <cfRule type="cellIs" dxfId="255" priority="4" operator="equal">
      <formula>$P$12</formula>
    </cfRule>
  </conditionalFormatting>
  <conditionalFormatting sqref="F9:F28">
    <cfRule type="cellIs" dxfId="254" priority="5" operator="equal">
      <formula>$P$13</formula>
    </cfRule>
  </conditionalFormatting>
  <conditionalFormatting sqref="J9:J28 L9:L28">
    <cfRule type="cellIs" dxfId="253" priority="6" operator="equal">
      <formula>$V$9</formula>
    </cfRule>
  </conditionalFormatting>
  <conditionalFormatting sqref="J9:J28 L9:L28">
    <cfRule type="cellIs" dxfId="252" priority="7" operator="equal">
      <formula>$V$10</formula>
    </cfRule>
  </conditionalFormatting>
  <conditionalFormatting sqref="J9:J28 L9:L28">
    <cfRule type="cellIs" dxfId="251" priority="8" operator="equal">
      <formula>$V$11</formula>
    </cfRule>
  </conditionalFormatting>
  <conditionalFormatting sqref="J9:J28 L9:L28">
    <cfRule type="cellIs" dxfId="250" priority="9" operator="equal">
      <formula>$V$12</formula>
    </cfRule>
  </conditionalFormatting>
  <conditionalFormatting sqref="J9:J28 L9:L28">
    <cfRule type="cellIs" dxfId="249" priority="10" operator="equal">
      <formula>$V$13</formula>
    </cfRule>
  </conditionalFormatting>
  <conditionalFormatting sqref="I9:I28">
    <cfRule type="cellIs" dxfId="248" priority="11" operator="equal">
      <formula>$V$9</formula>
    </cfRule>
  </conditionalFormatting>
  <conditionalFormatting sqref="I9:I28">
    <cfRule type="cellIs" dxfId="247" priority="12" operator="equal">
      <formula>$V$10</formula>
    </cfRule>
  </conditionalFormatting>
  <conditionalFormatting sqref="I9:I28">
    <cfRule type="cellIs" dxfId="246" priority="13" operator="equal">
      <formula>$V$11</formula>
    </cfRule>
  </conditionalFormatting>
  <conditionalFormatting sqref="I9:I28">
    <cfRule type="cellIs" dxfId="245" priority="14" operator="equal">
      <formula>$V$12</formula>
    </cfRule>
  </conditionalFormatting>
  <conditionalFormatting sqref="I9:I28">
    <cfRule type="cellIs" dxfId="244" priority="15" operator="equal">
      <formula>$V$13</formula>
    </cfRule>
  </conditionalFormatting>
  <conditionalFormatting sqref="H9:H28">
    <cfRule type="cellIs" dxfId="243" priority="16" operator="equal">
      <formula>$W$9</formula>
    </cfRule>
  </conditionalFormatting>
  <conditionalFormatting sqref="H9:H28">
    <cfRule type="cellIs" dxfId="242" priority="17" operator="equal">
      <formula>$W$10</formula>
    </cfRule>
  </conditionalFormatting>
  <conditionalFormatting sqref="H9:H28">
    <cfRule type="cellIs" dxfId="241" priority="18" operator="equal">
      <formula>$W$11</formula>
    </cfRule>
  </conditionalFormatting>
  <conditionalFormatting sqref="H9:H28">
    <cfRule type="cellIs" dxfId="240" priority="19" operator="equal">
      <formula>$W$12</formula>
    </cfRule>
  </conditionalFormatting>
  <conditionalFormatting sqref="H9:H28">
    <cfRule type="cellIs" dxfId="239" priority="20" operator="equal">
      <formula>$W$13</formula>
    </cfRule>
  </conditionalFormatting>
  <conditionalFormatting sqref="K9:K28">
    <cfRule type="cellIs" dxfId="238" priority="21" operator="equal">
      <formula>$W$9</formula>
    </cfRule>
  </conditionalFormatting>
  <conditionalFormatting sqref="K9:K28">
    <cfRule type="cellIs" dxfId="237" priority="22" operator="equal">
      <formula>$W$10</formula>
    </cfRule>
  </conditionalFormatting>
  <conditionalFormatting sqref="K9:K28">
    <cfRule type="cellIs" dxfId="236" priority="23" operator="equal">
      <formula>$W$11</formula>
    </cfRule>
  </conditionalFormatting>
  <conditionalFormatting sqref="K9:K28">
    <cfRule type="cellIs" dxfId="235" priority="24" operator="equal">
      <formula>$W$12</formula>
    </cfRule>
  </conditionalFormatting>
  <conditionalFormatting sqref="K9:K28">
    <cfRule type="cellIs" dxfId="234" priority="25" operator="equal">
      <formula>$W$13</formula>
    </cfRule>
  </conditionalFormatting>
  <conditionalFormatting sqref="M9">
    <cfRule type="cellIs" dxfId="233" priority="26" operator="equal">
      <formula>$W$9</formula>
    </cfRule>
  </conditionalFormatting>
  <conditionalFormatting sqref="M9">
    <cfRule type="cellIs" dxfId="232" priority="27" operator="equal">
      <formula>$W$10</formula>
    </cfRule>
  </conditionalFormatting>
  <conditionalFormatting sqref="M9">
    <cfRule type="cellIs" dxfId="231" priority="28" operator="equal">
      <formula>$W$11</formula>
    </cfRule>
  </conditionalFormatting>
  <conditionalFormatting sqref="M9">
    <cfRule type="cellIs" dxfId="230" priority="29" operator="equal">
      <formula>$W$12</formula>
    </cfRule>
  </conditionalFormatting>
  <conditionalFormatting sqref="M9">
    <cfRule type="cellIs" dxfId="229" priority="30" operator="equal">
      <formula>$W$13</formula>
    </cfRule>
  </conditionalFormatting>
  <conditionalFormatting sqref="N9:N28">
    <cfRule type="cellIs" dxfId="228" priority="31" operator="equal">
      <formula>$V$9</formula>
    </cfRule>
  </conditionalFormatting>
  <conditionalFormatting sqref="N9:N28">
    <cfRule type="cellIs" dxfId="227" priority="32" operator="equal">
      <formula>$V$10</formula>
    </cfRule>
  </conditionalFormatting>
  <conditionalFormatting sqref="N9:N28">
    <cfRule type="cellIs" dxfId="226" priority="33" operator="equal">
      <formula>$V$11</formula>
    </cfRule>
  </conditionalFormatting>
  <conditionalFormatting sqref="N9:N28">
    <cfRule type="cellIs" dxfId="225" priority="34" operator="equal">
      <formula>$V$12</formula>
    </cfRule>
  </conditionalFormatting>
  <conditionalFormatting sqref="N9:N28">
    <cfRule type="cellIs" dxfId="224" priority="35" operator="equal">
      <formula>$V$13</formula>
    </cfRule>
  </conditionalFormatting>
  <conditionalFormatting sqref="M10:M28">
    <cfRule type="cellIs" dxfId="223" priority="36" operator="equal">
      <formula>$W$9</formula>
    </cfRule>
  </conditionalFormatting>
  <conditionalFormatting sqref="M10:M28">
    <cfRule type="cellIs" dxfId="222" priority="37" operator="equal">
      <formula>$W$10</formula>
    </cfRule>
  </conditionalFormatting>
  <conditionalFormatting sqref="M10:M28">
    <cfRule type="cellIs" dxfId="221" priority="38" operator="equal">
      <formula>$W$11</formula>
    </cfRule>
  </conditionalFormatting>
  <conditionalFormatting sqref="M10:M28">
    <cfRule type="cellIs" dxfId="220" priority="39" operator="equal">
      <formula>$W$12</formula>
    </cfRule>
  </conditionalFormatting>
  <conditionalFormatting sqref="M10:M28">
    <cfRule type="cellIs" dxfId="219" priority="40" operator="equal">
      <formula>$W$13</formula>
    </cfRule>
  </conditionalFormatting>
  <conditionalFormatting sqref="E9:E28 G9:G28">
    <cfRule type="cellIs" dxfId="218" priority="41" operator="equal">
      <formula>$T$9</formula>
    </cfRule>
  </conditionalFormatting>
  <conditionalFormatting sqref="E9:E28 G9:G28">
    <cfRule type="cellIs" dxfId="217" priority="42" operator="equal">
      <formula>$T$10</formula>
    </cfRule>
  </conditionalFormatting>
  <conditionalFormatting sqref="E9:E28 G9:G28">
    <cfRule type="cellIs" dxfId="216" priority="43" operator="equal">
      <formula>$T$11</formula>
    </cfRule>
  </conditionalFormatting>
  <conditionalFormatting sqref="E9:E28 G9:G28">
    <cfRule type="cellIs" dxfId="215" priority="44" operator="equal">
      <formula>$T$12</formula>
    </cfRule>
  </conditionalFormatting>
  <conditionalFormatting sqref="E9:E28 G9:G28">
    <cfRule type="cellIs" dxfId="214" priority="45" operator="equal">
      <formula>$T$13</formula>
    </cfRule>
  </conditionalFormatting>
  <dataValidations count="2">
    <dataValidation type="list" allowBlank="1" showErrorMessage="1" sqref="J9:J28">
      <formula1>Reputacional</formula1>
    </dataValidation>
    <dataValidation type="list" allowBlank="1" showErrorMessage="1" sqref="G9:G28">
      <formula1>Afectación_Económica</formula1>
    </dataValidation>
  </dataValidations>
  <printOptions horizontalCentered="1" verticalCentered="1"/>
  <pageMargins left="0.31496062992125984" right="0.27559055118110237" top="0.23622047244094491" bottom="0.15748031496062992" header="0" footer="0"/>
  <pageSetup orientation="landscape"/>
  <colBreaks count="1" manualBreakCount="1">
    <brk id="14"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showGridLines="0" workbookViewId="0">
      <pane ySplit="7" topLeftCell="A10" activePane="bottomLeft" state="frozen"/>
      <selection pane="bottomLeft" activeCell="B9" sqref="B9"/>
    </sheetView>
  </sheetViews>
  <sheetFormatPr baseColWidth="10" defaultColWidth="14.42578125" defaultRowHeight="15" customHeight="1"/>
  <cols>
    <col min="1" max="1" width="12.85546875" customWidth="1"/>
    <col min="2" max="2" width="29.42578125" customWidth="1"/>
    <col min="3" max="3" width="16.42578125" customWidth="1"/>
    <col min="4" max="4" width="12.42578125" customWidth="1"/>
    <col min="5" max="5" width="14.5703125" customWidth="1"/>
    <col min="6" max="6" width="3.85546875" customWidth="1"/>
    <col min="7" max="7" width="7.42578125" customWidth="1"/>
    <col min="8" max="8" width="14" customWidth="1"/>
    <col min="9" max="9" width="13.85546875" customWidth="1"/>
    <col min="10" max="13" width="12.42578125" customWidth="1"/>
    <col min="14" max="14" width="3.85546875" customWidth="1"/>
    <col min="15" max="15" width="4.85546875" customWidth="1"/>
    <col min="16" max="16" width="6.42578125" customWidth="1"/>
    <col min="17" max="17" width="11" customWidth="1"/>
    <col min="18" max="22" width="12" customWidth="1"/>
    <col min="23" max="23" width="5.5703125" customWidth="1"/>
    <col min="24" max="27" width="11.42578125" hidden="1" customWidth="1"/>
    <col min="28" max="28" width="5.5703125" hidden="1" customWidth="1"/>
    <col min="29" max="29" width="26.85546875" hidden="1" customWidth="1"/>
    <col min="30" max="34" width="22.85546875" hidden="1" customWidth="1"/>
    <col min="35" max="35" width="23.42578125" hidden="1" customWidth="1"/>
    <col min="36" max="36" width="11.42578125" hidden="1" customWidth="1"/>
  </cols>
  <sheetData>
    <row r="1" spans="1:36" ht="15" customHeight="1">
      <c r="A1" s="461" t="str">
        <f>+'2 CONTEXTO E IDENTIFICACIÓN'!A1</f>
        <v xml:space="preserve">MAPA DE RIESGOS </v>
      </c>
      <c r="B1" s="392"/>
      <c r="C1" s="392"/>
      <c r="D1" s="392"/>
      <c r="E1" s="392"/>
      <c r="F1" s="392"/>
      <c r="G1" s="392"/>
      <c r="H1" s="392"/>
      <c r="I1" s="392"/>
      <c r="J1" s="392"/>
      <c r="K1" s="392"/>
      <c r="L1" s="167" t="str">
        <f>'2 CONTEXTO E IDENTIFICACIÓN'!L1</f>
        <v>CODIGO: E-SGI-F006</v>
      </c>
      <c r="M1" s="167"/>
      <c r="N1" s="167"/>
      <c r="O1" s="167"/>
      <c r="P1" s="167"/>
      <c r="Q1" s="167"/>
      <c r="R1" s="167"/>
      <c r="S1" s="167"/>
      <c r="T1" s="94"/>
      <c r="U1" s="94"/>
      <c r="V1" s="94"/>
      <c r="W1" s="94"/>
      <c r="X1" s="94"/>
      <c r="Y1" s="94"/>
      <c r="Z1" s="94"/>
      <c r="AA1" s="94"/>
      <c r="AB1" s="94"/>
      <c r="AC1" s="94"/>
      <c r="AD1" s="168"/>
      <c r="AE1" s="168"/>
      <c r="AF1" s="168"/>
      <c r="AG1" s="168"/>
      <c r="AH1" s="168"/>
      <c r="AI1" s="94"/>
      <c r="AJ1" s="94"/>
    </row>
    <row r="2" spans="1:36" ht="15" customHeight="1">
      <c r="A2" s="462" t="s">
        <v>193</v>
      </c>
      <c r="B2" s="392"/>
      <c r="C2" s="392"/>
      <c r="D2" s="392"/>
      <c r="E2" s="392"/>
      <c r="F2" s="392"/>
      <c r="G2" s="392"/>
      <c r="H2" s="392"/>
      <c r="I2" s="392"/>
      <c r="J2" s="392"/>
      <c r="K2" s="392"/>
      <c r="L2" s="167" t="str">
        <f>'2 CONTEXTO E IDENTIFICACIÓN'!L2</f>
        <v>VERSION: 8</v>
      </c>
      <c r="M2" s="167"/>
      <c r="N2" s="169"/>
      <c r="O2" s="94"/>
      <c r="P2" s="94"/>
      <c r="Q2" s="94"/>
      <c r="R2" s="94"/>
      <c r="S2" s="94"/>
      <c r="T2" s="94"/>
      <c r="U2" s="94"/>
      <c r="V2" s="94"/>
      <c r="W2" s="94"/>
      <c r="X2" s="94"/>
      <c r="Y2" s="94"/>
      <c r="Z2" s="94"/>
      <c r="AA2" s="94"/>
      <c r="AB2" s="94"/>
      <c r="AC2" s="94"/>
      <c r="AD2" s="168"/>
      <c r="AE2" s="168"/>
      <c r="AF2" s="168"/>
      <c r="AG2" s="168"/>
      <c r="AH2" s="168"/>
      <c r="AI2" s="94"/>
      <c r="AJ2" s="94"/>
    </row>
    <row r="3" spans="1:36" ht="15" customHeight="1">
      <c r="A3" s="170"/>
      <c r="B3" s="169"/>
      <c r="C3" s="101"/>
      <c r="D3" s="167"/>
      <c r="E3" s="169"/>
      <c r="F3" s="169"/>
      <c r="G3" s="169"/>
      <c r="H3" s="94"/>
      <c r="I3" s="104"/>
      <c r="J3" s="105"/>
      <c r="K3" s="106"/>
      <c r="L3" s="167" t="str">
        <f>'2 CONTEXTO E IDENTIFICACIÓN'!L3</f>
        <v>FECHA: 22/02/2022</v>
      </c>
      <c r="M3" s="167"/>
      <c r="N3" s="169"/>
      <c r="O3" s="94"/>
      <c r="P3" s="94"/>
      <c r="Q3" s="94"/>
      <c r="R3" s="94"/>
      <c r="S3" s="94"/>
      <c r="T3" s="94"/>
      <c r="U3" s="94"/>
      <c r="V3" s="94"/>
      <c r="W3" s="94"/>
      <c r="X3" s="94"/>
      <c r="Y3" s="94"/>
      <c r="Z3" s="94"/>
      <c r="AA3" s="94"/>
      <c r="AB3" s="94"/>
      <c r="AC3" s="94"/>
      <c r="AD3" s="168"/>
      <c r="AE3" s="168"/>
      <c r="AF3" s="168"/>
      <c r="AG3" s="168"/>
      <c r="AH3" s="168"/>
      <c r="AI3" s="94"/>
      <c r="AJ3" s="94"/>
    </row>
    <row r="4" spans="1:36" ht="15.75" customHeight="1">
      <c r="A4" s="59" t="str">
        <f>'3 PROBABIL E IMPACTO INHERENTE'!A4</f>
        <v>PROCESO:</v>
      </c>
      <c r="B4" s="450" t="str">
        <f>IFERROR('3 PROBABIL E IMPACTO INHERENTE'!B4,"")</f>
        <v>EVALUACIÓN Y EL MEJORAMIENTO CONTINUO</v>
      </c>
      <c r="C4" s="431"/>
      <c r="D4" s="437"/>
      <c r="E4" s="94"/>
      <c r="F4" s="94"/>
      <c r="G4" s="94"/>
      <c r="H4" s="94"/>
      <c r="I4" s="94"/>
      <c r="J4" s="94"/>
      <c r="K4" s="94"/>
      <c r="L4" s="167" t="str">
        <f>'2 CONTEXTO E IDENTIFICACIÓN'!L4</f>
        <v>PAGINA 1 de 1</v>
      </c>
      <c r="M4" s="94"/>
      <c r="N4" s="94"/>
      <c r="O4" s="94"/>
      <c r="P4" s="94"/>
      <c r="Q4" s="94"/>
      <c r="R4" s="94"/>
      <c r="S4" s="94"/>
      <c r="T4" s="94"/>
      <c r="U4" s="94"/>
      <c r="V4" s="94"/>
      <c r="W4" s="94"/>
      <c r="X4" s="94"/>
      <c r="Y4" s="94"/>
      <c r="Z4" s="94"/>
      <c r="AA4" s="94"/>
      <c r="AB4" s="94"/>
      <c r="AC4" s="94"/>
      <c r="AD4" s="168"/>
      <c r="AE4" s="168"/>
      <c r="AF4" s="168"/>
      <c r="AG4" s="168"/>
      <c r="AH4" s="168"/>
      <c r="AI4" s="94"/>
      <c r="AJ4" s="94"/>
    </row>
    <row r="5" spans="1:36" ht="12" customHeight="1">
      <c r="A5" s="59" t="str">
        <f>'3 PROBABIL E IMPACTO INHERENTE'!A5</f>
        <v>GRUPO DE TRABAJO</v>
      </c>
      <c r="B5" s="450">
        <f>'3 PROBABIL E IMPACTO INHERENTE'!B5</f>
        <v>0</v>
      </c>
      <c r="C5" s="431"/>
      <c r="D5" s="437"/>
      <c r="E5" s="94"/>
      <c r="F5" s="94"/>
      <c r="G5" s="94"/>
      <c r="H5" s="94"/>
      <c r="I5" s="94"/>
      <c r="J5" s="94"/>
      <c r="K5" s="94"/>
      <c r="L5" s="94"/>
      <c r="M5" s="94"/>
      <c r="N5" s="94"/>
      <c r="O5" s="94"/>
      <c r="P5" s="94"/>
      <c r="Q5" s="94"/>
      <c r="R5" s="94"/>
      <c r="S5" s="94"/>
      <c r="T5" s="94"/>
      <c r="U5" s="94"/>
      <c r="V5" s="94"/>
      <c r="W5" s="94"/>
      <c r="X5" s="94"/>
      <c r="Y5" s="94"/>
      <c r="Z5" s="94"/>
      <c r="AA5" s="94"/>
      <c r="AB5" s="94"/>
      <c r="AC5" s="94"/>
      <c r="AD5" s="168"/>
      <c r="AE5" s="168"/>
      <c r="AF5" s="168"/>
      <c r="AG5" s="168"/>
      <c r="AH5" s="168"/>
      <c r="AI5" s="94"/>
      <c r="AJ5" s="94"/>
    </row>
    <row r="6" spans="1:36" ht="12" customHeight="1">
      <c r="A6" s="59"/>
      <c r="B6" s="171"/>
      <c r="C6" s="451" t="s">
        <v>194</v>
      </c>
      <c r="D6" s="452"/>
      <c r="E6" s="453"/>
      <c r="F6" s="94"/>
      <c r="G6" s="463" t="s">
        <v>195</v>
      </c>
      <c r="H6" s="458"/>
      <c r="I6" s="458"/>
      <c r="J6" s="458"/>
      <c r="K6" s="458"/>
      <c r="L6" s="458"/>
      <c r="M6" s="459"/>
      <c r="N6" s="94"/>
      <c r="O6" s="172"/>
      <c r="P6" s="172"/>
      <c r="Q6" s="173"/>
      <c r="R6" s="464" t="s">
        <v>196</v>
      </c>
      <c r="S6" s="389"/>
      <c r="T6" s="389"/>
      <c r="U6" s="389"/>
      <c r="V6" s="390"/>
      <c r="W6" s="94"/>
      <c r="X6" s="94"/>
      <c r="Y6" s="94"/>
      <c r="Z6" s="94"/>
      <c r="AA6" s="94"/>
      <c r="AB6" s="94"/>
      <c r="AC6" s="94"/>
      <c r="AD6" s="168"/>
      <c r="AE6" s="168"/>
      <c r="AF6" s="168"/>
      <c r="AG6" s="168"/>
      <c r="AH6" s="168"/>
      <c r="AI6" s="94"/>
      <c r="AJ6" s="94"/>
    </row>
    <row r="7" spans="1:36" ht="12" customHeight="1">
      <c r="A7" s="174"/>
      <c r="B7" s="175"/>
      <c r="C7" s="454"/>
      <c r="D7" s="455"/>
      <c r="E7" s="456"/>
      <c r="F7" s="100"/>
      <c r="G7" s="176"/>
      <c r="H7" s="177"/>
      <c r="I7" s="464" t="s">
        <v>196</v>
      </c>
      <c r="J7" s="389"/>
      <c r="K7" s="389"/>
      <c r="L7" s="389"/>
      <c r="M7" s="390"/>
      <c r="N7" s="100"/>
      <c r="O7" s="178"/>
      <c r="P7" s="178"/>
      <c r="Q7" s="90"/>
      <c r="R7" s="179">
        <v>0.2</v>
      </c>
      <c r="S7" s="179">
        <v>0.4</v>
      </c>
      <c r="T7" s="179">
        <v>0.6</v>
      </c>
      <c r="U7" s="179">
        <v>0.8</v>
      </c>
      <c r="V7" s="180">
        <v>1</v>
      </c>
      <c r="W7" s="181"/>
      <c r="X7" s="181"/>
      <c r="Y7" s="181"/>
      <c r="Z7" s="181"/>
      <c r="AA7" s="181"/>
      <c r="AB7" s="181"/>
      <c r="AC7" s="181"/>
      <c r="AD7" s="182"/>
      <c r="AE7" s="182"/>
      <c r="AF7" s="182"/>
      <c r="AG7" s="182"/>
      <c r="AH7" s="182"/>
      <c r="AI7" s="90"/>
      <c r="AJ7" s="90"/>
    </row>
    <row r="8" spans="1:36" ht="12" customHeight="1">
      <c r="A8" s="183" t="s">
        <v>197</v>
      </c>
      <c r="B8" s="184" t="s">
        <v>198</v>
      </c>
      <c r="C8" s="184" t="s">
        <v>151</v>
      </c>
      <c r="D8" s="184" t="s">
        <v>152</v>
      </c>
      <c r="E8" s="185" t="s">
        <v>69</v>
      </c>
      <c r="F8" s="100"/>
      <c r="G8" s="178"/>
      <c r="H8" s="186"/>
      <c r="I8" s="187" t="s">
        <v>171</v>
      </c>
      <c r="J8" s="187" t="s">
        <v>176</v>
      </c>
      <c r="K8" s="187" t="s">
        <v>181</v>
      </c>
      <c r="L8" s="187" t="s">
        <v>185</v>
      </c>
      <c r="M8" s="188" t="s">
        <v>190</v>
      </c>
      <c r="N8" s="100"/>
      <c r="O8" s="178"/>
      <c r="P8" s="178"/>
      <c r="Q8" s="189"/>
      <c r="R8" s="190" t="s">
        <v>171</v>
      </c>
      <c r="S8" s="190" t="s">
        <v>176</v>
      </c>
      <c r="T8" s="190" t="s">
        <v>181</v>
      </c>
      <c r="U8" s="190" t="s">
        <v>185</v>
      </c>
      <c r="V8" s="191" t="s">
        <v>190</v>
      </c>
      <c r="W8" s="90"/>
      <c r="X8" s="90"/>
      <c r="Y8" s="181"/>
      <c r="Z8" s="181"/>
      <c r="AA8" s="192"/>
      <c r="AB8" s="192"/>
      <c r="AC8" s="192"/>
      <c r="AD8" s="192"/>
      <c r="AE8" s="192"/>
      <c r="AF8" s="192"/>
      <c r="AG8" s="192"/>
      <c r="AH8" s="192"/>
      <c r="AI8" s="192"/>
      <c r="AJ8" s="192"/>
    </row>
    <row r="9" spans="1:36" ht="56.25">
      <c r="A9" s="193">
        <f>'2 CONTEXTO E IDENTIFICACIÓN'!A9</f>
        <v>27</v>
      </c>
      <c r="B9" s="194" t="str">
        <f>+'2 CONTEXTO E IDENTIFICACIÓN'!F9</f>
        <v>Posibilidad de pérdida Reputacional por el uso indebido de la información utilizada por el auditor debido a intereses personales o favorecimiento de terceros</v>
      </c>
      <c r="C9" s="195" t="str">
        <f>+'3 PROBABIL E IMPACTO INHERENTE'!F9</f>
        <v>Media</v>
      </c>
      <c r="D9" s="195" t="str">
        <f>+'3 PROBABIL E IMPACTO INHERENTE'!N9</f>
        <v>Menor</v>
      </c>
      <c r="E9" s="196" t="str">
        <f t="shared" ref="E9:E28" si="0">+IF(C9=$Q$9,IF(D9=$R$8,$R$9,IF(D9=$S$8,$S$9,IF(D9=$T$8,$T$9,IF(D9=$U$8,$U$9,IF(D9=$V$8,$V$9))))),IF(C9=$Q$10,IF(D9=$R$8,$R$10,IF(D9=$S$8,$S$10,IF(D9=$T$8,$T$10,IF(D9=$U$8,$U$10,IF(D9=$V$8,$V$10))))),IF(C9=$Q$11,IF(D9=$R$8,$R$11,IF(D9=$S$8,$S$11,IF(D9=$T$8,$T$11,IF(D9=$U$8,$U$11,IF(D9=$V$8,$V$11))))),IF(C9=$Q$12,IF(D9=$R$8,$R$12,IF(D9=$S$8,$S$12,IF(D9=$T$8,$T$12,IF(D9=$U$8,$U$12,IF(D9=$V$8,$V$12))))),IF(C9=$Q$13,IF(D9=$R$8,$R$13,IF(D9=$S$8,$S$13,IF(D9=$T$8,$T$13,IF(D9=$U$8,$U$13,IF(D9=$V$8,$V$13))))),"")))))</f>
        <v>Moderado</v>
      </c>
      <c r="F9" s="197"/>
      <c r="G9" s="465" t="s">
        <v>164</v>
      </c>
      <c r="H9" s="187" t="s">
        <v>188</v>
      </c>
      <c r="I9" s="19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9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9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9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9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97"/>
      <c r="O9" s="468" t="s">
        <v>164</v>
      </c>
      <c r="P9" s="200">
        <v>1</v>
      </c>
      <c r="Q9" s="190" t="s">
        <v>188</v>
      </c>
      <c r="R9" s="198" t="s">
        <v>199</v>
      </c>
      <c r="S9" s="198" t="s">
        <v>199</v>
      </c>
      <c r="T9" s="198" t="s">
        <v>199</v>
      </c>
      <c r="U9" s="198" t="s">
        <v>199</v>
      </c>
      <c r="V9" s="199" t="s">
        <v>200</v>
      </c>
      <c r="W9" s="90"/>
      <c r="X9" s="90"/>
      <c r="Y9" s="181"/>
      <c r="Z9" s="181"/>
      <c r="AA9" s="192"/>
      <c r="AB9" s="192"/>
      <c r="AC9" s="192"/>
      <c r="AD9" s="201"/>
      <c r="AE9" s="201"/>
      <c r="AF9" s="201"/>
      <c r="AG9" s="201"/>
      <c r="AH9" s="201"/>
      <c r="AI9" s="192"/>
      <c r="AJ9" s="192"/>
    </row>
    <row r="10" spans="1:36" ht="90" customHeight="1">
      <c r="A10" s="193">
        <f>'2 CONTEXTO E IDENTIFICACIÓN'!A10</f>
        <v>28</v>
      </c>
      <c r="B10" s="194" t="str">
        <f>+'2 CONTEXTO E IDENTIFICACIÓN'!F10</f>
        <v>Posibilidad de pérdida Reputacional por fallas en el proceso de emisión de informes con recomendaciones y/o hallazgos formulados de manera subjetiva o inequivoca  debido a la falta de conocimiento, idoneidad y formación profesional del auditor</v>
      </c>
      <c r="C10" s="195" t="str">
        <f>+'3 PROBABIL E IMPACTO INHERENTE'!F10</f>
        <v>Media</v>
      </c>
      <c r="D10" s="195" t="str">
        <f>+'3 PROBABIL E IMPACTO INHERENTE'!N10</f>
        <v>Menor</v>
      </c>
      <c r="E10" s="196" t="str">
        <f t="shared" si="0"/>
        <v>Moderado</v>
      </c>
      <c r="F10" s="197"/>
      <c r="G10" s="466"/>
      <c r="H10" s="187" t="s">
        <v>183</v>
      </c>
      <c r="I10" s="20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20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9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9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19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97"/>
      <c r="O10" s="469"/>
      <c r="P10" s="200">
        <v>0.8</v>
      </c>
      <c r="Q10" s="190" t="s">
        <v>183</v>
      </c>
      <c r="R10" s="202" t="s">
        <v>181</v>
      </c>
      <c r="S10" s="202" t="s">
        <v>181</v>
      </c>
      <c r="T10" s="198" t="s">
        <v>199</v>
      </c>
      <c r="U10" s="198" t="s">
        <v>199</v>
      </c>
      <c r="V10" s="199" t="s">
        <v>200</v>
      </c>
      <c r="W10" s="90"/>
      <c r="X10" s="90"/>
      <c r="Y10" s="181"/>
      <c r="Z10" s="181"/>
      <c r="AA10" s="192"/>
      <c r="AB10" s="203"/>
      <c r="AC10" s="204"/>
      <c r="AD10" s="201"/>
      <c r="AE10" s="201"/>
      <c r="AF10" s="201"/>
      <c r="AG10" s="201"/>
      <c r="AH10" s="201"/>
      <c r="AI10" s="192"/>
      <c r="AJ10" s="192"/>
    </row>
    <row r="11" spans="1:36" ht="90" customHeight="1">
      <c r="A11" s="193">
        <f>'2 CONTEXTO E IDENTIFICACIÓN'!A11</f>
        <v>29</v>
      </c>
      <c r="B11" s="194" t="str">
        <f>+'2 CONTEXTO E IDENTIFICACIÓN'!F11</f>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C11" s="195" t="str">
        <f>+'3 PROBABIL E IMPACTO INHERENTE'!F11</f>
        <v>Media</v>
      </c>
      <c r="D11" s="195" t="str">
        <f>+'3 PROBABIL E IMPACTO INHERENTE'!N11</f>
        <v>Moderado</v>
      </c>
      <c r="E11" s="196" t="str">
        <f t="shared" si="0"/>
        <v>Moderado</v>
      </c>
      <c r="F11" s="197"/>
      <c r="G11" s="466"/>
      <c r="H11" s="187" t="s">
        <v>179</v>
      </c>
      <c r="I11" s="20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20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27 28  30                </v>
      </c>
      <c r="K11" s="20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29                 </v>
      </c>
      <c r="L11" s="19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v>
      </c>
      <c r="M11" s="19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197"/>
      <c r="O11" s="469"/>
      <c r="P11" s="200">
        <v>0.6</v>
      </c>
      <c r="Q11" s="190" t="s">
        <v>179</v>
      </c>
      <c r="R11" s="202" t="s">
        <v>181</v>
      </c>
      <c r="S11" s="202" t="s">
        <v>181</v>
      </c>
      <c r="T11" s="202" t="s">
        <v>181</v>
      </c>
      <c r="U11" s="198" t="s">
        <v>199</v>
      </c>
      <c r="V11" s="199" t="s">
        <v>200</v>
      </c>
      <c r="W11" s="90"/>
      <c r="X11" s="90"/>
      <c r="Y11" s="181"/>
      <c r="Z11" s="181"/>
      <c r="AA11" s="192"/>
      <c r="AB11" s="203"/>
      <c r="AC11" s="204"/>
      <c r="AD11" s="201"/>
      <c r="AE11" s="201"/>
      <c r="AF11" s="201"/>
      <c r="AG11" s="201"/>
      <c r="AH11" s="205"/>
      <c r="AI11" s="192"/>
      <c r="AJ11" s="192"/>
    </row>
    <row r="12" spans="1:36" ht="90" customHeight="1">
      <c r="A12" s="193">
        <f>'2 CONTEXTO E IDENTIFICACIÓN'!A12</f>
        <v>30</v>
      </c>
      <c r="B12" s="194" t="str">
        <f>+'2 CONTEXTO E IDENTIFICACIÓN'!F12</f>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C12" s="195" t="str">
        <f>+'3 PROBABIL E IMPACTO INHERENTE'!F12</f>
        <v>Media</v>
      </c>
      <c r="D12" s="195" t="str">
        <f>+'3 PROBABIL E IMPACTO INHERENTE'!N12</f>
        <v>Menor</v>
      </c>
      <c r="E12" s="196" t="str">
        <f t="shared" si="0"/>
        <v>Moderado</v>
      </c>
      <c r="F12" s="197"/>
      <c r="G12" s="466"/>
      <c r="H12" s="187" t="s">
        <v>174</v>
      </c>
      <c r="I12" s="20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20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20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19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19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197"/>
      <c r="O12" s="469"/>
      <c r="P12" s="200">
        <v>0.4</v>
      </c>
      <c r="Q12" s="190" t="s">
        <v>174</v>
      </c>
      <c r="R12" s="206" t="s">
        <v>201</v>
      </c>
      <c r="S12" s="202" t="s">
        <v>181</v>
      </c>
      <c r="T12" s="202" t="s">
        <v>181</v>
      </c>
      <c r="U12" s="198" t="s">
        <v>199</v>
      </c>
      <c r="V12" s="199" t="s">
        <v>200</v>
      </c>
      <c r="W12" s="90"/>
      <c r="X12" s="90"/>
      <c r="Y12" s="181"/>
      <c r="Z12" s="181"/>
      <c r="AA12" s="192"/>
      <c r="AB12" s="203"/>
      <c r="AC12" s="204"/>
      <c r="AD12" s="201"/>
      <c r="AE12" s="201"/>
      <c r="AF12" s="201"/>
      <c r="AG12" s="205"/>
      <c r="AH12" s="201"/>
      <c r="AI12" s="192"/>
      <c r="AJ12" s="192"/>
    </row>
    <row r="13" spans="1:36" ht="90" customHeight="1">
      <c r="A13" s="193">
        <f>'2 CONTEXTO E IDENTIFICACIÓN'!A13</f>
        <v>0</v>
      </c>
      <c r="B13" s="194" t="str">
        <f>+'2 CONTEXTO E IDENTIFICACIÓN'!F13</f>
        <v xml:space="preserve">  </v>
      </c>
      <c r="C13" s="195" t="str">
        <f>+'3 PROBABIL E IMPACTO INHERENTE'!F13</f>
        <v/>
      </c>
      <c r="D13" s="195" t="str">
        <f>+'3 PROBABIL E IMPACTO INHERENTE'!N13</f>
        <v/>
      </c>
      <c r="E13" s="196" t="str">
        <f t="shared" si="0"/>
        <v/>
      </c>
      <c r="F13" s="197"/>
      <c r="G13" s="467"/>
      <c r="H13" s="207" t="s">
        <v>169</v>
      </c>
      <c r="I13" s="20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20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20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21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21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97"/>
      <c r="O13" s="454"/>
      <c r="P13" s="212">
        <v>0.2</v>
      </c>
      <c r="Q13" s="213" t="s">
        <v>169</v>
      </c>
      <c r="R13" s="208" t="s">
        <v>201</v>
      </c>
      <c r="S13" s="208" t="s">
        <v>201</v>
      </c>
      <c r="T13" s="209" t="s">
        <v>181</v>
      </c>
      <c r="U13" s="210" t="s">
        <v>199</v>
      </c>
      <c r="V13" s="211" t="s">
        <v>200</v>
      </c>
      <c r="W13" s="90"/>
      <c r="X13" s="90"/>
      <c r="Y13" s="181"/>
      <c r="Z13" s="181"/>
      <c r="AA13" s="192"/>
      <c r="AB13" s="203"/>
      <c r="AC13" s="204"/>
      <c r="AD13" s="201"/>
      <c r="AE13" s="201"/>
      <c r="AF13" s="201"/>
      <c r="AG13" s="214"/>
      <c r="AH13" s="201"/>
      <c r="AI13" s="192"/>
      <c r="AJ13" s="192"/>
    </row>
    <row r="14" spans="1:36" ht="109.5" customHeight="1">
      <c r="A14" s="193">
        <f>'2 CONTEXTO E IDENTIFICACIÓN'!A14</f>
        <v>0</v>
      </c>
      <c r="B14" s="194" t="str">
        <f>+'2 CONTEXTO E IDENTIFICACIÓN'!F14</f>
        <v xml:space="preserve">  </v>
      </c>
      <c r="C14" s="195" t="str">
        <f>+'3 PROBABIL E IMPACTO INHERENTE'!F14</f>
        <v/>
      </c>
      <c r="D14" s="195" t="str">
        <f>+'3 PROBABIL E IMPACTO INHERENTE'!N14</f>
        <v/>
      </c>
      <c r="E14" s="196" t="str">
        <f t="shared" si="0"/>
        <v/>
      </c>
      <c r="F14" s="197"/>
      <c r="G14" s="197"/>
      <c r="H14" s="197"/>
      <c r="I14" s="197"/>
      <c r="J14" s="197"/>
      <c r="K14" s="197"/>
      <c r="L14" s="197"/>
      <c r="M14" s="197"/>
      <c r="N14" s="197"/>
      <c r="O14" s="90"/>
      <c r="P14" s="90"/>
      <c r="Q14" s="90"/>
      <c r="R14" s="90"/>
      <c r="S14" s="90"/>
      <c r="T14" s="90"/>
      <c r="U14" s="90"/>
      <c r="V14" s="90"/>
      <c r="W14" s="90"/>
      <c r="X14" s="90"/>
      <c r="Y14" s="181"/>
      <c r="Z14" s="181"/>
      <c r="AA14" s="192"/>
      <c r="AB14" s="203"/>
      <c r="AC14" s="204"/>
      <c r="AD14" s="201"/>
      <c r="AE14" s="201"/>
      <c r="AF14" s="201"/>
      <c r="AG14" s="201"/>
      <c r="AH14" s="201"/>
      <c r="AI14" s="192"/>
      <c r="AJ14" s="192"/>
    </row>
    <row r="15" spans="1:36" ht="102" customHeight="1">
      <c r="A15" s="193">
        <f>'2 CONTEXTO E IDENTIFICACIÓN'!A15</f>
        <v>0</v>
      </c>
      <c r="B15" s="194" t="str">
        <f>+'2 CONTEXTO E IDENTIFICACIÓN'!F15</f>
        <v xml:space="preserve">  </v>
      </c>
      <c r="C15" s="195" t="str">
        <f>+'3 PROBABIL E IMPACTO INHERENTE'!F15</f>
        <v/>
      </c>
      <c r="D15" s="195" t="str">
        <f>+'3 PROBABIL E IMPACTO INHERENTE'!N15</f>
        <v/>
      </c>
      <c r="E15" s="196" t="str">
        <f t="shared" si="0"/>
        <v/>
      </c>
      <c r="F15" s="197"/>
      <c r="G15" s="197"/>
      <c r="H15" s="197"/>
      <c r="I15" s="197"/>
      <c r="J15" s="197"/>
      <c r="K15" s="197"/>
      <c r="L15" s="197"/>
      <c r="M15" s="197"/>
      <c r="N15" s="197"/>
      <c r="O15" s="90"/>
      <c r="P15" s="90"/>
      <c r="Q15" s="90"/>
      <c r="R15" s="215" t="s">
        <v>202</v>
      </c>
      <c r="S15" s="90"/>
      <c r="T15" s="181"/>
      <c r="U15" s="181"/>
      <c r="V15" s="181"/>
      <c r="W15" s="181"/>
      <c r="X15" s="181"/>
      <c r="Y15" s="181"/>
      <c r="Z15" s="181"/>
      <c r="AA15" s="192"/>
      <c r="AB15" s="203"/>
      <c r="AC15" s="192"/>
      <c r="AD15" s="204"/>
      <c r="AE15" s="204"/>
      <c r="AF15" s="204"/>
      <c r="AG15" s="204"/>
      <c r="AH15" s="204"/>
      <c r="AI15" s="192"/>
      <c r="AJ15" s="192"/>
    </row>
    <row r="16" spans="1:36" ht="109.5" customHeight="1">
      <c r="A16" s="193">
        <f>'2 CONTEXTO E IDENTIFICACIÓN'!A16</f>
        <v>0</v>
      </c>
      <c r="B16" s="194" t="str">
        <f>+'2 CONTEXTO E IDENTIFICACIÓN'!F16</f>
        <v xml:space="preserve">  </v>
      </c>
      <c r="C16" s="195" t="str">
        <f>+'3 PROBABIL E IMPACTO INHERENTE'!F16</f>
        <v/>
      </c>
      <c r="D16" s="195" t="str">
        <f>+'3 PROBABIL E IMPACTO INHERENTE'!N16</f>
        <v/>
      </c>
      <c r="E16" s="196" t="str">
        <f t="shared" si="0"/>
        <v/>
      </c>
      <c r="F16" s="197"/>
      <c r="G16" s="197"/>
      <c r="H16" s="197"/>
      <c r="I16" s="197"/>
      <c r="J16" s="197"/>
      <c r="K16" s="197"/>
      <c r="L16" s="197"/>
      <c r="M16" s="197"/>
      <c r="N16" s="197"/>
      <c r="O16" s="90"/>
      <c r="P16" s="90"/>
      <c r="Q16" s="90"/>
      <c r="R16" s="216" t="s">
        <v>200</v>
      </c>
      <c r="S16" s="90"/>
      <c r="T16" s="181"/>
      <c r="U16" s="181"/>
      <c r="V16" s="181"/>
      <c r="W16" s="181"/>
      <c r="X16" s="181"/>
      <c r="Y16" s="181"/>
      <c r="Z16" s="181"/>
      <c r="AA16" s="192"/>
      <c r="AB16" s="192"/>
      <c r="AC16" s="192"/>
      <c r="AD16" s="201"/>
      <c r="AE16" s="201"/>
      <c r="AF16" s="201"/>
      <c r="AG16" s="201"/>
      <c r="AH16" s="201"/>
      <c r="AI16" s="192"/>
      <c r="AJ16" s="192"/>
    </row>
    <row r="17" spans="1:36" ht="90" customHeight="1">
      <c r="A17" s="193">
        <f>'2 CONTEXTO E IDENTIFICACIÓN'!A17</f>
        <v>0</v>
      </c>
      <c r="B17" s="194" t="str">
        <f>+'2 CONTEXTO E IDENTIFICACIÓN'!F17</f>
        <v xml:space="preserve">  </v>
      </c>
      <c r="C17" s="195" t="str">
        <f>+'3 PROBABIL E IMPACTO INHERENTE'!F17</f>
        <v/>
      </c>
      <c r="D17" s="195" t="str">
        <f>+'3 PROBABIL E IMPACTO INHERENTE'!N17</f>
        <v/>
      </c>
      <c r="E17" s="196" t="str">
        <f t="shared" si="0"/>
        <v/>
      </c>
      <c r="F17" s="197"/>
      <c r="G17" s="197"/>
      <c r="H17" s="197"/>
      <c r="I17" s="197"/>
      <c r="J17" s="197"/>
      <c r="K17" s="197"/>
      <c r="L17" s="197"/>
      <c r="M17" s="197"/>
      <c r="N17" s="197"/>
      <c r="O17" s="90"/>
      <c r="P17" s="90"/>
      <c r="Q17" s="90"/>
      <c r="R17" s="198" t="s">
        <v>199</v>
      </c>
      <c r="S17" s="181"/>
      <c r="T17" s="181"/>
      <c r="U17" s="181"/>
      <c r="V17" s="181"/>
      <c r="W17" s="181"/>
      <c r="X17" s="181"/>
      <c r="Y17" s="181"/>
      <c r="Z17" s="181"/>
      <c r="AA17" s="192"/>
      <c r="AB17" s="192"/>
      <c r="AC17" s="192"/>
      <c r="AD17" s="201"/>
      <c r="AE17" s="201"/>
      <c r="AF17" s="201"/>
      <c r="AG17" s="201"/>
      <c r="AH17" s="201"/>
      <c r="AI17" s="192"/>
      <c r="AJ17" s="192"/>
    </row>
    <row r="18" spans="1:36" ht="177" customHeight="1">
      <c r="A18" s="193">
        <f>'2 CONTEXTO E IDENTIFICACIÓN'!A18</f>
        <v>0</v>
      </c>
      <c r="B18" s="194" t="str">
        <f>+'2 CONTEXTO E IDENTIFICACIÓN'!F18</f>
        <v xml:space="preserve">  </v>
      </c>
      <c r="C18" s="195" t="str">
        <f>+'3 PROBABIL E IMPACTO INHERENTE'!F18</f>
        <v/>
      </c>
      <c r="D18" s="195" t="str">
        <f>+'3 PROBABIL E IMPACTO INHERENTE'!N18</f>
        <v/>
      </c>
      <c r="E18" s="196" t="str">
        <f t="shared" si="0"/>
        <v/>
      </c>
      <c r="F18" s="197"/>
      <c r="G18" s="197"/>
      <c r="H18" s="197"/>
      <c r="I18" s="197"/>
      <c r="J18" s="197"/>
      <c r="K18" s="197"/>
      <c r="L18" s="197"/>
      <c r="M18" s="197"/>
      <c r="N18" s="197"/>
      <c r="O18" s="90"/>
      <c r="P18" s="90"/>
      <c r="Q18" s="217"/>
      <c r="R18" s="202" t="s">
        <v>181</v>
      </c>
      <c r="S18" s="217"/>
      <c r="T18" s="217"/>
      <c r="U18" s="217"/>
      <c r="V18" s="217"/>
      <c r="W18" s="217"/>
      <c r="X18" s="217"/>
      <c r="Y18" s="217"/>
      <c r="Z18" s="217"/>
      <c r="AA18" s="192"/>
      <c r="AB18" s="192"/>
      <c r="AC18" s="218"/>
      <c r="AD18" s="218"/>
      <c r="AE18" s="218"/>
      <c r="AF18" s="218"/>
      <c r="AG18" s="218"/>
      <c r="AH18" s="218"/>
      <c r="AI18" s="192"/>
      <c r="AJ18" s="192"/>
    </row>
    <row r="19" spans="1:36" ht="30" customHeight="1">
      <c r="A19" s="193">
        <f>'2 CONTEXTO E IDENTIFICACIÓN'!A19</f>
        <v>0</v>
      </c>
      <c r="B19" s="194" t="str">
        <f>+'2 CONTEXTO E IDENTIFICACIÓN'!F19</f>
        <v xml:space="preserve">  </v>
      </c>
      <c r="C19" s="195" t="str">
        <f>+'3 PROBABIL E IMPACTO INHERENTE'!F19</f>
        <v/>
      </c>
      <c r="D19" s="195" t="str">
        <f>+'3 PROBABIL E IMPACTO INHERENTE'!N19</f>
        <v/>
      </c>
      <c r="E19" s="196" t="str">
        <f t="shared" si="0"/>
        <v/>
      </c>
      <c r="F19" s="197"/>
      <c r="G19" s="197"/>
      <c r="H19" s="197"/>
      <c r="I19" s="197"/>
      <c r="J19" s="197"/>
      <c r="K19" s="197"/>
      <c r="L19" s="197"/>
      <c r="M19" s="197"/>
      <c r="N19" s="197"/>
      <c r="O19" s="90"/>
      <c r="P19" s="90"/>
      <c r="Q19" s="217"/>
      <c r="R19" s="206" t="s">
        <v>201</v>
      </c>
      <c r="S19" s="90"/>
      <c r="T19" s="90"/>
      <c r="U19" s="90"/>
      <c r="V19" s="90"/>
      <c r="W19" s="90"/>
      <c r="X19" s="90"/>
      <c r="Y19" s="217"/>
      <c r="Z19" s="217"/>
      <c r="AA19" s="192"/>
      <c r="AB19" s="192"/>
      <c r="AC19" s="192"/>
      <c r="AD19" s="201"/>
      <c r="AE19" s="201"/>
      <c r="AF19" s="201"/>
      <c r="AG19" s="201"/>
      <c r="AH19" s="201"/>
      <c r="AI19" s="192"/>
      <c r="AJ19" s="192"/>
    </row>
    <row r="20" spans="1:36" ht="30" customHeight="1">
      <c r="A20" s="193">
        <f>'2 CONTEXTO E IDENTIFICACIÓN'!A20</f>
        <v>0</v>
      </c>
      <c r="B20" s="194" t="str">
        <f>+'2 CONTEXTO E IDENTIFICACIÓN'!F20</f>
        <v xml:space="preserve">  </v>
      </c>
      <c r="C20" s="195" t="str">
        <f>+'3 PROBABIL E IMPACTO INHERENTE'!F20</f>
        <v/>
      </c>
      <c r="D20" s="195" t="str">
        <f>+'3 PROBABIL E IMPACTO INHERENTE'!N20</f>
        <v/>
      </c>
      <c r="E20" s="196" t="str">
        <f t="shared" si="0"/>
        <v/>
      </c>
      <c r="F20" s="197"/>
      <c r="G20" s="197"/>
      <c r="H20" s="197"/>
      <c r="I20" s="197"/>
      <c r="J20" s="197"/>
      <c r="K20" s="197"/>
      <c r="L20" s="197"/>
      <c r="M20" s="197"/>
      <c r="N20" s="197"/>
      <c r="O20" s="219"/>
      <c r="P20" s="219"/>
      <c r="Q20" s="217"/>
      <c r="R20" s="90"/>
      <c r="S20" s="90"/>
      <c r="T20" s="90"/>
      <c r="U20" s="90"/>
      <c r="V20" s="90"/>
      <c r="W20" s="90"/>
      <c r="X20" s="90"/>
      <c r="Y20" s="217"/>
      <c r="Z20" s="217"/>
      <c r="AA20" s="192"/>
      <c r="AB20" s="192"/>
      <c r="AC20" s="192"/>
      <c r="AD20" s="201"/>
      <c r="AE20" s="201"/>
      <c r="AF20" s="201"/>
      <c r="AG20" s="201"/>
      <c r="AH20" s="201"/>
      <c r="AI20" s="192"/>
      <c r="AJ20" s="192"/>
    </row>
    <row r="21" spans="1:36" ht="30" customHeight="1">
      <c r="A21" s="193">
        <f>'2 CONTEXTO E IDENTIFICACIÓN'!A21</f>
        <v>0</v>
      </c>
      <c r="B21" s="194" t="str">
        <f>+'2 CONTEXTO E IDENTIFICACIÓN'!F21</f>
        <v xml:space="preserve">  </v>
      </c>
      <c r="C21" s="195" t="str">
        <f>+'3 PROBABIL E IMPACTO INHERENTE'!F21</f>
        <v/>
      </c>
      <c r="D21" s="195" t="str">
        <f>+'3 PROBABIL E IMPACTO INHERENTE'!N21</f>
        <v/>
      </c>
      <c r="E21" s="196" t="str">
        <f t="shared" si="0"/>
        <v/>
      </c>
      <c r="F21" s="197"/>
      <c r="G21" s="197"/>
      <c r="H21" s="197"/>
      <c r="I21" s="197"/>
      <c r="J21" s="197"/>
      <c r="K21" s="197"/>
      <c r="L21" s="197"/>
      <c r="M21" s="197"/>
      <c r="N21" s="197"/>
      <c r="O21" s="219"/>
      <c r="P21" s="219"/>
      <c r="Q21" s="220"/>
      <c r="R21" s="90"/>
      <c r="S21" s="90"/>
      <c r="T21" s="90"/>
      <c r="U21" s="90"/>
      <c r="V21" s="90"/>
      <c r="W21" s="90"/>
      <c r="X21" s="90"/>
      <c r="Y21" s="217"/>
      <c r="Z21" s="217"/>
      <c r="AA21" s="192"/>
      <c r="AB21" s="214"/>
      <c r="AC21" s="214"/>
      <c r="AD21" s="214"/>
      <c r="AE21" s="214"/>
      <c r="AF21" s="214"/>
      <c r="AG21" s="214"/>
      <c r="AH21" s="201"/>
      <c r="AI21" s="192"/>
      <c r="AJ21" s="192"/>
    </row>
    <row r="22" spans="1:36" ht="30" customHeight="1">
      <c r="A22" s="193">
        <f>'2 CONTEXTO E IDENTIFICACIÓN'!A22</f>
        <v>0</v>
      </c>
      <c r="B22" s="196" t="str">
        <f>+'2 CONTEXTO E IDENTIFICACIÓN'!F22</f>
        <v xml:space="preserve">  </v>
      </c>
      <c r="C22" s="195" t="str">
        <f>+'3 PROBABIL E IMPACTO INHERENTE'!F22</f>
        <v/>
      </c>
      <c r="D22" s="195" t="str">
        <f>+'3 PROBABIL E IMPACTO INHERENTE'!N22</f>
        <v/>
      </c>
      <c r="E22" s="196" t="str">
        <f t="shared" si="0"/>
        <v/>
      </c>
      <c r="F22" s="197"/>
      <c r="G22" s="197"/>
      <c r="H22" s="197"/>
      <c r="I22" s="197"/>
      <c r="J22" s="197"/>
      <c r="K22" s="197"/>
      <c r="L22" s="197"/>
      <c r="M22" s="197"/>
      <c r="N22" s="197"/>
      <c r="O22" s="219"/>
      <c r="P22" s="219"/>
      <c r="Q22" s="90"/>
      <c r="R22" s="90"/>
      <c r="S22" s="90"/>
      <c r="T22" s="90"/>
      <c r="U22" s="90"/>
      <c r="V22" s="90"/>
      <c r="W22" s="90"/>
      <c r="X22" s="90"/>
      <c r="Y22" s="90"/>
      <c r="Z22" s="90"/>
      <c r="AA22" s="192"/>
      <c r="AB22" s="219"/>
      <c r="AC22" s="219"/>
      <c r="AD22" s="219"/>
      <c r="AE22" s="219"/>
      <c r="AF22" s="219"/>
      <c r="AG22" s="219"/>
      <c r="AH22" s="201"/>
      <c r="AI22" s="192"/>
      <c r="AJ22" s="192"/>
    </row>
    <row r="23" spans="1:36" ht="30" customHeight="1">
      <c r="A23" s="193">
        <f>'2 CONTEXTO E IDENTIFICACIÓN'!A23</f>
        <v>0</v>
      </c>
      <c r="B23" s="196" t="str">
        <f>+'2 CONTEXTO E IDENTIFICACIÓN'!F23</f>
        <v xml:space="preserve">  </v>
      </c>
      <c r="C23" s="195" t="str">
        <f>+'3 PROBABIL E IMPACTO INHERENTE'!F23</f>
        <v/>
      </c>
      <c r="D23" s="195" t="str">
        <f>+'3 PROBABIL E IMPACTO INHERENTE'!N23</f>
        <v/>
      </c>
      <c r="E23" s="196" t="str">
        <f t="shared" si="0"/>
        <v/>
      </c>
      <c r="F23" s="197"/>
      <c r="G23" s="197"/>
      <c r="H23" s="197"/>
      <c r="I23" s="197"/>
      <c r="J23" s="197"/>
      <c r="K23" s="197"/>
      <c r="L23" s="197"/>
      <c r="M23" s="197"/>
      <c r="N23" s="197"/>
      <c r="O23" s="219"/>
      <c r="P23" s="219"/>
      <c r="Q23" s="90"/>
      <c r="R23" s="90"/>
      <c r="S23" s="90"/>
      <c r="T23" s="90"/>
      <c r="U23" s="90"/>
      <c r="V23" s="90"/>
      <c r="W23" s="90"/>
      <c r="X23" s="90"/>
      <c r="Y23" s="90"/>
      <c r="Z23" s="90"/>
      <c r="AA23" s="192"/>
      <c r="AB23" s="214"/>
      <c r="AC23" s="214"/>
      <c r="AD23" s="214"/>
      <c r="AE23" s="214"/>
      <c r="AF23" s="214"/>
      <c r="AG23" s="214"/>
      <c r="AH23" s="201"/>
      <c r="AI23" s="192"/>
      <c r="AJ23" s="192"/>
    </row>
    <row r="24" spans="1:36" ht="30" customHeight="1">
      <c r="A24" s="193">
        <f>'2 CONTEXTO E IDENTIFICACIÓN'!A24</f>
        <v>0</v>
      </c>
      <c r="B24" s="196" t="str">
        <f>+'2 CONTEXTO E IDENTIFICACIÓN'!F24</f>
        <v xml:space="preserve">  </v>
      </c>
      <c r="C24" s="195" t="str">
        <f>+'3 PROBABIL E IMPACTO INHERENTE'!F24</f>
        <v/>
      </c>
      <c r="D24" s="195" t="str">
        <f>+'3 PROBABIL E IMPACTO INHERENTE'!N24</f>
        <v/>
      </c>
      <c r="E24" s="196" t="str">
        <f t="shared" si="0"/>
        <v/>
      </c>
      <c r="F24" s="197"/>
      <c r="G24" s="197"/>
      <c r="H24" s="197"/>
      <c r="I24" s="197"/>
      <c r="J24" s="197"/>
      <c r="K24" s="197"/>
      <c r="L24" s="197"/>
      <c r="M24" s="197"/>
      <c r="N24" s="197"/>
      <c r="O24" s="90"/>
      <c r="P24" s="90"/>
      <c r="Q24" s="90"/>
      <c r="R24" s="90"/>
      <c r="S24" s="90"/>
      <c r="T24" s="90"/>
      <c r="U24" s="90"/>
      <c r="V24" s="90"/>
      <c r="W24" s="90"/>
      <c r="X24" s="90"/>
      <c r="Y24" s="90"/>
      <c r="Z24" s="90"/>
      <c r="AA24" s="192"/>
      <c r="AB24" s="214"/>
      <c r="AC24" s="214"/>
      <c r="AD24" s="214"/>
      <c r="AE24" s="214"/>
      <c r="AF24" s="214"/>
      <c r="AG24" s="214"/>
      <c r="AH24" s="201"/>
      <c r="AI24" s="192"/>
      <c r="AJ24" s="192"/>
    </row>
    <row r="25" spans="1:36" ht="30" customHeight="1">
      <c r="A25" s="193">
        <f>'2 CONTEXTO E IDENTIFICACIÓN'!A25</f>
        <v>0</v>
      </c>
      <c r="B25" s="196" t="str">
        <f>+'2 CONTEXTO E IDENTIFICACIÓN'!F25</f>
        <v xml:space="preserve">  </v>
      </c>
      <c r="C25" s="195" t="str">
        <f>+'3 PROBABIL E IMPACTO INHERENTE'!F25</f>
        <v/>
      </c>
      <c r="D25" s="195" t="str">
        <f>+'3 PROBABIL E IMPACTO INHERENTE'!N25</f>
        <v/>
      </c>
      <c r="E25" s="196" t="str">
        <f t="shared" si="0"/>
        <v/>
      </c>
      <c r="F25" s="197"/>
      <c r="G25" s="197"/>
      <c r="H25" s="197"/>
      <c r="I25" s="197"/>
      <c r="J25" s="197"/>
      <c r="K25" s="197"/>
      <c r="L25" s="197"/>
      <c r="M25" s="197"/>
      <c r="N25" s="197"/>
      <c r="O25" s="90"/>
      <c r="P25" s="90"/>
      <c r="Q25" s="90"/>
      <c r="R25" s="90"/>
      <c r="S25" s="90"/>
      <c r="T25" s="90"/>
      <c r="U25" s="90"/>
      <c r="V25" s="90"/>
      <c r="W25" s="90"/>
      <c r="X25" s="90"/>
      <c r="Y25" s="90"/>
      <c r="Z25" s="90"/>
      <c r="AA25" s="90"/>
      <c r="AB25" s="90"/>
      <c r="AC25" s="90"/>
      <c r="AD25" s="182"/>
      <c r="AE25" s="182"/>
      <c r="AF25" s="182"/>
      <c r="AG25" s="182"/>
      <c r="AH25" s="182"/>
      <c r="AI25" s="90"/>
      <c r="AJ25" s="90"/>
    </row>
    <row r="26" spans="1:36" ht="30" customHeight="1">
      <c r="A26" s="193">
        <f>'2 CONTEXTO E IDENTIFICACIÓN'!A26</f>
        <v>0</v>
      </c>
      <c r="B26" s="196" t="str">
        <f>+'2 CONTEXTO E IDENTIFICACIÓN'!F26</f>
        <v xml:space="preserve">  </v>
      </c>
      <c r="C26" s="195" t="str">
        <f>+'3 PROBABIL E IMPACTO INHERENTE'!F26</f>
        <v/>
      </c>
      <c r="D26" s="195" t="str">
        <f>+'3 PROBABIL E IMPACTO INHERENTE'!N26</f>
        <v/>
      </c>
      <c r="E26" s="196" t="str">
        <f t="shared" si="0"/>
        <v/>
      </c>
      <c r="F26" s="197"/>
      <c r="G26" s="197"/>
      <c r="H26" s="197"/>
      <c r="I26" s="197"/>
      <c r="J26" s="197"/>
      <c r="K26" s="197"/>
      <c r="L26" s="197"/>
      <c r="M26" s="197"/>
      <c r="N26" s="197"/>
      <c r="O26" s="90"/>
      <c r="P26" s="90"/>
      <c r="Q26" s="90"/>
      <c r="R26" s="90"/>
      <c r="S26" s="90"/>
      <c r="T26" s="90"/>
      <c r="U26" s="90"/>
      <c r="V26" s="90"/>
      <c r="W26" s="90"/>
      <c r="X26" s="90"/>
      <c r="Y26" s="90"/>
      <c r="Z26" s="90"/>
      <c r="AA26" s="90"/>
      <c r="AB26" s="90"/>
      <c r="AC26" s="90"/>
      <c r="AD26" s="182"/>
      <c r="AE26" s="182"/>
      <c r="AF26" s="182"/>
      <c r="AG26" s="182"/>
      <c r="AH26" s="182"/>
      <c r="AI26" s="90"/>
      <c r="AJ26" s="90"/>
    </row>
    <row r="27" spans="1:36" ht="30" customHeight="1">
      <c r="A27" s="193">
        <f>'2 CONTEXTO E IDENTIFICACIÓN'!A27</f>
        <v>0</v>
      </c>
      <c r="B27" s="196" t="str">
        <f>+'2 CONTEXTO E IDENTIFICACIÓN'!F27</f>
        <v xml:space="preserve">  </v>
      </c>
      <c r="C27" s="195" t="str">
        <f>+'3 PROBABIL E IMPACTO INHERENTE'!F27</f>
        <v/>
      </c>
      <c r="D27" s="195" t="str">
        <f>+'3 PROBABIL E IMPACTO INHERENTE'!N27</f>
        <v/>
      </c>
      <c r="E27" s="196" t="str">
        <f t="shared" si="0"/>
        <v/>
      </c>
      <c r="F27" s="197"/>
      <c r="G27" s="197"/>
      <c r="H27" s="197"/>
      <c r="I27" s="197"/>
      <c r="J27" s="197"/>
      <c r="K27" s="197"/>
      <c r="L27" s="197"/>
      <c r="M27" s="197"/>
      <c r="N27" s="197"/>
      <c r="O27" s="90"/>
      <c r="P27" s="90"/>
      <c r="Q27" s="90"/>
      <c r="R27" s="90"/>
      <c r="S27" s="90"/>
      <c r="T27" s="90"/>
      <c r="U27" s="90"/>
      <c r="V27" s="90"/>
      <c r="W27" s="90"/>
      <c r="X27" s="90"/>
      <c r="Y27" s="90"/>
      <c r="Z27" s="90"/>
      <c r="AA27" s="90"/>
      <c r="AB27" s="90"/>
      <c r="AC27" s="90"/>
      <c r="AD27" s="182"/>
      <c r="AE27" s="182"/>
      <c r="AF27" s="182"/>
      <c r="AG27" s="182"/>
      <c r="AH27" s="182"/>
      <c r="AI27" s="90"/>
      <c r="AJ27" s="90"/>
    </row>
    <row r="28" spans="1:36" ht="42" customHeight="1">
      <c r="A28" s="193">
        <f>'2 CONTEXTO E IDENTIFICACIÓN'!A28</f>
        <v>0</v>
      </c>
      <c r="B28" s="196" t="str">
        <f>+'2 CONTEXTO E IDENTIFICACIÓN'!F28</f>
        <v xml:space="preserve">  </v>
      </c>
      <c r="C28" s="195" t="str">
        <f>+'3 PROBABIL E IMPACTO INHERENTE'!F28</f>
        <v/>
      </c>
      <c r="D28" s="195" t="str">
        <f>+'3 PROBABIL E IMPACTO INHERENTE'!N28</f>
        <v/>
      </c>
      <c r="E28" s="196" t="str">
        <f t="shared" si="0"/>
        <v/>
      </c>
      <c r="F28" s="197"/>
      <c r="G28" s="197"/>
      <c r="H28" s="197"/>
      <c r="I28" s="197"/>
      <c r="J28" s="197"/>
      <c r="K28" s="197"/>
      <c r="L28" s="197"/>
      <c r="M28" s="197"/>
      <c r="N28" s="197"/>
      <c r="O28" s="90"/>
      <c r="P28" s="90"/>
      <c r="Q28" s="90"/>
      <c r="R28" s="90"/>
      <c r="S28" s="90"/>
      <c r="T28" s="90"/>
      <c r="U28" s="90"/>
      <c r="V28" s="90"/>
      <c r="W28" s="90"/>
      <c r="X28" s="90"/>
      <c r="Y28" s="90"/>
      <c r="Z28" s="90"/>
      <c r="AA28" s="90"/>
      <c r="AB28" s="90"/>
      <c r="AC28" s="90"/>
      <c r="AD28" s="182"/>
      <c r="AE28" s="182"/>
      <c r="AF28" s="182"/>
      <c r="AG28" s="182"/>
      <c r="AH28" s="182"/>
      <c r="AI28" s="90"/>
      <c r="AJ28" s="90"/>
    </row>
    <row r="29" spans="1:36" ht="14.25" customHeight="1">
      <c r="A29" s="90"/>
      <c r="B29" s="90"/>
      <c r="C29" s="90"/>
      <c r="D29" s="90"/>
      <c r="E29" s="90"/>
      <c r="F29" s="90"/>
      <c r="G29" s="90"/>
      <c r="H29" s="90"/>
      <c r="I29" s="90"/>
      <c r="J29" s="90"/>
      <c r="K29" s="90"/>
      <c r="L29" s="90"/>
      <c r="M29" s="90"/>
      <c r="N29" s="90"/>
      <c r="O29" s="90"/>
      <c r="P29" s="90"/>
      <c r="Q29" s="90"/>
      <c r="R29" s="90"/>
      <c r="S29" s="90"/>
      <c r="T29" s="90"/>
      <c r="U29" s="90"/>
      <c r="V29" s="90"/>
      <c r="W29" s="90"/>
      <c r="X29" s="90"/>
      <c r="Y29" s="182"/>
      <c r="Z29" s="182"/>
      <c r="AA29" s="182"/>
      <c r="AB29" s="182"/>
      <c r="AC29" s="182"/>
      <c r="AD29" s="90"/>
      <c r="AE29" s="90"/>
      <c r="AF29" s="90"/>
      <c r="AG29" s="90"/>
      <c r="AH29" s="90"/>
      <c r="AI29" s="90"/>
      <c r="AJ29" s="90"/>
    </row>
    <row r="30" spans="1:36" ht="39" customHeight="1">
      <c r="A30" s="90"/>
      <c r="B30" s="90"/>
      <c r="C30" s="90"/>
      <c r="D30" s="90"/>
      <c r="E30" s="90"/>
      <c r="F30" s="90"/>
      <c r="G30" s="90"/>
      <c r="H30" s="90"/>
      <c r="I30" s="90"/>
      <c r="J30" s="90"/>
      <c r="K30" s="90"/>
      <c r="L30" s="90"/>
      <c r="M30" s="90"/>
      <c r="N30" s="90"/>
      <c r="O30" s="90"/>
      <c r="P30" s="90"/>
      <c r="Q30" s="90"/>
      <c r="R30" s="90"/>
      <c r="S30" s="90"/>
      <c r="T30" s="90"/>
      <c r="U30" s="90"/>
      <c r="V30" s="90"/>
      <c r="W30" s="90"/>
      <c r="X30" s="90"/>
      <c r="Y30" s="182"/>
      <c r="Z30" s="182"/>
      <c r="AA30" s="182"/>
      <c r="AB30" s="182"/>
      <c r="AC30" s="182"/>
      <c r="AD30" s="90"/>
      <c r="AE30" s="90"/>
      <c r="AF30" s="90"/>
      <c r="AG30" s="90"/>
      <c r="AH30" s="90"/>
      <c r="AI30" s="90"/>
      <c r="AJ30" s="90"/>
    </row>
    <row r="31" spans="1:36" ht="19.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182"/>
      <c r="Z31" s="182"/>
      <c r="AA31" s="182"/>
      <c r="AB31" s="182"/>
      <c r="AC31" s="182"/>
      <c r="AD31" s="90"/>
      <c r="AE31" s="90"/>
      <c r="AF31" s="90"/>
      <c r="AG31" s="90"/>
      <c r="AH31" s="90"/>
      <c r="AI31" s="90"/>
      <c r="AJ31" s="90"/>
    </row>
    <row r="32" spans="1:36" ht="19.5" customHeight="1">
      <c r="A32" s="90"/>
      <c r="B32" s="90"/>
      <c r="C32" s="90"/>
      <c r="D32" s="90"/>
      <c r="E32" s="90"/>
      <c r="F32" s="90"/>
      <c r="G32" s="90"/>
      <c r="H32" s="90"/>
      <c r="I32" s="90"/>
      <c r="J32" s="90"/>
      <c r="K32" s="90"/>
      <c r="L32" s="90"/>
      <c r="M32" s="90"/>
      <c r="N32" s="90"/>
      <c r="O32" s="90"/>
      <c r="P32" s="90"/>
      <c r="Q32" s="90"/>
      <c r="R32" s="90"/>
      <c r="S32" s="90"/>
      <c r="T32" s="90"/>
      <c r="U32" s="90"/>
      <c r="V32" s="90"/>
      <c r="W32" s="90"/>
      <c r="X32" s="90"/>
      <c r="Y32" s="182"/>
      <c r="Z32" s="182"/>
      <c r="AA32" s="182"/>
      <c r="AB32" s="182"/>
      <c r="AC32" s="182"/>
      <c r="AD32" s="90"/>
      <c r="AE32" s="90"/>
      <c r="AF32" s="90"/>
      <c r="AG32" s="90"/>
      <c r="AH32" s="90"/>
      <c r="AI32" s="90"/>
      <c r="AJ32" s="90"/>
    </row>
    <row r="33" spans="1:36" ht="19.5" customHeight="1">
      <c r="A33" s="90"/>
      <c r="B33" s="90"/>
      <c r="C33" s="90"/>
      <c r="D33" s="90"/>
      <c r="E33" s="90"/>
      <c r="F33" s="90"/>
      <c r="G33" s="90"/>
      <c r="H33" s="90"/>
      <c r="I33" s="90"/>
      <c r="J33" s="90"/>
      <c r="K33" s="90"/>
      <c r="L33" s="90"/>
      <c r="M33" s="90"/>
      <c r="N33" s="90"/>
      <c r="O33" s="90"/>
      <c r="P33" s="90"/>
      <c r="Q33" s="90"/>
      <c r="R33" s="90"/>
      <c r="S33" s="90"/>
      <c r="T33" s="90"/>
      <c r="U33" s="90"/>
      <c r="V33" s="90"/>
      <c r="W33" s="90"/>
      <c r="X33" s="90"/>
      <c r="Y33" s="182"/>
      <c r="Z33" s="182"/>
      <c r="AA33" s="182"/>
      <c r="AB33" s="182"/>
      <c r="AC33" s="182"/>
      <c r="AD33" s="90"/>
      <c r="AE33" s="90"/>
      <c r="AF33" s="90"/>
      <c r="AG33" s="90"/>
      <c r="AH33" s="90"/>
      <c r="AI33" s="90"/>
      <c r="AJ33" s="90"/>
    </row>
    <row r="34" spans="1:36" ht="19.5" customHeight="1">
      <c r="A34" s="90"/>
      <c r="B34" s="90"/>
      <c r="C34" s="90"/>
      <c r="D34" s="90"/>
      <c r="E34" s="90"/>
      <c r="F34" s="90"/>
      <c r="G34" s="90"/>
      <c r="H34" s="90"/>
      <c r="I34" s="90"/>
      <c r="J34" s="90"/>
      <c r="K34" s="90"/>
      <c r="L34" s="90"/>
      <c r="M34" s="90"/>
      <c r="N34" s="90"/>
      <c r="O34" s="90"/>
      <c r="P34" s="90"/>
      <c r="Q34" s="90"/>
      <c r="R34" s="90"/>
      <c r="S34" s="90"/>
      <c r="T34" s="90"/>
      <c r="U34" s="90"/>
      <c r="V34" s="90"/>
      <c r="W34" s="90"/>
      <c r="X34" s="90"/>
      <c r="Y34" s="182"/>
      <c r="Z34" s="182"/>
      <c r="AA34" s="182"/>
      <c r="AB34" s="182"/>
      <c r="AC34" s="182"/>
      <c r="AD34" s="90"/>
      <c r="AE34" s="90"/>
      <c r="AF34" s="90"/>
      <c r="AG34" s="90"/>
      <c r="AH34" s="90"/>
      <c r="AI34" s="90"/>
      <c r="AJ34" s="90"/>
    </row>
    <row r="35" spans="1:36" ht="19.5" customHeight="1">
      <c r="A35" s="90"/>
      <c r="B35" s="90"/>
      <c r="C35" s="90"/>
      <c r="D35" s="90"/>
      <c r="E35" s="90"/>
      <c r="F35" s="90"/>
      <c r="G35" s="90"/>
      <c r="H35" s="90"/>
      <c r="I35" s="90"/>
      <c r="J35" s="90"/>
      <c r="K35" s="90"/>
      <c r="L35" s="90"/>
      <c r="M35" s="90"/>
      <c r="N35" s="90"/>
      <c r="O35" s="90"/>
      <c r="P35" s="90"/>
      <c r="Q35" s="90"/>
      <c r="R35" s="90"/>
      <c r="S35" s="90"/>
      <c r="T35" s="90"/>
      <c r="U35" s="90"/>
      <c r="V35" s="90"/>
      <c r="W35" s="90"/>
      <c r="X35" s="90"/>
      <c r="Y35" s="182"/>
      <c r="Z35" s="182"/>
      <c r="AA35" s="182"/>
      <c r="AB35" s="182"/>
      <c r="AC35" s="182"/>
      <c r="AD35" s="90"/>
      <c r="AE35" s="90"/>
      <c r="AF35" s="90"/>
      <c r="AG35" s="90"/>
      <c r="AH35" s="90"/>
      <c r="AI35" s="90"/>
      <c r="AJ35" s="90"/>
    </row>
    <row r="36" spans="1:36" ht="12" customHeight="1">
      <c r="A36" s="90"/>
      <c r="B36" s="182"/>
      <c r="C36" s="90"/>
      <c r="D36" s="182"/>
      <c r="E36" s="182"/>
      <c r="F36" s="182"/>
      <c r="G36" s="182"/>
      <c r="H36" s="182"/>
      <c r="I36" s="182"/>
      <c r="J36" s="182"/>
      <c r="K36" s="182"/>
      <c r="L36" s="182"/>
      <c r="M36" s="182"/>
      <c r="N36" s="182"/>
      <c r="O36" s="90"/>
      <c r="P36" s="90"/>
      <c r="Q36" s="90"/>
      <c r="R36" s="90"/>
      <c r="S36" s="90"/>
      <c r="T36" s="90"/>
      <c r="U36" s="90"/>
      <c r="V36" s="90"/>
      <c r="W36" s="90"/>
      <c r="X36" s="90"/>
      <c r="Y36" s="90"/>
      <c r="Z36" s="90"/>
      <c r="AA36" s="90"/>
      <c r="AB36" s="90"/>
      <c r="AC36" s="90"/>
      <c r="AD36" s="182"/>
      <c r="AE36" s="182"/>
      <c r="AF36" s="182"/>
      <c r="AG36" s="182"/>
      <c r="AH36" s="182"/>
      <c r="AI36" s="90"/>
      <c r="AJ36" s="90"/>
    </row>
    <row r="37" spans="1:36" ht="12" customHeight="1">
      <c r="A37" s="90"/>
      <c r="B37" s="182"/>
      <c r="C37" s="90"/>
      <c r="D37" s="182"/>
      <c r="E37" s="182"/>
      <c r="F37" s="182"/>
      <c r="G37" s="182"/>
      <c r="H37" s="182"/>
      <c r="I37" s="182"/>
      <c r="J37" s="182"/>
      <c r="K37" s="182"/>
      <c r="L37" s="182"/>
      <c r="M37" s="182"/>
      <c r="N37" s="182"/>
      <c r="O37" s="90"/>
      <c r="P37" s="90"/>
      <c r="Q37" s="90"/>
      <c r="R37" s="90"/>
      <c r="S37" s="90"/>
      <c r="T37" s="90"/>
      <c r="U37" s="90"/>
      <c r="V37" s="90"/>
      <c r="W37" s="90"/>
      <c r="X37" s="90"/>
      <c r="Y37" s="90"/>
      <c r="Z37" s="90"/>
      <c r="AA37" s="90"/>
      <c r="AB37" s="90"/>
      <c r="AC37" s="90"/>
      <c r="AD37" s="182"/>
      <c r="AE37" s="182"/>
      <c r="AF37" s="182"/>
      <c r="AG37" s="182"/>
      <c r="AH37" s="182"/>
      <c r="AI37" s="90"/>
      <c r="AJ37" s="90"/>
    </row>
    <row r="38" spans="1:36" ht="12" customHeight="1">
      <c r="A38" s="90"/>
      <c r="B38" s="182"/>
      <c r="C38" s="90"/>
      <c r="D38" s="182"/>
      <c r="E38" s="182"/>
      <c r="F38" s="182"/>
      <c r="G38" s="182"/>
      <c r="H38" s="182"/>
      <c r="I38" s="182"/>
      <c r="J38" s="182"/>
      <c r="K38" s="182"/>
      <c r="L38" s="182"/>
      <c r="M38" s="182"/>
      <c r="N38" s="182"/>
      <c r="O38" s="90"/>
      <c r="P38" s="90"/>
      <c r="Q38" s="90"/>
      <c r="R38" s="90"/>
      <c r="S38" s="90"/>
      <c r="T38" s="90"/>
      <c r="U38" s="90"/>
      <c r="V38" s="90"/>
      <c r="W38" s="90"/>
      <c r="X38" s="90"/>
      <c r="Y38" s="90"/>
      <c r="Z38" s="90"/>
      <c r="AA38" s="90"/>
      <c r="AB38" s="90"/>
      <c r="AC38" s="90"/>
      <c r="AD38" s="182"/>
      <c r="AE38" s="182"/>
      <c r="AF38" s="182"/>
      <c r="AG38" s="182"/>
      <c r="AH38" s="182"/>
      <c r="AI38" s="90"/>
      <c r="AJ38" s="90"/>
    </row>
    <row r="39" spans="1:36" ht="12" customHeight="1">
      <c r="A39" s="90"/>
      <c r="B39" s="182"/>
      <c r="C39" s="90"/>
      <c r="D39" s="182"/>
      <c r="E39" s="182"/>
      <c r="F39" s="182"/>
      <c r="G39" s="182"/>
      <c r="H39" s="182"/>
      <c r="I39" s="182"/>
      <c r="J39" s="182"/>
      <c r="K39" s="182"/>
      <c r="L39" s="182"/>
      <c r="M39" s="182"/>
      <c r="N39" s="182"/>
      <c r="O39" s="90"/>
      <c r="P39" s="90"/>
      <c r="Q39" s="90"/>
      <c r="R39" s="90"/>
      <c r="S39" s="90"/>
      <c r="T39" s="90"/>
      <c r="U39" s="90"/>
      <c r="V39" s="90"/>
      <c r="W39" s="90"/>
      <c r="X39" s="90"/>
      <c r="Y39" s="90"/>
      <c r="Z39" s="90"/>
      <c r="AA39" s="90"/>
      <c r="AB39" s="90"/>
      <c r="AC39" s="90"/>
      <c r="AD39" s="182"/>
      <c r="AE39" s="182"/>
      <c r="AF39" s="182"/>
      <c r="AG39" s="182"/>
      <c r="AH39" s="182"/>
      <c r="AI39" s="90"/>
      <c r="AJ39" s="90"/>
    </row>
    <row r="40" spans="1:36" ht="12" customHeight="1">
      <c r="A40" s="90"/>
      <c r="B40" s="182"/>
      <c r="C40" s="90"/>
      <c r="D40" s="182"/>
      <c r="E40" s="182"/>
      <c r="F40" s="182"/>
      <c r="G40" s="182"/>
      <c r="H40" s="182"/>
      <c r="I40" s="182"/>
      <c r="J40" s="182"/>
      <c r="K40" s="182"/>
      <c r="L40" s="182"/>
      <c r="M40" s="182"/>
      <c r="N40" s="182"/>
      <c r="O40" s="90"/>
      <c r="P40" s="90"/>
      <c r="Q40" s="90"/>
      <c r="R40" s="90"/>
      <c r="S40" s="90"/>
      <c r="T40" s="90"/>
      <c r="U40" s="90"/>
      <c r="V40" s="90"/>
      <c r="W40" s="90"/>
      <c r="X40" s="90"/>
      <c r="Y40" s="90"/>
      <c r="Z40" s="90"/>
      <c r="AA40" s="90"/>
      <c r="AB40" s="90"/>
      <c r="AC40" s="90"/>
      <c r="AD40" s="182"/>
      <c r="AE40" s="182"/>
      <c r="AF40" s="182"/>
      <c r="AG40" s="182"/>
      <c r="AH40" s="182"/>
      <c r="AI40" s="90"/>
      <c r="AJ40" s="90"/>
    </row>
    <row r="41" spans="1:36" ht="12" hidden="1" customHeight="1">
      <c r="A41" s="90"/>
      <c r="B41" s="182"/>
      <c r="C41" s="90"/>
      <c r="D41" s="182"/>
      <c r="E41" s="182"/>
      <c r="F41" s="182"/>
      <c r="G41" s="182"/>
      <c r="H41" s="182"/>
      <c r="I41" s="182"/>
      <c r="J41" s="182"/>
      <c r="K41" s="182"/>
      <c r="L41" s="182"/>
      <c r="M41" s="182"/>
      <c r="N41" s="182"/>
      <c r="O41" s="90"/>
      <c r="P41" s="90"/>
      <c r="Q41" s="90"/>
      <c r="R41" s="90"/>
      <c r="S41" s="90"/>
      <c r="T41" s="90"/>
      <c r="U41" s="90"/>
      <c r="V41" s="90"/>
      <c r="W41" s="90"/>
      <c r="X41" s="90"/>
      <c r="Y41" s="90"/>
      <c r="Z41" s="90"/>
      <c r="AA41" s="90"/>
      <c r="AB41" s="90"/>
      <c r="AC41" s="90"/>
      <c r="AD41" s="182"/>
      <c r="AE41" s="182"/>
      <c r="AF41" s="182"/>
      <c r="AG41" s="182"/>
      <c r="AH41" s="182"/>
      <c r="AI41" s="90"/>
      <c r="AJ41" s="90"/>
    </row>
    <row r="42" spans="1:36" ht="12" hidden="1" customHeight="1">
      <c r="A42" s="90"/>
      <c r="B42" s="182"/>
      <c r="C42" s="90"/>
      <c r="D42" s="182"/>
      <c r="E42" s="182"/>
      <c r="F42" s="182"/>
      <c r="G42" s="182"/>
      <c r="H42" s="182"/>
      <c r="I42" s="182"/>
      <c r="J42" s="182"/>
      <c r="K42" s="182"/>
      <c r="L42" s="182"/>
      <c r="M42" s="182"/>
      <c r="N42" s="182"/>
      <c r="O42" s="90"/>
      <c r="P42" s="90"/>
      <c r="Q42" s="90"/>
      <c r="R42" s="90"/>
      <c r="S42" s="90"/>
      <c r="T42" s="90"/>
      <c r="U42" s="90"/>
      <c r="V42" s="90"/>
      <c r="W42" s="90"/>
      <c r="X42" s="90"/>
      <c r="Y42" s="90"/>
      <c r="Z42" s="90"/>
      <c r="AA42" s="90"/>
      <c r="AB42" s="90"/>
      <c r="AC42" s="90"/>
      <c r="AD42" s="182"/>
      <c r="AE42" s="182"/>
      <c r="AF42" s="182"/>
      <c r="AG42" s="182"/>
      <c r="AH42" s="182"/>
      <c r="AI42" s="90"/>
      <c r="AJ42" s="90"/>
    </row>
    <row r="43" spans="1:36" ht="12" hidden="1" customHeight="1">
      <c r="A43" s="90"/>
      <c r="B43" s="182"/>
      <c r="C43" s="90"/>
      <c r="D43" s="182"/>
      <c r="E43" s="182"/>
      <c r="F43" s="182"/>
      <c r="G43" s="182"/>
      <c r="H43" s="182"/>
      <c r="I43" s="182"/>
      <c r="J43" s="182"/>
      <c r="K43" s="182"/>
      <c r="L43" s="182"/>
      <c r="M43" s="182"/>
      <c r="N43" s="182"/>
      <c r="O43" s="90"/>
      <c r="P43" s="90"/>
      <c r="Q43" s="90"/>
      <c r="R43" s="90"/>
      <c r="S43" s="90"/>
      <c r="T43" s="90"/>
      <c r="U43" s="90"/>
      <c r="V43" s="90"/>
      <c r="W43" s="90"/>
      <c r="X43" s="90"/>
      <c r="Y43" s="90"/>
      <c r="Z43" s="90"/>
      <c r="AA43" s="90"/>
      <c r="AB43" s="90"/>
      <c r="AC43" s="90"/>
      <c r="AD43" s="182"/>
      <c r="AE43" s="182"/>
      <c r="AF43" s="182"/>
      <c r="AG43" s="182"/>
      <c r="AH43" s="182"/>
      <c r="AI43" s="90"/>
      <c r="AJ43" s="90"/>
    </row>
    <row r="44" spans="1:36" ht="12" hidden="1" customHeight="1">
      <c r="A44" s="90"/>
      <c r="B44" s="182"/>
      <c r="C44" s="90"/>
      <c r="D44" s="182"/>
      <c r="E44" s="182"/>
      <c r="F44" s="182"/>
      <c r="G44" s="182"/>
      <c r="H44" s="182"/>
      <c r="I44" s="182"/>
      <c r="J44" s="182"/>
      <c r="K44" s="182"/>
      <c r="L44" s="182"/>
      <c r="M44" s="182"/>
      <c r="N44" s="182"/>
      <c r="O44" s="90"/>
      <c r="P44" s="90"/>
      <c r="Q44" s="90"/>
      <c r="R44" s="90"/>
      <c r="S44" s="90"/>
      <c r="T44" s="90"/>
      <c r="U44" s="90"/>
      <c r="V44" s="90"/>
      <c r="W44" s="90"/>
      <c r="X44" s="90"/>
      <c r="Y44" s="90"/>
      <c r="Z44" s="90"/>
      <c r="AA44" s="90"/>
      <c r="AB44" s="90"/>
      <c r="AC44" s="90"/>
      <c r="AD44" s="182"/>
      <c r="AE44" s="182"/>
      <c r="AF44" s="182"/>
      <c r="AG44" s="182"/>
      <c r="AH44" s="182"/>
      <c r="AI44" s="90"/>
      <c r="AJ44" s="90"/>
    </row>
    <row r="45" spans="1:36" ht="12" hidden="1" customHeight="1">
      <c r="A45" s="90"/>
      <c r="B45" s="182"/>
      <c r="C45" s="90"/>
      <c r="D45" s="182"/>
      <c r="E45" s="182"/>
      <c r="F45" s="182"/>
      <c r="G45" s="182"/>
      <c r="H45" s="182"/>
      <c r="I45" s="182"/>
      <c r="J45" s="182"/>
      <c r="K45" s="182"/>
      <c r="L45" s="182"/>
      <c r="M45" s="182"/>
      <c r="N45" s="182"/>
      <c r="O45" s="90"/>
      <c r="P45" s="90"/>
      <c r="Q45" s="90"/>
      <c r="R45" s="90"/>
      <c r="S45" s="90"/>
      <c r="T45" s="90"/>
      <c r="U45" s="90"/>
      <c r="V45" s="90"/>
      <c r="W45" s="90"/>
      <c r="X45" s="90"/>
      <c r="Y45" s="90"/>
      <c r="Z45" s="90"/>
      <c r="AA45" s="90"/>
      <c r="AB45" s="90"/>
      <c r="AC45" s="90"/>
      <c r="AD45" s="182"/>
      <c r="AE45" s="182"/>
      <c r="AF45" s="182"/>
      <c r="AG45" s="182"/>
      <c r="AH45" s="182"/>
      <c r="AI45" s="90"/>
      <c r="AJ45" s="90"/>
    </row>
    <row r="46" spans="1:36" ht="12" hidden="1" customHeight="1">
      <c r="A46" s="90"/>
      <c r="B46" s="182"/>
      <c r="C46" s="90"/>
      <c r="D46" s="182"/>
      <c r="E46" s="182"/>
      <c r="F46" s="182"/>
      <c r="G46" s="182"/>
      <c r="H46" s="182"/>
      <c r="I46" s="182"/>
      <c r="J46" s="182"/>
      <c r="K46" s="182"/>
      <c r="L46" s="182"/>
      <c r="M46" s="182"/>
      <c r="N46" s="182"/>
      <c r="O46" s="90"/>
      <c r="P46" s="90"/>
      <c r="Q46" s="90"/>
      <c r="R46" s="90"/>
      <c r="S46" s="90"/>
      <c r="T46" s="90"/>
      <c r="U46" s="90"/>
      <c r="V46" s="90"/>
      <c r="W46" s="90"/>
      <c r="X46" s="90"/>
      <c r="Y46" s="90"/>
      <c r="Z46" s="90"/>
      <c r="AA46" s="90"/>
      <c r="AB46" s="90"/>
      <c r="AC46" s="90"/>
      <c r="AD46" s="182"/>
      <c r="AE46" s="182"/>
      <c r="AF46" s="182"/>
      <c r="AG46" s="182"/>
      <c r="AH46" s="182"/>
      <c r="AI46" s="90"/>
      <c r="AJ46" s="90"/>
    </row>
    <row r="47" spans="1:36" ht="12" hidden="1" customHeight="1">
      <c r="A47" s="90"/>
      <c r="B47" s="182"/>
      <c r="C47" s="90"/>
      <c r="D47" s="182"/>
      <c r="E47" s="182"/>
      <c r="F47" s="182"/>
      <c r="G47" s="182"/>
      <c r="H47" s="182"/>
      <c r="I47" s="182"/>
      <c r="J47" s="182"/>
      <c r="K47" s="182"/>
      <c r="L47" s="182"/>
      <c r="M47" s="182"/>
      <c r="N47" s="182"/>
      <c r="O47" s="90"/>
      <c r="P47" s="90"/>
      <c r="Q47" s="90"/>
      <c r="R47" s="90"/>
      <c r="S47" s="90"/>
      <c r="T47" s="90"/>
      <c r="U47" s="90"/>
      <c r="V47" s="90"/>
      <c r="W47" s="90"/>
      <c r="X47" s="90"/>
      <c r="Y47" s="90"/>
      <c r="Z47" s="90"/>
      <c r="AA47" s="90"/>
      <c r="AB47" s="90"/>
      <c r="AC47" s="90"/>
      <c r="AD47" s="182"/>
      <c r="AE47" s="182"/>
      <c r="AF47" s="182"/>
      <c r="AG47" s="182"/>
      <c r="AH47" s="182"/>
      <c r="AI47" s="90"/>
      <c r="AJ47" s="90"/>
    </row>
    <row r="48" spans="1:36" ht="12" hidden="1" customHeight="1">
      <c r="A48" s="90"/>
      <c r="B48" s="182"/>
      <c r="C48" s="90"/>
      <c r="D48" s="182"/>
      <c r="E48" s="182"/>
      <c r="F48" s="182"/>
      <c r="G48" s="182"/>
      <c r="H48" s="182"/>
      <c r="I48" s="182"/>
      <c r="J48" s="182"/>
      <c r="K48" s="182"/>
      <c r="L48" s="182"/>
      <c r="M48" s="182"/>
      <c r="N48" s="182"/>
      <c r="O48" s="90"/>
      <c r="P48" s="90"/>
      <c r="Q48" s="90"/>
      <c r="R48" s="90"/>
      <c r="S48" s="90"/>
      <c r="T48" s="90"/>
      <c r="U48" s="90"/>
      <c r="V48" s="90"/>
      <c r="W48" s="90"/>
      <c r="X48" s="90"/>
      <c r="Y48" s="90"/>
      <c r="Z48" s="90"/>
      <c r="AA48" s="90"/>
      <c r="AB48" s="90"/>
      <c r="AC48" s="90"/>
      <c r="AD48" s="182"/>
      <c r="AE48" s="182"/>
      <c r="AF48" s="182"/>
      <c r="AG48" s="182"/>
      <c r="AH48" s="182"/>
      <c r="AI48" s="90"/>
      <c r="AJ48" s="90"/>
    </row>
    <row r="49" spans="1:36" ht="12" hidden="1" customHeight="1">
      <c r="A49" s="90"/>
      <c r="B49" s="182"/>
      <c r="C49" s="90"/>
      <c r="D49" s="182"/>
      <c r="E49" s="182"/>
      <c r="F49" s="182"/>
      <c r="G49" s="182"/>
      <c r="H49" s="182"/>
      <c r="I49" s="182"/>
      <c r="J49" s="182"/>
      <c r="K49" s="182"/>
      <c r="L49" s="182"/>
      <c r="M49" s="182"/>
      <c r="N49" s="182"/>
      <c r="O49" s="90"/>
      <c r="P49" s="90"/>
      <c r="Q49" s="90"/>
      <c r="R49" s="90"/>
      <c r="S49" s="90"/>
      <c r="T49" s="90"/>
      <c r="U49" s="90"/>
      <c r="V49" s="90"/>
      <c r="W49" s="90"/>
      <c r="X49" s="90"/>
      <c r="Y49" s="90"/>
      <c r="Z49" s="90"/>
      <c r="AA49" s="90"/>
      <c r="AB49" s="90"/>
      <c r="AC49" s="90"/>
      <c r="AD49" s="182"/>
      <c r="AE49" s="182"/>
      <c r="AF49" s="182"/>
      <c r="AG49" s="182"/>
      <c r="AH49" s="182"/>
      <c r="AI49" s="90"/>
      <c r="AJ49" s="90"/>
    </row>
    <row r="50" spans="1:36" ht="12" hidden="1" customHeight="1">
      <c r="A50" s="90"/>
      <c r="B50" s="182"/>
      <c r="C50" s="90"/>
      <c r="D50" s="182"/>
      <c r="E50" s="182"/>
      <c r="F50" s="182"/>
      <c r="G50" s="182"/>
      <c r="H50" s="182"/>
      <c r="I50" s="182"/>
      <c r="J50" s="182"/>
      <c r="K50" s="182"/>
      <c r="L50" s="182"/>
      <c r="M50" s="182"/>
      <c r="N50" s="182"/>
      <c r="O50" s="90"/>
      <c r="P50" s="90"/>
      <c r="Q50" s="90"/>
      <c r="R50" s="90"/>
      <c r="S50" s="90"/>
      <c r="T50" s="90"/>
      <c r="U50" s="90"/>
      <c r="V50" s="90"/>
      <c r="W50" s="90"/>
      <c r="X50" s="90"/>
      <c r="Y50" s="90"/>
      <c r="Z50" s="90"/>
      <c r="AA50" s="90"/>
      <c r="AB50" s="90"/>
      <c r="AC50" s="90"/>
      <c r="AD50" s="182"/>
      <c r="AE50" s="182"/>
      <c r="AF50" s="182"/>
      <c r="AG50" s="182"/>
      <c r="AH50" s="182"/>
      <c r="AI50" s="90"/>
      <c r="AJ50" s="90"/>
    </row>
    <row r="51" spans="1:36" ht="12" hidden="1" customHeight="1">
      <c r="A51" s="90"/>
      <c r="B51" s="182"/>
      <c r="C51" s="90"/>
      <c r="D51" s="182"/>
      <c r="E51" s="182"/>
      <c r="F51" s="182"/>
      <c r="G51" s="182"/>
      <c r="H51" s="182"/>
      <c r="I51" s="182"/>
      <c r="J51" s="182"/>
      <c r="K51" s="182"/>
      <c r="L51" s="182"/>
      <c r="M51" s="182"/>
      <c r="N51" s="182"/>
      <c r="O51" s="90"/>
      <c r="P51" s="90"/>
      <c r="Q51" s="90"/>
      <c r="R51" s="90"/>
      <c r="S51" s="90"/>
      <c r="T51" s="90"/>
      <c r="U51" s="90"/>
      <c r="V51" s="90"/>
      <c r="W51" s="90"/>
      <c r="X51" s="90"/>
      <c r="Y51" s="90"/>
      <c r="Z51" s="90"/>
      <c r="AA51" s="90"/>
      <c r="AB51" s="90"/>
      <c r="AC51" s="90"/>
      <c r="AD51" s="182"/>
      <c r="AE51" s="182"/>
      <c r="AF51" s="182"/>
      <c r="AG51" s="182"/>
      <c r="AH51" s="182"/>
      <c r="AI51" s="90"/>
      <c r="AJ51" s="90"/>
    </row>
    <row r="52" spans="1:36" ht="12" hidden="1" customHeight="1">
      <c r="A52" s="90"/>
      <c r="B52" s="182"/>
      <c r="C52" s="90"/>
      <c r="D52" s="182"/>
      <c r="E52" s="182"/>
      <c r="F52" s="182"/>
      <c r="G52" s="182"/>
      <c r="H52" s="182"/>
      <c r="I52" s="182"/>
      <c r="J52" s="182"/>
      <c r="K52" s="182"/>
      <c r="L52" s="182"/>
      <c r="M52" s="182"/>
      <c r="N52" s="182"/>
      <c r="O52" s="90"/>
      <c r="P52" s="90"/>
      <c r="Q52" s="90"/>
      <c r="R52" s="90"/>
      <c r="S52" s="90"/>
      <c r="T52" s="90"/>
      <c r="U52" s="90"/>
      <c r="V52" s="90"/>
      <c r="W52" s="90"/>
      <c r="X52" s="90"/>
      <c r="Y52" s="90"/>
      <c r="Z52" s="90"/>
      <c r="AA52" s="90"/>
      <c r="AB52" s="90"/>
      <c r="AC52" s="90"/>
      <c r="AD52" s="182"/>
      <c r="AE52" s="182"/>
      <c r="AF52" s="182"/>
      <c r="AG52" s="182"/>
      <c r="AH52" s="182"/>
      <c r="AI52" s="90"/>
      <c r="AJ52" s="90"/>
    </row>
    <row r="53" spans="1:36" ht="12" hidden="1" customHeight="1">
      <c r="A53" s="90"/>
      <c r="B53" s="182"/>
      <c r="C53" s="90"/>
      <c r="D53" s="182"/>
      <c r="E53" s="182"/>
      <c r="F53" s="182"/>
      <c r="G53" s="182"/>
      <c r="H53" s="182"/>
      <c r="I53" s="182"/>
      <c r="J53" s="182"/>
      <c r="K53" s="182"/>
      <c r="L53" s="182"/>
      <c r="M53" s="182"/>
      <c r="N53" s="182"/>
      <c r="O53" s="90"/>
      <c r="P53" s="90"/>
      <c r="Q53" s="90"/>
      <c r="R53" s="90"/>
      <c r="S53" s="90"/>
      <c r="T53" s="90"/>
      <c r="U53" s="90"/>
      <c r="V53" s="90"/>
      <c r="W53" s="90"/>
      <c r="X53" s="90"/>
      <c r="Y53" s="90"/>
      <c r="Z53" s="90"/>
      <c r="AA53" s="90"/>
      <c r="AB53" s="90"/>
      <c r="AC53" s="90"/>
      <c r="AD53" s="182"/>
      <c r="AE53" s="182"/>
      <c r="AF53" s="182"/>
      <c r="AG53" s="182"/>
      <c r="AH53" s="182"/>
      <c r="AI53" s="90"/>
      <c r="AJ53" s="90"/>
    </row>
    <row r="54" spans="1:36" ht="12" hidden="1" customHeight="1">
      <c r="A54" s="90"/>
      <c r="B54" s="182"/>
      <c r="C54" s="90"/>
      <c r="D54" s="182"/>
      <c r="E54" s="182"/>
      <c r="F54" s="182"/>
      <c r="G54" s="182"/>
      <c r="H54" s="182"/>
      <c r="I54" s="182"/>
      <c r="J54" s="182"/>
      <c r="K54" s="182"/>
      <c r="L54" s="182"/>
      <c r="M54" s="182"/>
      <c r="N54" s="182"/>
      <c r="O54" s="90"/>
      <c r="P54" s="90"/>
      <c r="Q54" s="90"/>
      <c r="R54" s="90"/>
      <c r="S54" s="90"/>
      <c r="T54" s="90"/>
      <c r="U54" s="90"/>
      <c r="V54" s="90"/>
      <c r="W54" s="90"/>
      <c r="X54" s="90"/>
      <c r="Y54" s="90"/>
      <c r="Z54" s="90"/>
      <c r="AA54" s="90"/>
      <c r="AB54" s="90"/>
      <c r="AC54" s="90"/>
      <c r="AD54" s="182"/>
      <c r="AE54" s="182"/>
      <c r="AF54" s="182"/>
      <c r="AG54" s="182"/>
      <c r="AH54" s="182"/>
      <c r="AI54" s="90"/>
      <c r="AJ54" s="90"/>
    </row>
    <row r="55" spans="1:36" ht="12" hidden="1" customHeight="1">
      <c r="A55" s="90"/>
      <c r="B55" s="182"/>
      <c r="C55" s="90"/>
      <c r="D55" s="182"/>
      <c r="E55" s="182"/>
      <c r="F55" s="182"/>
      <c r="G55" s="182"/>
      <c r="H55" s="182"/>
      <c r="I55" s="182"/>
      <c r="J55" s="182"/>
      <c r="K55" s="182"/>
      <c r="L55" s="182"/>
      <c r="M55" s="182"/>
      <c r="N55" s="182"/>
      <c r="O55" s="90"/>
      <c r="P55" s="90"/>
      <c r="Q55" s="90"/>
      <c r="R55" s="90"/>
      <c r="S55" s="90"/>
      <c r="T55" s="90"/>
      <c r="U55" s="90"/>
      <c r="V55" s="90"/>
      <c r="W55" s="90"/>
      <c r="X55" s="90"/>
      <c r="Y55" s="90"/>
      <c r="Z55" s="90"/>
      <c r="AA55" s="90"/>
      <c r="AB55" s="90"/>
      <c r="AC55" s="90"/>
      <c r="AD55" s="182"/>
      <c r="AE55" s="182"/>
      <c r="AF55" s="182"/>
      <c r="AG55" s="182"/>
      <c r="AH55" s="182"/>
      <c r="AI55" s="90"/>
      <c r="AJ55" s="90"/>
    </row>
    <row r="56" spans="1:36" ht="12" hidden="1" customHeight="1">
      <c r="A56" s="90"/>
      <c r="B56" s="182"/>
      <c r="C56" s="90"/>
      <c r="D56" s="182"/>
      <c r="E56" s="182"/>
      <c r="F56" s="182"/>
      <c r="G56" s="182"/>
      <c r="H56" s="182"/>
      <c r="I56" s="182"/>
      <c r="J56" s="182"/>
      <c r="K56" s="182"/>
      <c r="L56" s="182"/>
      <c r="M56" s="182"/>
      <c r="N56" s="182"/>
      <c r="O56" s="90"/>
      <c r="P56" s="90"/>
      <c r="Q56" s="90"/>
      <c r="R56" s="90"/>
      <c r="S56" s="90"/>
      <c r="T56" s="90"/>
      <c r="U56" s="90"/>
      <c r="V56" s="90"/>
      <c r="W56" s="90"/>
      <c r="X56" s="90"/>
      <c r="Y56" s="90"/>
      <c r="Z56" s="90"/>
      <c r="AA56" s="90"/>
      <c r="AB56" s="90"/>
      <c r="AC56" s="90"/>
      <c r="AD56" s="182"/>
      <c r="AE56" s="182"/>
      <c r="AF56" s="182"/>
      <c r="AG56" s="182"/>
      <c r="AH56" s="182"/>
      <c r="AI56" s="90"/>
      <c r="AJ56" s="90"/>
    </row>
    <row r="57" spans="1:36" ht="12" hidden="1" customHeight="1">
      <c r="A57" s="90"/>
      <c r="B57" s="182"/>
      <c r="C57" s="90"/>
      <c r="D57" s="182"/>
      <c r="E57" s="182"/>
      <c r="F57" s="182"/>
      <c r="G57" s="182"/>
      <c r="H57" s="182"/>
      <c r="I57" s="182"/>
      <c r="J57" s="182"/>
      <c r="K57" s="182"/>
      <c r="L57" s="182"/>
      <c r="M57" s="182"/>
      <c r="N57" s="182"/>
      <c r="O57" s="90"/>
      <c r="P57" s="90"/>
      <c r="Q57" s="90"/>
      <c r="R57" s="90"/>
      <c r="S57" s="90"/>
      <c r="T57" s="90"/>
      <c r="U57" s="90"/>
      <c r="V57" s="90"/>
      <c r="W57" s="90"/>
      <c r="X57" s="90"/>
      <c r="Y57" s="90"/>
      <c r="Z57" s="90"/>
      <c r="AA57" s="90"/>
      <c r="AB57" s="90"/>
      <c r="AC57" s="90"/>
      <c r="AD57" s="182"/>
      <c r="AE57" s="182"/>
      <c r="AF57" s="182"/>
      <c r="AG57" s="182"/>
      <c r="AH57" s="182"/>
      <c r="AI57" s="90"/>
      <c r="AJ57" s="90"/>
    </row>
    <row r="58" spans="1:36" ht="12" hidden="1" customHeight="1">
      <c r="A58" s="90"/>
      <c r="B58" s="182"/>
      <c r="C58" s="90"/>
      <c r="D58" s="182"/>
      <c r="E58" s="182"/>
      <c r="F58" s="182"/>
      <c r="G58" s="182"/>
      <c r="H58" s="182"/>
      <c r="I58" s="182"/>
      <c r="J58" s="182"/>
      <c r="K58" s="182"/>
      <c r="L58" s="182"/>
      <c r="M58" s="182"/>
      <c r="N58" s="182"/>
      <c r="O58" s="90"/>
      <c r="P58" s="90"/>
      <c r="Q58" s="90"/>
      <c r="R58" s="90"/>
      <c r="S58" s="90"/>
      <c r="T58" s="90"/>
      <c r="U58" s="90"/>
      <c r="V58" s="90"/>
      <c r="W58" s="90"/>
      <c r="X58" s="90"/>
      <c r="Y58" s="90"/>
      <c r="Z58" s="90"/>
      <c r="AA58" s="90"/>
      <c r="AB58" s="90"/>
      <c r="AC58" s="90"/>
      <c r="AD58" s="182"/>
      <c r="AE58" s="182"/>
      <c r="AF58" s="182"/>
      <c r="AG58" s="182"/>
      <c r="AH58" s="182"/>
      <c r="AI58" s="90"/>
      <c r="AJ58" s="90"/>
    </row>
    <row r="59" spans="1:36" ht="12" hidden="1" customHeight="1">
      <c r="A59" s="90"/>
      <c r="B59" s="182"/>
      <c r="C59" s="90"/>
      <c r="D59" s="182"/>
      <c r="E59" s="182"/>
      <c r="F59" s="182"/>
      <c r="G59" s="182"/>
      <c r="H59" s="182"/>
      <c r="I59" s="182"/>
      <c r="J59" s="182"/>
      <c r="K59" s="182"/>
      <c r="L59" s="182"/>
      <c r="M59" s="182"/>
      <c r="N59" s="182"/>
      <c r="O59" s="90"/>
      <c r="P59" s="90"/>
      <c r="Q59" s="90"/>
      <c r="R59" s="90"/>
      <c r="S59" s="90"/>
      <c r="T59" s="90"/>
      <c r="U59" s="90"/>
      <c r="V59" s="90"/>
      <c r="W59" s="90"/>
      <c r="X59" s="90"/>
      <c r="Y59" s="90"/>
      <c r="Z59" s="90"/>
      <c r="AA59" s="90"/>
      <c r="AB59" s="90"/>
      <c r="AC59" s="90"/>
      <c r="AD59" s="182"/>
      <c r="AE59" s="182"/>
      <c r="AF59" s="182"/>
      <c r="AG59" s="182"/>
      <c r="AH59" s="182"/>
      <c r="AI59" s="90"/>
      <c r="AJ59" s="90"/>
    </row>
    <row r="60" spans="1:36" ht="12" hidden="1" customHeight="1">
      <c r="A60" s="90"/>
      <c r="B60" s="182"/>
      <c r="C60" s="90"/>
      <c r="D60" s="182"/>
      <c r="E60" s="182"/>
      <c r="F60" s="182"/>
      <c r="G60" s="182"/>
      <c r="H60" s="182"/>
      <c r="I60" s="182"/>
      <c r="J60" s="182"/>
      <c r="K60" s="182"/>
      <c r="L60" s="182"/>
      <c r="M60" s="182"/>
      <c r="N60" s="182"/>
      <c r="O60" s="90"/>
      <c r="P60" s="90"/>
      <c r="Q60" s="90"/>
      <c r="R60" s="90"/>
      <c r="S60" s="90"/>
      <c r="T60" s="90"/>
      <c r="U60" s="90"/>
      <c r="V60" s="90"/>
      <c r="W60" s="90"/>
      <c r="X60" s="90"/>
      <c r="Y60" s="90"/>
      <c r="Z60" s="90"/>
      <c r="AA60" s="90"/>
      <c r="AB60" s="90"/>
      <c r="AC60" s="90"/>
      <c r="AD60" s="182"/>
      <c r="AE60" s="182"/>
      <c r="AF60" s="182"/>
      <c r="AG60" s="182"/>
      <c r="AH60" s="182"/>
      <c r="AI60" s="90"/>
      <c r="AJ60" s="90"/>
    </row>
    <row r="61" spans="1:36" ht="12" hidden="1" customHeight="1">
      <c r="A61" s="90"/>
      <c r="B61" s="182"/>
      <c r="C61" s="90"/>
      <c r="D61" s="182"/>
      <c r="E61" s="182"/>
      <c r="F61" s="182"/>
      <c r="G61" s="182"/>
      <c r="H61" s="182"/>
      <c r="I61" s="182"/>
      <c r="J61" s="182"/>
      <c r="K61" s="182"/>
      <c r="L61" s="182"/>
      <c r="M61" s="182"/>
      <c r="N61" s="182"/>
      <c r="O61" s="90"/>
      <c r="P61" s="90"/>
      <c r="Q61" s="90"/>
      <c r="R61" s="90"/>
      <c r="S61" s="90"/>
      <c r="T61" s="90"/>
      <c r="U61" s="90"/>
      <c r="V61" s="90"/>
      <c r="W61" s="90"/>
      <c r="X61" s="90"/>
      <c r="Y61" s="90"/>
      <c r="Z61" s="90"/>
      <c r="AA61" s="90"/>
      <c r="AB61" s="90"/>
      <c r="AC61" s="90"/>
      <c r="AD61" s="182"/>
      <c r="AE61" s="182"/>
      <c r="AF61" s="182"/>
      <c r="AG61" s="182"/>
      <c r="AH61" s="182"/>
      <c r="AI61" s="90"/>
      <c r="AJ61" s="90"/>
    </row>
    <row r="62" spans="1:36" ht="12" hidden="1" customHeight="1">
      <c r="A62" s="90"/>
      <c r="B62" s="182"/>
      <c r="C62" s="90"/>
      <c r="D62" s="182"/>
      <c r="E62" s="182"/>
      <c r="F62" s="182"/>
      <c r="G62" s="182"/>
      <c r="H62" s="182"/>
      <c r="I62" s="182"/>
      <c r="J62" s="182"/>
      <c r="K62" s="182"/>
      <c r="L62" s="182"/>
      <c r="M62" s="182"/>
      <c r="N62" s="182"/>
      <c r="O62" s="90"/>
      <c r="P62" s="90"/>
      <c r="Q62" s="90"/>
      <c r="R62" s="90"/>
      <c r="S62" s="90"/>
      <c r="T62" s="90"/>
      <c r="U62" s="90"/>
      <c r="V62" s="90"/>
      <c r="W62" s="90"/>
      <c r="X62" s="90"/>
      <c r="Y62" s="90"/>
      <c r="Z62" s="90"/>
      <c r="AA62" s="90"/>
      <c r="AB62" s="90"/>
      <c r="AC62" s="90"/>
      <c r="AD62" s="182"/>
      <c r="AE62" s="182"/>
      <c r="AF62" s="182"/>
      <c r="AG62" s="182"/>
      <c r="AH62" s="182"/>
      <c r="AI62" s="90"/>
      <c r="AJ62" s="90"/>
    </row>
    <row r="63" spans="1:36" ht="12" hidden="1" customHeight="1">
      <c r="A63" s="90"/>
      <c r="B63" s="182"/>
      <c r="C63" s="90"/>
      <c r="D63" s="182"/>
      <c r="E63" s="182"/>
      <c r="F63" s="182"/>
      <c r="G63" s="182"/>
      <c r="H63" s="182"/>
      <c r="I63" s="182"/>
      <c r="J63" s="182"/>
      <c r="K63" s="182"/>
      <c r="L63" s="182"/>
      <c r="M63" s="182"/>
      <c r="N63" s="182"/>
      <c r="O63" s="90"/>
      <c r="P63" s="90"/>
      <c r="Q63" s="90"/>
      <c r="R63" s="90"/>
      <c r="S63" s="90"/>
      <c r="T63" s="90"/>
      <c r="U63" s="90"/>
      <c r="V63" s="90"/>
      <c r="W63" s="90"/>
      <c r="X63" s="90"/>
      <c r="Y63" s="90"/>
      <c r="Z63" s="90"/>
      <c r="AA63" s="90"/>
      <c r="AB63" s="90"/>
      <c r="AC63" s="90"/>
      <c r="AD63" s="182"/>
      <c r="AE63" s="182"/>
      <c r="AF63" s="182"/>
      <c r="AG63" s="182"/>
      <c r="AH63" s="182"/>
      <c r="AI63" s="90"/>
      <c r="AJ63" s="90"/>
    </row>
    <row r="64" spans="1:36" ht="12" hidden="1" customHeight="1">
      <c r="A64" s="90"/>
      <c r="B64" s="182"/>
      <c r="C64" s="90"/>
      <c r="D64" s="182"/>
      <c r="E64" s="182"/>
      <c r="F64" s="182"/>
      <c r="G64" s="182"/>
      <c r="H64" s="182"/>
      <c r="I64" s="182"/>
      <c r="J64" s="182"/>
      <c r="K64" s="182"/>
      <c r="L64" s="182"/>
      <c r="M64" s="182"/>
      <c r="N64" s="182"/>
      <c r="O64" s="90"/>
      <c r="P64" s="90"/>
      <c r="Q64" s="90"/>
      <c r="R64" s="90"/>
      <c r="S64" s="90"/>
      <c r="T64" s="90"/>
      <c r="U64" s="90"/>
      <c r="V64" s="90"/>
      <c r="W64" s="90"/>
      <c r="X64" s="90"/>
      <c r="Y64" s="90"/>
      <c r="Z64" s="90"/>
      <c r="AA64" s="90"/>
      <c r="AB64" s="90"/>
      <c r="AC64" s="90"/>
      <c r="AD64" s="182"/>
      <c r="AE64" s="182"/>
      <c r="AF64" s="182"/>
      <c r="AG64" s="182"/>
      <c r="AH64" s="182"/>
      <c r="AI64" s="90"/>
      <c r="AJ64" s="90"/>
    </row>
    <row r="65" spans="1:36" ht="12" hidden="1" customHeight="1">
      <c r="A65" s="90"/>
      <c r="B65" s="182"/>
      <c r="C65" s="90"/>
      <c r="D65" s="182"/>
      <c r="E65" s="182"/>
      <c r="F65" s="182"/>
      <c r="G65" s="182"/>
      <c r="H65" s="182"/>
      <c r="I65" s="182"/>
      <c r="J65" s="182"/>
      <c r="K65" s="182"/>
      <c r="L65" s="182"/>
      <c r="M65" s="182"/>
      <c r="N65" s="182"/>
      <c r="O65" s="90"/>
      <c r="P65" s="90"/>
      <c r="Q65" s="90"/>
      <c r="R65" s="90"/>
      <c r="S65" s="90"/>
      <c r="T65" s="90"/>
      <c r="U65" s="90"/>
      <c r="V65" s="90"/>
      <c r="W65" s="90"/>
      <c r="X65" s="90"/>
      <c r="Y65" s="90"/>
      <c r="Z65" s="90"/>
      <c r="AA65" s="90"/>
      <c r="AB65" s="90"/>
      <c r="AC65" s="90"/>
      <c r="AD65" s="182"/>
      <c r="AE65" s="182"/>
      <c r="AF65" s="182"/>
      <c r="AG65" s="182"/>
      <c r="AH65" s="182"/>
      <c r="AI65" s="90"/>
      <c r="AJ65" s="90"/>
    </row>
    <row r="66" spans="1:36" ht="12" hidden="1" customHeight="1">
      <c r="A66" s="90"/>
      <c r="B66" s="182"/>
      <c r="C66" s="90"/>
      <c r="D66" s="182"/>
      <c r="E66" s="182"/>
      <c r="F66" s="182"/>
      <c r="G66" s="182"/>
      <c r="H66" s="182"/>
      <c r="I66" s="182"/>
      <c r="J66" s="182"/>
      <c r="K66" s="182"/>
      <c r="L66" s="182"/>
      <c r="M66" s="182"/>
      <c r="N66" s="182"/>
      <c r="O66" s="90"/>
      <c r="P66" s="90"/>
      <c r="Q66" s="90"/>
      <c r="R66" s="90"/>
      <c r="S66" s="90"/>
      <c r="T66" s="90"/>
      <c r="U66" s="90"/>
      <c r="V66" s="90"/>
      <c r="W66" s="90"/>
      <c r="X66" s="90"/>
      <c r="Y66" s="90"/>
      <c r="Z66" s="90"/>
      <c r="AA66" s="90"/>
      <c r="AB66" s="90"/>
      <c r="AC66" s="90"/>
      <c r="AD66" s="182"/>
      <c r="AE66" s="182"/>
      <c r="AF66" s="182"/>
      <c r="AG66" s="182"/>
      <c r="AH66" s="182"/>
      <c r="AI66" s="90"/>
      <c r="AJ66" s="90"/>
    </row>
    <row r="67" spans="1:36" ht="12" hidden="1" customHeight="1">
      <c r="A67" s="90"/>
      <c r="B67" s="182"/>
      <c r="C67" s="90"/>
      <c r="D67" s="182"/>
      <c r="E67" s="182"/>
      <c r="F67" s="182"/>
      <c r="G67" s="182"/>
      <c r="H67" s="182"/>
      <c r="I67" s="182"/>
      <c r="J67" s="182"/>
      <c r="K67" s="182"/>
      <c r="L67" s="182"/>
      <c r="M67" s="182"/>
      <c r="N67" s="182"/>
      <c r="O67" s="90"/>
      <c r="P67" s="90"/>
      <c r="Q67" s="90"/>
      <c r="R67" s="90"/>
      <c r="S67" s="90"/>
      <c r="T67" s="90"/>
      <c r="U67" s="90"/>
      <c r="V67" s="90"/>
      <c r="W67" s="90"/>
      <c r="X67" s="90"/>
      <c r="Y67" s="90"/>
      <c r="Z67" s="90"/>
      <c r="AA67" s="90"/>
      <c r="AB67" s="90"/>
      <c r="AC67" s="90"/>
      <c r="AD67" s="182"/>
      <c r="AE67" s="182"/>
      <c r="AF67" s="182"/>
      <c r="AG67" s="182"/>
      <c r="AH67" s="182"/>
      <c r="AI67" s="90"/>
      <c r="AJ67" s="90"/>
    </row>
    <row r="68" spans="1:36" ht="12" hidden="1" customHeight="1">
      <c r="A68" s="90"/>
      <c r="B68" s="182"/>
      <c r="C68" s="90"/>
      <c r="D68" s="182"/>
      <c r="E68" s="182"/>
      <c r="F68" s="182"/>
      <c r="G68" s="182"/>
      <c r="H68" s="182"/>
      <c r="I68" s="182"/>
      <c r="J68" s="182"/>
      <c r="K68" s="182"/>
      <c r="L68" s="182"/>
      <c r="M68" s="182"/>
      <c r="N68" s="182"/>
      <c r="O68" s="90"/>
      <c r="P68" s="90"/>
      <c r="Q68" s="90"/>
      <c r="R68" s="90"/>
      <c r="S68" s="90"/>
      <c r="T68" s="90"/>
      <c r="U68" s="90"/>
      <c r="V68" s="90"/>
      <c r="W68" s="90"/>
      <c r="X68" s="90"/>
      <c r="Y68" s="90"/>
      <c r="Z68" s="90"/>
      <c r="AA68" s="90"/>
      <c r="AB68" s="90"/>
      <c r="AC68" s="90"/>
      <c r="AD68" s="182"/>
      <c r="AE68" s="182"/>
      <c r="AF68" s="182"/>
      <c r="AG68" s="182"/>
      <c r="AH68" s="182"/>
      <c r="AI68" s="90"/>
      <c r="AJ68" s="90"/>
    </row>
    <row r="69" spans="1:36" ht="12" hidden="1" customHeight="1">
      <c r="A69" s="90"/>
      <c r="B69" s="182"/>
      <c r="C69" s="90"/>
      <c r="D69" s="182"/>
      <c r="E69" s="182"/>
      <c r="F69" s="182"/>
      <c r="G69" s="182"/>
      <c r="H69" s="182"/>
      <c r="I69" s="182"/>
      <c r="J69" s="182"/>
      <c r="K69" s="182"/>
      <c r="L69" s="182"/>
      <c r="M69" s="182"/>
      <c r="N69" s="182"/>
      <c r="O69" s="90"/>
      <c r="P69" s="90"/>
      <c r="Q69" s="90"/>
      <c r="R69" s="90"/>
      <c r="S69" s="90"/>
      <c r="T69" s="90"/>
      <c r="U69" s="90"/>
      <c r="V69" s="90"/>
      <c r="W69" s="90"/>
      <c r="X69" s="90"/>
      <c r="Y69" s="90"/>
      <c r="Z69" s="90"/>
      <c r="AA69" s="90"/>
      <c r="AB69" s="90"/>
      <c r="AC69" s="90"/>
      <c r="AD69" s="182"/>
      <c r="AE69" s="182"/>
      <c r="AF69" s="182"/>
      <c r="AG69" s="182"/>
      <c r="AH69" s="182"/>
      <c r="AI69" s="90"/>
      <c r="AJ69" s="90"/>
    </row>
    <row r="70" spans="1:36" ht="12" hidden="1" customHeight="1">
      <c r="A70" s="90"/>
      <c r="B70" s="182"/>
      <c r="C70" s="90"/>
      <c r="D70" s="182"/>
      <c r="E70" s="182"/>
      <c r="F70" s="182"/>
      <c r="G70" s="182"/>
      <c r="H70" s="182"/>
      <c r="I70" s="182"/>
      <c r="J70" s="182"/>
      <c r="K70" s="182"/>
      <c r="L70" s="182"/>
      <c r="M70" s="182"/>
      <c r="N70" s="182"/>
      <c r="O70" s="90"/>
      <c r="P70" s="90"/>
      <c r="Q70" s="90"/>
      <c r="R70" s="90"/>
      <c r="S70" s="90"/>
      <c r="T70" s="90"/>
      <c r="U70" s="90"/>
      <c r="V70" s="90"/>
      <c r="W70" s="90"/>
      <c r="X70" s="90"/>
      <c r="Y70" s="90"/>
      <c r="Z70" s="90"/>
      <c r="AA70" s="90"/>
      <c r="AB70" s="90"/>
      <c r="AC70" s="90"/>
      <c r="AD70" s="182"/>
      <c r="AE70" s="182"/>
      <c r="AF70" s="182"/>
      <c r="AG70" s="182"/>
      <c r="AH70" s="182"/>
      <c r="AI70" s="90"/>
      <c r="AJ70" s="90"/>
    </row>
    <row r="71" spans="1:36" ht="12" hidden="1" customHeight="1">
      <c r="A71" s="90"/>
      <c r="B71" s="182"/>
      <c r="C71" s="90"/>
      <c r="D71" s="182"/>
      <c r="E71" s="182"/>
      <c r="F71" s="182"/>
      <c r="G71" s="182"/>
      <c r="H71" s="182"/>
      <c r="I71" s="182"/>
      <c r="J71" s="182"/>
      <c r="K71" s="182"/>
      <c r="L71" s="182"/>
      <c r="M71" s="182"/>
      <c r="N71" s="182"/>
      <c r="O71" s="90"/>
      <c r="P71" s="90"/>
      <c r="Q71" s="90"/>
      <c r="R71" s="90"/>
      <c r="S71" s="90"/>
      <c r="T71" s="90"/>
      <c r="U71" s="90"/>
      <c r="V71" s="90"/>
      <c r="W71" s="90"/>
      <c r="X71" s="90"/>
      <c r="Y71" s="90"/>
      <c r="Z71" s="90"/>
      <c r="AA71" s="90"/>
      <c r="AB71" s="90"/>
      <c r="AC71" s="90"/>
      <c r="AD71" s="182"/>
      <c r="AE71" s="182"/>
      <c r="AF71" s="182"/>
      <c r="AG71" s="182"/>
      <c r="AH71" s="182"/>
      <c r="AI71" s="90"/>
      <c r="AJ71" s="90"/>
    </row>
    <row r="72" spans="1:36" ht="12" hidden="1" customHeight="1">
      <c r="A72" s="90"/>
      <c r="B72" s="182"/>
      <c r="C72" s="90"/>
      <c r="D72" s="182"/>
      <c r="E72" s="182"/>
      <c r="F72" s="182"/>
      <c r="G72" s="182"/>
      <c r="H72" s="182"/>
      <c r="I72" s="182"/>
      <c r="J72" s="182"/>
      <c r="K72" s="182"/>
      <c r="L72" s="182"/>
      <c r="M72" s="182"/>
      <c r="N72" s="182"/>
      <c r="O72" s="90"/>
      <c r="P72" s="90"/>
      <c r="Q72" s="90"/>
      <c r="R72" s="90"/>
      <c r="S72" s="90"/>
      <c r="T72" s="90"/>
      <c r="U72" s="90"/>
      <c r="V72" s="90"/>
      <c r="W72" s="90"/>
      <c r="X72" s="90"/>
      <c r="Y72" s="90"/>
      <c r="Z72" s="90"/>
      <c r="AA72" s="90"/>
      <c r="AB72" s="90"/>
      <c r="AC72" s="90"/>
      <c r="AD72" s="182"/>
      <c r="AE72" s="182"/>
      <c r="AF72" s="182"/>
      <c r="AG72" s="182"/>
      <c r="AH72" s="182"/>
      <c r="AI72" s="90"/>
      <c r="AJ72" s="90"/>
    </row>
    <row r="73" spans="1:36" ht="12" hidden="1" customHeight="1">
      <c r="A73" s="90"/>
      <c r="B73" s="182"/>
      <c r="C73" s="90"/>
      <c r="D73" s="182"/>
      <c r="E73" s="182"/>
      <c r="F73" s="182"/>
      <c r="G73" s="182"/>
      <c r="H73" s="182"/>
      <c r="I73" s="182"/>
      <c r="J73" s="182"/>
      <c r="K73" s="182"/>
      <c r="L73" s="182"/>
      <c r="M73" s="182"/>
      <c r="N73" s="182"/>
      <c r="O73" s="90"/>
      <c r="P73" s="90"/>
      <c r="Q73" s="90"/>
      <c r="R73" s="90"/>
      <c r="S73" s="90"/>
      <c r="T73" s="90"/>
      <c r="U73" s="90"/>
      <c r="V73" s="90"/>
      <c r="W73" s="90"/>
      <c r="X73" s="90"/>
      <c r="Y73" s="90"/>
      <c r="Z73" s="90"/>
      <c r="AA73" s="90"/>
      <c r="AB73" s="90"/>
      <c r="AC73" s="90"/>
      <c r="AD73" s="182"/>
      <c r="AE73" s="182"/>
      <c r="AF73" s="182"/>
      <c r="AG73" s="182"/>
      <c r="AH73" s="182"/>
      <c r="AI73" s="90"/>
      <c r="AJ73" s="90"/>
    </row>
    <row r="74" spans="1:36" ht="12" hidden="1" customHeight="1">
      <c r="A74" s="90"/>
      <c r="B74" s="182"/>
      <c r="C74" s="90"/>
      <c r="D74" s="182"/>
      <c r="E74" s="182"/>
      <c r="F74" s="182"/>
      <c r="G74" s="182"/>
      <c r="H74" s="182"/>
      <c r="I74" s="182"/>
      <c r="J74" s="182"/>
      <c r="K74" s="182"/>
      <c r="L74" s="182"/>
      <c r="M74" s="182"/>
      <c r="N74" s="182"/>
      <c r="O74" s="90"/>
      <c r="P74" s="90"/>
      <c r="Q74" s="90"/>
      <c r="R74" s="90"/>
      <c r="S74" s="90"/>
      <c r="T74" s="90"/>
      <c r="U74" s="90"/>
      <c r="V74" s="90"/>
      <c r="W74" s="90"/>
      <c r="X74" s="90"/>
      <c r="Y74" s="90"/>
      <c r="Z74" s="90"/>
      <c r="AA74" s="90"/>
      <c r="AB74" s="90"/>
      <c r="AC74" s="90"/>
      <c r="AD74" s="182"/>
      <c r="AE74" s="182"/>
      <c r="AF74" s="182"/>
      <c r="AG74" s="182"/>
      <c r="AH74" s="182"/>
      <c r="AI74" s="90"/>
      <c r="AJ74" s="90"/>
    </row>
    <row r="75" spans="1:36" ht="12" hidden="1" customHeight="1">
      <c r="A75" s="90"/>
      <c r="B75" s="182"/>
      <c r="C75" s="90"/>
      <c r="D75" s="182"/>
      <c r="E75" s="182"/>
      <c r="F75" s="182"/>
      <c r="G75" s="182"/>
      <c r="H75" s="182"/>
      <c r="I75" s="182"/>
      <c r="J75" s="182"/>
      <c r="K75" s="182"/>
      <c r="L75" s="182"/>
      <c r="M75" s="182"/>
      <c r="N75" s="182"/>
      <c r="O75" s="90"/>
      <c r="P75" s="90"/>
      <c r="Q75" s="90"/>
      <c r="R75" s="90"/>
      <c r="S75" s="90"/>
      <c r="T75" s="90"/>
      <c r="U75" s="90"/>
      <c r="V75" s="90"/>
      <c r="W75" s="90"/>
      <c r="X75" s="90"/>
      <c r="Y75" s="90"/>
      <c r="Z75" s="90"/>
      <c r="AA75" s="90"/>
      <c r="AB75" s="90"/>
      <c r="AC75" s="90"/>
      <c r="AD75" s="182"/>
      <c r="AE75" s="182"/>
      <c r="AF75" s="182"/>
      <c r="AG75" s="182"/>
      <c r="AH75" s="182"/>
      <c r="AI75" s="90"/>
      <c r="AJ75" s="90"/>
    </row>
    <row r="76" spans="1:36" ht="12" hidden="1" customHeight="1">
      <c r="A76" s="90"/>
      <c r="B76" s="182"/>
      <c r="C76" s="90"/>
      <c r="D76" s="182"/>
      <c r="E76" s="182"/>
      <c r="F76" s="182"/>
      <c r="G76" s="182"/>
      <c r="H76" s="182"/>
      <c r="I76" s="182"/>
      <c r="J76" s="182"/>
      <c r="K76" s="182"/>
      <c r="L76" s="182"/>
      <c r="M76" s="182"/>
      <c r="N76" s="182"/>
      <c r="O76" s="90"/>
      <c r="P76" s="90"/>
      <c r="Q76" s="90"/>
      <c r="R76" s="90"/>
      <c r="S76" s="90"/>
      <c r="T76" s="90"/>
      <c r="U76" s="90"/>
      <c r="V76" s="90"/>
      <c r="W76" s="90"/>
      <c r="X76" s="90"/>
      <c r="Y76" s="90"/>
      <c r="Z76" s="90"/>
      <c r="AA76" s="90"/>
      <c r="AB76" s="90"/>
      <c r="AC76" s="90"/>
      <c r="AD76" s="182"/>
      <c r="AE76" s="182"/>
      <c r="AF76" s="182"/>
      <c r="AG76" s="182"/>
      <c r="AH76" s="182"/>
      <c r="AI76" s="90"/>
      <c r="AJ76" s="90"/>
    </row>
    <row r="77" spans="1:36" ht="12" hidden="1" customHeight="1">
      <c r="A77" s="90"/>
      <c r="B77" s="182"/>
      <c r="C77" s="90"/>
      <c r="D77" s="182"/>
      <c r="E77" s="182"/>
      <c r="F77" s="182"/>
      <c r="G77" s="182"/>
      <c r="H77" s="182"/>
      <c r="I77" s="182"/>
      <c r="J77" s="182"/>
      <c r="K77" s="182"/>
      <c r="L77" s="182"/>
      <c r="M77" s="182"/>
      <c r="N77" s="182"/>
      <c r="O77" s="90"/>
      <c r="P77" s="90"/>
      <c r="Q77" s="90"/>
      <c r="R77" s="90"/>
      <c r="S77" s="90"/>
      <c r="T77" s="90"/>
      <c r="U77" s="90"/>
      <c r="V77" s="90"/>
      <c r="W77" s="90"/>
      <c r="X77" s="90"/>
      <c r="Y77" s="90"/>
      <c r="Z77" s="90"/>
      <c r="AA77" s="90"/>
      <c r="AB77" s="90"/>
      <c r="AC77" s="90"/>
      <c r="AD77" s="182"/>
      <c r="AE77" s="182"/>
      <c r="AF77" s="182"/>
      <c r="AG77" s="182"/>
      <c r="AH77" s="182"/>
      <c r="AI77" s="90"/>
      <c r="AJ77" s="90"/>
    </row>
    <row r="78" spans="1:36" ht="12" hidden="1" customHeight="1">
      <c r="A78" s="90"/>
      <c r="B78" s="182"/>
      <c r="C78" s="90"/>
      <c r="D78" s="182"/>
      <c r="E78" s="182"/>
      <c r="F78" s="182"/>
      <c r="G78" s="182"/>
      <c r="H78" s="182"/>
      <c r="I78" s="182"/>
      <c r="J78" s="182"/>
      <c r="K78" s="182"/>
      <c r="L78" s="182"/>
      <c r="M78" s="182"/>
      <c r="N78" s="182"/>
      <c r="O78" s="90"/>
      <c r="P78" s="90"/>
      <c r="Q78" s="90"/>
      <c r="R78" s="90"/>
      <c r="S78" s="90"/>
      <c r="T78" s="90"/>
      <c r="U78" s="90"/>
      <c r="V78" s="90"/>
      <c r="W78" s="90"/>
      <c r="X78" s="90"/>
      <c r="Y78" s="90"/>
      <c r="Z78" s="90"/>
      <c r="AA78" s="90"/>
      <c r="AB78" s="90"/>
      <c r="AC78" s="90"/>
      <c r="AD78" s="182"/>
      <c r="AE78" s="182"/>
      <c r="AF78" s="182"/>
      <c r="AG78" s="182"/>
      <c r="AH78" s="182"/>
      <c r="AI78" s="90"/>
      <c r="AJ78" s="90"/>
    </row>
    <row r="79" spans="1:36" ht="12" hidden="1" customHeight="1">
      <c r="A79" s="90"/>
      <c r="B79" s="182"/>
      <c r="C79" s="90"/>
      <c r="D79" s="182"/>
      <c r="E79" s="182"/>
      <c r="F79" s="182"/>
      <c r="G79" s="182"/>
      <c r="H79" s="182"/>
      <c r="I79" s="182"/>
      <c r="J79" s="182"/>
      <c r="K79" s="182"/>
      <c r="L79" s="182"/>
      <c r="M79" s="182"/>
      <c r="N79" s="182"/>
      <c r="O79" s="90"/>
      <c r="P79" s="90"/>
      <c r="Q79" s="90"/>
      <c r="R79" s="90"/>
      <c r="S79" s="90"/>
      <c r="T79" s="90"/>
      <c r="U79" s="90"/>
      <c r="V79" s="90"/>
      <c r="W79" s="90"/>
      <c r="X79" s="90"/>
      <c r="Y79" s="90"/>
      <c r="Z79" s="90"/>
      <c r="AA79" s="90"/>
      <c r="AB79" s="90"/>
      <c r="AC79" s="90"/>
      <c r="AD79" s="182"/>
      <c r="AE79" s="182"/>
      <c r="AF79" s="182"/>
      <c r="AG79" s="182"/>
      <c r="AH79" s="182"/>
      <c r="AI79" s="90"/>
      <c r="AJ79" s="90"/>
    </row>
    <row r="80" spans="1:36" ht="12" hidden="1" customHeight="1">
      <c r="A80" s="90"/>
      <c r="B80" s="182"/>
      <c r="C80" s="90"/>
      <c r="D80" s="182"/>
      <c r="E80" s="182"/>
      <c r="F80" s="182"/>
      <c r="G80" s="182"/>
      <c r="H80" s="182"/>
      <c r="I80" s="182"/>
      <c r="J80" s="182"/>
      <c r="K80" s="182"/>
      <c r="L80" s="182"/>
      <c r="M80" s="182"/>
      <c r="N80" s="182"/>
      <c r="O80" s="90"/>
      <c r="P80" s="90"/>
      <c r="Q80" s="90"/>
      <c r="R80" s="90"/>
      <c r="S80" s="90"/>
      <c r="T80" s="90"/>
      <c r="U80" s="90"/>
      <c r="V80" s="90"/>
      <c r="W80" s="90"/>
      <c r="X80" s="90"/>
      <c r="Y80" s="90"/>
      <c r="Z80" s="90"/>
      <c r="AA80" s="90"/>
      <c r="AB80" s="90"/>
      <c r="AC80" s="90"/>
      <c r="AD80" s="182"/>
      <c r="AE80" s="182"/>
      <c r="AF80" s="182"/>
      <c r="AG80" s="182"/>
      <c r="AH80" s="182"/>
      <c r="AI80" s="90"/>
      <c r="AJ80" s="90"/>
    </row>
    <row r="81" spans="1:36" ht="12" hidden="1" customHeight="1">
      <c r="A81" s="90"/>
      <c r="B81" s="182"/>
      <c r="C81" s="90"/>
      <c r="D81" s="182"/>
      <c r="E81" s="182"/>
      <c r="F81" s="182"/>
      <c r="G81" s="182"/>
      <c r="H81" s="182"/>
      <c r="I81" s="182"/>
      <c r="J81" s="182"/>
      <c r="K81" s="182"/>
      <c r="L81" s="182"/>
      <c r="M81" s="182"/>
      <c r="N81" s="182"/>
      <c r="O81" s="90"/>
      <c r="P81" s="90"/>
      <c r="Q81" s="90"/>
      <c r="R81" s="90"/>
      <c r="S81" s="90"/>
      <c r="T81" s="90"/>
      <c r="U81" s="90"/>
      <c r="V81" s="90"/>
      <c r="W81" s="90"/>
      <c r="X81" s="90"/>
      <c r="Y81" s="90"/>
      <c r="Z81" s="90"/>
      <c r="AA81" s="90"/>
      <c r="AB81" s="90"/>
      <c r="AC81" s="90"/>
      <c r="AD81" s="182"/>
      <c r="AE81" s="182"/>
      <c r="AF81" s="182"/>
      <c r="AG81" s="182"/>
      <c r="AH81" s="182"/>
      <c r="AI81" s="90"/>
      <c r="AJ81" s="90"/>
    </row>
    <row r="82" spans="1:36" ht="12" hidden="1" customHeight="1">
      <c r="A82" s="90"/>
      <c r="B82" s="182"/>
      <c r="C82" s="90"/>
      <c r="D82" s="182"/>
      <c r="E82" s="182"/>
      <c r="F82" s="182"/>
      <c r="G82" s="182"/>
      <c r="H82" s="182"/>
      <c r="I82" s="182"/>
      <c r="J82" s="182"/>
      <c r="K82" s="182"/>
      <c r="L82" s="182"/>
      <c r="M82" s="182"/>
      <c r="N82" s="182"/>
      <c r="O82" s="90"/>
      <c r="P82" s="90"/>
      <c r="Q82" s="90"/>
      <c r="R82" s="90"/>
      <c r="S82" s="90"/>
      <c r="T82" s="90"/>
      <c r="U82" s="90"/>
      <c r="V82" s="90"/>
      <c r="W82" s="90"/>
      <c r="X82" s="90"/>
      <c r="Y82" s="90"/>
      <c r="Z82" s="90"/>
      <c r="AA82" s="90"/>
      <c r="AB82" s="90"/>
      <c r="AC82" s="90"/>
      <c r="AD82" s="182"/>
      <c r="AE82" s="182"/>
      <c r="AF82" s="182"/>
      <c r="AG82" s="182"/>
      <c r="AH82" s="182"/>
      <c r="AI82" s="90"/>
      <c r="AJ82" s="90"/>
    </row>
    <row r="83" spans="1:36" ht="12" hidden="1" customHeight="1">
      <c r="A83" s="90"/>
      <c r="B83" s="182"/>
      <c r="C83" s="90"/>
      <c r="D83" s="182"/>
      <c r="E83" s="182"/>
      <c r="F83" s="182"/>
      <c r="G83" s="182"/>
      <c r="H83" s="182"/>
      <c r="I83" s="182"/>
      <c r="J83" s="182"/>
      <c r="K83" s="182"/>
      <c r="L83" s="182"/>
      <c r="M83" s="182"/>
      <c r="N83" s="182"/>
      <c r="O83" s="90"/>
      <c r="P83" s="90"/>
      <c r="Q83" s="90"/>
      <c r="R83" s="90"/>
      <c r="S83" s="90"/>
      <c r="T83" s="90"/>
      <c r="U83" s="90"/>
      <c r="V83" s="90"/>
      <c r="W83" s="90"/>
      <c r="X83" s="90"/>
      <c r="Y83" s="90"/>
      <c r="Z83" s="90"/>
      <c r="AA83" s="90"/>
      <c r="AB83" s="90"/>
      <c r="AC83" s="90"/>
      <c r="AD83" s="182"/>
      <c r="AE83" s="182"/>
      <c r="AF83" s="182"/>
      <c r="AG83" s="182"/>
      <c r="AH83" s="182"/>
      <c r="AI83" s="90"/>
      <c r="AJ83" s="90"/>
    </row>
    <row r="84" spans="1:36" ht="12" hidden="1" customHeight="1">
      <c r="A84" s="90"/>
      <c r="B84" s="182"/>
      <c r="C84" s="90"/>
      <c r="D84" s="182"/>
      <c r="E84" s="182"/>
      <c r="F84" s="182"/>
      <c r="G84" s="182"/>
      <c r="H84" s="182"/>
      <c r="I84" s="182"/>
      <c r="J84" s="182"/>
      <c r="K84" s="182"/>
      <c r="L84" s="182"/>
      <c r="M84" s="182"/>
      <c r="N84" s="182"/>
      <c r="O84" s="90"/>
      <c r="P84" s="90"/>
      <c r="Q84" s="90"/>
      <c r="R84" s="90"/>
      <c r="S84" s="90"/>
      <c r="T84" s="90"/>
      <c r="U84" s="90"/>
      <c r="V84" s="90"/>
      <c r="W84" s="90"/>
      <c r="X84" s="90"/>
      <c r="Y84" s="90"/>
      <c r="Z84" s="90"/>
      <c r="AA84" s="90"/>
      <c r="AB84" s="90"/>
      <c r="AC84" s="90"/>
      <c r="AD84" s="182"/>
      <c r="AE84" s="182"/>
      <c r="AF84" s="182"/>
      <c r="AG84" s="182"/>
      <c r="AH84" s="182"/>
      <c r="AI84" s="90"/>
      <c r="AJ84" s="90"/>
    </row>
    <row r="85" spans="1:36" ht="12" hidden="1" customHeight="1">
      <c r="A85" s="90"/>
      <c r="B85" s="182"/>
      <c r="C85" s="90"/>
      <c r="D85" s="182"/>
      <c r="E85" s="182"/>
      <c r="F85" s="182"/>
      <c r="G85" s="182"/>
      <c r="H85" s="182"/>
      <c r="I85" s="182"/>
      <c r="J85" s="182"/>
      <c r="K85" s="182"/>
      <c r="L85" s="182"/>
      <c r="M85" s="182"/>
      <c r="N85" s="182"/>
      <c r="O85" s="90"/>
      <c r="P85" s="90"/>
      <c r="Q85" s="90"/>
      <c r="R85" s="90"/>
      <c r="S85" s="90"/>
      <c r="T85" s="90"/>
      <c r="U85" s="90"/>
      <c r="V85" s="90"/>
      <c r="W85" s="90"/>
      <c r="X85" s="90"/>
      <c r="Y85" s="90"/>
      <c r="Z85" s="90"/>
      <c r="AA85" s="90"/>
      <c r="AB85" s="90"/>
      <c r="AC85" s="90"/>
      <c r="AD85" s="182"/>
      <c r="AE85" s="182"/>
      <c r="AF85" s="182"/>
      <c r="AG85" s="182"/>
      <c r="AH85" s="182"/>
      <c r="AI85" s="90"/>
      <c r="AJ85" s="90"/>
    </row>
    <row r="86" spans="1:36" ht="12" hidden="1" customHeight="1">
      <c r="A86" s="90"/>
      <c r="B86" s="182"/>
      <c r="C86" s="90"/>
      <c r="D86" s="182"/>
      <c r="E86" s="182"/>
      <c r="F86" s="182"/>
      <c r="G86" s="182"/>
      <c r="H86" s="182"/>
      <c r="I86" s="182"/>
      <c r="J86" s="182"/>
      <c r="K86" s="182"/>
      <c r="L86" s="182"/>
      <c r="M86" s="182"/>
      <c r="N86" s="182"/>
      <c r="O86" s="90"/>
      <c r="P86" s="90"/>
      <c r="Q86" s="90"/>
      <c r="R86" s="90"/>
      <c r="S86" s="90"/>
      <c r="T86" s="90"/>
      <c r="U86" s="90"/>
      <c r="V86" s="90"/>
      <c r="W86" s="90"/>
      <c r="X86" s="90"/>
      <c r="Y86" s="90"/>
      <c r="Z86" s="90"/>
      <c r="AA86" s="90"/>
      <c r="AB86" s="90"/>
      <c r="AC86" s="90"/>
      <c r="AD86" s="182"/>
      <c r="AE86" s="182"/>
      <c r="AF86" s="182"/>
      <c r="AG86" s="182"/>
      <c r="AH86" s="182"/>
      <c r="AI86" s="90"/>
      <c r="AJ86" s="90"/>
    </row>
    <row r="87" spans="1:36" ht="12" hidden="1" customHeight="1">
      <c r="A87" s="90"/>
      <c r="B87" s="182"/>
      <c r="C87" s="90"/>
      <c r="D87" s="182"/>
      <c r="E87" s="182"/>
      <c r="F87" s="182"/>
      <c r="G87" s="182"/>
      <c r="H87" s="182"/>
      <c r="I87" s="182"/>
      <c r="J87" s="182"/>
      <c r="K87" s="182"/>
      <c r="L87" s="182"/>
      <c r="M87" s="182"/>
      <c r="N87" s="182"/>
      <c r="O87" s="90"/>
      <c r="P87" s="90"/>
      <c r="Q87" s="90"/>
      <c r="R87" s="90"/>
      <c r="S87" s="90"/>
      <c r="T87" s="90"/>
      <c r="U87" s="90"/>
      <c r="V87" s="90"/>
      <c r="W87" s="90"/>
      <c r="X87" s="90"/>
      <c r="Y87" s="90"/>
      <c r="Z87" s="90"/>
      <c r="AA87" s="90"/>
      <c r="AB87" s="90"/>
      <c r="AC87" s="90"/>
      <c r="AD87" s="182"/>
      <c r="AE87" s="182"/>
      <c r="AF87" s="182"/>
      <c r="AG87" s="182"/>
      <c r="AH87" s="182"/>
      <c r="AI87" s="90"/>
      <c r="AJ87" s="90"/>
    </row>
    <row r="88" spans="1:36" ht="12" hidden="1" customHeight="1">
      <c r="A88" s="90"/>
      <c r="B88" s="182"/>
      <c r="C88" s="90"/>
      <c r="D88" s="182"/>
      <c r="E88" s="182"/>
      <c r="F88" s="182"/>
      <c r="G88" s="182"/>
      <c r="H88" s="182"/>
      <c r="I88" s="182"/>
      <c r="J88" s="182"/>
      <c r="K88" s="182"/>
      <c r="L88" s="182"/>
      <c r="M88" s="182"/>
      <c r="N88" s="182"/>
      <c r="O88" s="90"/>
      <c r="P88" s="90"/>
      <c r="Q88" s="90"/>
      <c r="R88" s="90"/>
      <c r="S88" s="90"/>
      <c r="T88" s="90"/>
      <c r="U88" s="90"/>
      <c r="V88" s="90"/>
      <c r="W88" s="90"/>
      <c r="X88" s="90"/>
      <c r="Y88" s="90"/>
      <c r="Z88" s="90"/>
      <c r="AA88" s="90"/>
      <c r="AB88" s="90"/>
      <c r="AC88" s="90"/>
      <c r="AD88" s="182"/>
      <c r="AE88" s="182"/>
      <c r="AF88" s="182"/>
      <c r="AG88" s="182"/>
      <c r="AH88" s="182"/>
      <c r="AI88" s="90"/>
      <c r="AJ88" s="90"/>
    </row>
    <row r="89" spans="1:36" ht="12" hidden="1" customHeight="1">
      <c r="A89" s="90"/>
      <c r="B89" s="182"/>
      <c r="C89" s="90"/>
      <c r="D89" s="182"/>
      <c r="E89" s="182"/>
      <c r="F89" s="182"/>
      <c r="G89" s="182"/>
      <c r="H89" s="182"/>
      <c r="I89" s="182"/>
      <c r="J89" s="182"/>
      <c r="K89" s="182"/>
      <c r="L89" s="182"/>
      <c r="M89" s="182"/>
      <c r="N89" s="182"/>
      <c r="O89" s="90"/>
      <c r="P89" s="90"/>
      <c r="Q89" s="90"/>
      <c r="R89" s="90"/>
      <c r="S89" s="90"/>
      <c r="T89" s="90"/>
      <c r="U89" s="90"/>
      <c r="V89" s="90"/>
      <c r="W89" s="90"/>
      <c r="X89" s="90"/>
      <c r="Y89" s="90"/>
      <c r="Z89" s="90"/>
      <c r="AA89" s="90"/>
      <c r="AB89" s="90"/>
      <c r="AC89" s="90"/>
      <c r="AD89" s="182"/>
      <c r="AE89" s="182"/>
      <c r="AF89" s="182"/>
      <c r="AG89" s="182"/>
      <c r="AH89" s="182"/>
      <c r="AI89" s="90"/>
      <c r="AJ89" s="90"/>
    </row>
    <row r="90" spans="1:36" ht="12" hidden="1" customHeight="1">
      <c r="A90" s="90"/>
      <c r="B90" s="182"/>
      <c r="C90" s="90"/>
      <c r="D90" s="182"/>
      <c r="E90" s="182"/>
      <c r="F90" s="182"/>
      <c r="G90" s="182"/>
      <c r="H90" s="182"/>
      <c r="I90" s="182"/>
      <c r="J90" s="182"/>
      <c r="K90" s="182"/>
      <c r="L90" s="182"/>
      <c r="M90" s="182"/>
      <c r="N90" s="182"/>
      <c r="O90" s="90"/>
      <c r="P90" s="90"/>
      <c r="Q90" s="90"/>
      <c r="R90" s="90"/>
      <c r="S90" s="90"/>
      <c r="T90" s="90"/>
      <c r="U90" s="90"/>
      <c r="V90" s="90"/>
      <c r="W90" s="90"/>
      <c r="X90" s="90"/>
      <c r="Y90" s="90"/>
      <c r="Z90" s="90"/>
      <c r="AA90" s="90"/>
      <c r="AB90" s="90"/>
      <c r="AC90" s="90"/>
      <c r="AD90" s="182"/>
      <c r="AE90" s="182"/>
      <c r="AF90" s="182"/>
      <c r="AG90" s="182"/>
      <c r="AH90" s="182"/>
      <c r="AI90" s="90"/>
      <c r="AJ90" s="90"/>
    </row>
    <row r="91" spans="1:36" ht="12" hidden="1" customHeight="1">
      <c r="A91" s="90"/>
      <c r="B91" s="182"/>
      <c r="C91" s="90"/>
      <c r="D91" s="182"/>
      <c r="E91" s="182"/>
      <c r="F91" s="182"/>
      <c r="G91" s="182"/>
      <c r="H91" s="182"/>
      <c r="I91" s="182"/>
      <c r="J91" s="182"/>
      <c r="K91" s="182"/>
      <c r="L91" s="182"/>
      <c r="M91" s="182"/>
      <c r="N91" s="182"/>
      <c r="O91" s="90"/>
      <c r="P91" s="90"/>
      <c r="Q91" s="90"/>
      <c r="R91" s="90"/>
      <c r="S91" s="90"/>
      <c r="T91" s="90"/>
      <c r="U91" s="90"/>
      <c r="V91" s="90"/>
      <c r="W91" s="90"/>
      <c r="X91" s="90"/>
      <c r="Y91" s="90"/>
      <c r="Z91" s="90"/>
      <c r="AA91" s="90"/>
      <c r="AB91" s="90"/>
      <c r="AC91" s="90"/>
      <c r="AD91" s="182"/>
      <c r="AE91" s="182"/>
      <c r="AF91" s="182"/>
      <c r="AG91" s="182"/>
      <c r="AH91" s="182"/>
      <c r="AI91" s="90"/>
      <c r="AJ91" s="90"/>
    </row>
    <row r="92" spans="1:36" ht="12" hidden="1" customHeight="1">
      <c r="A92" s="90"/>
      <c r="B92" s="182"/>
      <c r="C92" s="90"/>
      <c r="D92" s="182"/>
      <c r="E92" s="182"/>
      <c r="F92" s="182"/>
      <c r="G92" s="182"/>
      <c r="H92" s="182"/>
      <c r="I92" s="182"/>
      <c r="J92" s="182"/>
      <c r="K92" s="182"/>
      <c r="L92" s="182"/>
      <c r="M92" s="182"/>
      <c r="N92" s="182"/>
      <c r="O92" s="90"/>
      <c r="P92" s="90"/>
      <c r="Q92" s="90"/>
      <c r="R92" s="90"/>
      <c r="S92" s="90"/>
      <c r="T92" s="90"/>
      <c r="U92" s="90"/>
      <c r="V92" s="90"/>
      <c r="W92" s="90"/>
      <c r="X92" s="90"/>
      <c r="Y92" s="90"/>
      <c r="Z92" s="90"/>
      <c r="AA92" s="90"/>
      <c r="AB92" s="90"/>
      <c r="AC92" s="90"/>
      <c r="AD92" s="182"/>
      <c r="AE92" s="182"/>
      <c r="AF92" s="182"/>
      <c r="AG92" s="182"/>
      <c r="AH92" s="182"/>
      <c r="AI92" s="90"/>
      <c r="AJ92" s="90"/>
    </row>
    <row r="93" spans="1:36" ht="12" hidden="1" customHeight="1">
      <c r="A93" s="90"/>
      <c r="B93" s="182"/>
      <c r="C93" s="90"/>
      <c r="D93" s="182"/>
      <c r="E93" s="182"/>
      <c r="F93" s="182"/>
      <c r="G93" s="182"/>
      <c r="H93" s="182"/>
      <c r="I93" s="182"/>
      <c r="J93" s="182"/>
      <c r="K93" s="182"/>
      <c r="L93" s="182"/>
      <c r="M93" s="182"/>
      <c r="N93" s="182"/>
      <c r="O93" s="90"/>
      <c r="P93" s="90"/>
      <c r="Q93" s="90"/>
      <c r="R93" s="90"/>
      <c r="S93" s="90"/>
      <c r="T93" s="90"/>
      <c r="U93" s="90"/>
      <c r="V93" s="90"/>
      <c r="W93" s="90"/>
      <c r="X93" s="90"/>
      <c r="Y93" s="90"/>
      <c r="Z93" s="90"/>
      <c r="AA93" s="90"/>
      <c r="AB93" s="90"/>
      <c r="AC93" s="90"/>
      <c r="AD93" s="182"/>
      <c r="AE93" s="182"/>
      <c r="AF93" s="182"/>
      <c r="AG93" s="182"/>
      <c r="AH93" s="182"/>
      <c r="AI93" s="90"/>
      <c r="AJ93" s="90"/>
    </row>
    <row r="94" spans="1:36" ht="12" hidden="1" customHeight="1">
      <c r="A94" s="90"/>
      <c r="B94" s="182"/>
      <c r="C94" s="90"/>
      <c r="D94" s="182"/>
      <c r="E94" s="182"/>
      <c r="F94" s="182"/>
      <c r="G94" s="182"/>
      <c r="H94" s="182"/>
      <c r="I94" s="182"/>
      <c r="J94" s="182"/>
      <c r="K94" s="182"/>
      <c r="L94" s="182"/>
      <c r="M94" s="182"/>
      <c r="N94" s="182"/>
      <c r="O94" s="90"/>
      <c r="P94" s="90"/>
      <c r="Q94" s="90"/>
      <c r="R94" s="90"/>
      <c r="S94" s="90"/>
      <c r="T94" s="90"/>
      <c r="U94" s="90"/>
      <c r="V94" s="90"/>
      <c r="W94" s="90"/>
      <c r="X94" s="90"/>
      <c r="Y94" s="90"/>
      <c r="Z94" s="90"/>
      <c r="AA94" s="90"/>
      <c r="AB94" s="90"/>
      <c r="AC94" s="90"/>
      <c r="AD94" s="182"/>
      <c r="AE94" s="182"/>
      <c r="AF94" s="182"/>
      <c r="AG94" s="182"/>
      <c r="AH94" s="182"/>
      <c r="AI94" s="90"/>
      <c r="AJ94" s="90"/>
    </row>
    <row r="95" spans="1:36" ht="12" hidden="1" customHeight="1">
      <c r="A95" s="90"/>
      <c r="B95" s="182"/>
      <c r="C95" s="90"/>
      <c r="D95" s="182"/>
      <c r="E95" s="182"/>
      <c r="F95" s="182"/>
      <c r="G95" s="182"/>
      <c r="H95" s="182"/>
      <c r="I95" s="182"/>
      <c r="J95" s="182"/>
      <c r="K95" s="182"/>
      <c r="L95" s="182"/>
      <c r="M95" s="182"/>
      <c r="N95" s="182"/>
      <c r="O95" s="90"/>
      <c r="P95" s="90"/>
      <c r="Q95" s="90"/>
      <c r="R95" s="90"/>
      <c r="S95" s="90"/>
      <c r="T95" s="90"/>
      <c r="U95" s="90"/>
      <c r="V95" s="90"/>
      <c r="W95" s="90"/>
      <c r="X95" s="90"/>
      <c r="Y95" s="90"/>
      <c r="Z95" s="90"/>
      <c r="AA95" s="90"/>
      <c r="AB95" s="90"/>
      <c r="AC95" s="90"/>
      <c r="AD95" s="182"/>
      <c r="AE95" s="182"/>
      <c r="AF95" s="182"/>
      <c r="AG95" s="182"/>
      <c r="AH95" s="182"/>
      <c r="AI95" s="90"/>
      <c r="AJ95" s="90"/>
    </row>
    <row r="96" spans="1:36" ht="12" hidden="1" customHeight="1">
      <c r="A96" s="90"/>
      <c r="B96" s="182"/>
      <c r="C96" s="90"/>
      <c r="D96" s="182"/>
      <c r="E96" s="182"/>
      <c r="F96" s="182"/>
      <c r="G96" s="182"/>
      <c r="H96" s="182"/>
      <c r="I96" s="182"/>
      <c r="J96" s="182"/>
      <c r="K96" s="182"/>
      <c r="L96" s="182"/>
      <c r="M96" s="182"/>
      <c r="N96" s="182"/>
      <c r="O96" s="90"/>
      <c r="P96" s="90"/>
      <c r="Q96" s="90"/>
      <c r="R96" s="90"/>
      <c r="S96" s="90"/>
      <c r="T96" s="90"/>
      <c r="U96" s="90"/>
      <c r="V96" s="90"/>
      <c r="W96" s="90"/>
      <c r="X96" s="90"/>
      <c r="Y96" s="90"/>
      <c r="Z96" s="90"/>
      <c r="AA96" s="90"/>
      <c r="AB96" s="90"/>
      <c r="AC96" s="90"/>
      <c r="AD96" s="182"/>
      <c r="AE96" s="182"/>
      <c r="AF96" s="182"/>
      <c r="AG96" s="182"/>
      <c r="AH96" s="182"/>
      <c r="AI96" s="90"/>
      <c r="AJ96" s="90"/>
    </row>
    <row r="97" spans="1:36" ht="12" hidden="1" customHeight="1">
      <c r="A97" s="90"/>
      <c r="B97" s="182"/>
      <c r="C97" s="90"/>
      <c r="D97" s="182"/>
      <c r="E97" s="182"/>
      <c r="F97" s="182"/>
      <c r="G97" s="182"/>
      <c r="H97" s="182"/>
      <c r="I97" s="182"/>
      <c r="J97" s="182"/>
      <c r="K97" s="182"/>
      <c r="L97" s="182"/>
      <c r="M97" s="182"/>
      <c r="N97" s="182"/>
      <c r="O97" s="90"/>
      <c r="P97" s="90"/>
      <c r="Q97" s="90"/>
      <c r="R97" s="90"/>
      <c r="S97" s="90"/>
      <c r="T97" s="90"/>
      <c r="U97" s="90"/>
      <c r="V97" s="90"/>
      <c r="W97" s="90"/>
      <c r="X97" s="90"/>
      <c r="Y97" s="90"/>
      <c r="Z97" s="90"/>
      <c r="AA97" s="90"/>
      <c r="AB97" s="90"/>
      <c r="AC97" s="90"/>
      <c r="AD97" s="182"/>
      <c r="AE97" s="182"/>
      <c r="AF97" s="182"/>
      <c r="AG97" s="182"/>
      <c r="AH97" s="182"/>
      <c r="AI97" s="90"/>
      <c r="AJ97" s="90"/>
    </row>
    <row r="98" spans="1:36" ht="12" hidden="1" customHeight="1">
      <c r="A98" s="90"/>
      <c r="B98" s="182"/>
      <c r="C98" s="90"/>
      <c r="D98" s="182"/>
      <c r="E98" s="182"/>
      <c r="F98" s="182"/>
      <c r="G98" s="182"/>
      <c r="H98" s="182"/>
      <c r="I98" s="182"/>
      <c r="J98" s="182"/>
      <c r="K98" s="182"/>
      <c r="L98" s="182"/>
      <c r="M98" s="182"/>
      <c r="N98" s="182"/>
      <c r="O98" s="90"/>
      <c r="P98" s="90"/>
      <c r="Q98" s="90"/>
      <c r="R98" s="90"/>
      <c r="S98" s="90"/>
      <c r="T98" s="90"/>
      <c r="U98" s="90"/>
      <c r="V98" s="90"/>
      <c r="W98" s="90"/>
      <c r="X98" s="90"/>
      <c r="Y98" s="90"/>
      <c r="Z98" s="90"/>
      <c r="AA98" s="90"/>
      <c r="AB98" s="90"/>
      <c r="AC98" s="90"/>
      <c r="AD98" s="182"/>
      <c r="AE98" s="182"/>
      <c r="AF98" s="182"/>
      <c r="AG98" s="182"/>
      <c r="AH98" s="182"/>
      <c r="AI98" s="90"/>
      <c r="AJ98" s="90"/>
    </row>
    <row r="99" spans="1:36" ht="12" hidden="1" customHeight="1">
      <c r="A99" s="90"/>
      <c r="B99" s="182"/>
      <c r="C99" s="90"/>
      <c r="D99" s="182"/>
      <c r="E99" s="182"/>
      <c r="F99" s="182"/>
      <c r="G99" s="182"/>
      <c r="H99" s="182"/>
      <c r="I99" s="182"/>
      <c r="J99" s="182"/>
      <c r="K99" s="182"/>
      <c r="L99" s="182"/>
      <c r="M99" s="182"/>
      <c r="N99" s="182"/>
      <c r="O99" s="90"/>
      <c r="P99" s="90"/>
      <c r="Q99" s="90"/>
      <c r="R99" s="90"/>
      <c r="S99" s="90"/>
      <c r="T99" s="90"/>
      <c r="U99" s="90"/>
      <c r="V99" s="90"/>
      <c r="W99" s="90"/>
      <c r="X99" s="90"/>
      <c r="Y99" s="90"/>
      <c r="Z99" s="90"/>
      <c r="AA99" s="90"/>
      <c r="AB99" s="90"/>
      <c r="AC99" s="90"/>
      <c r="AD99" s="182"/>
      <c r="AE99" s="182"/>
      <c r="AF99" s="182"/>
      <c r="AG99" s="182"/>
      <c r="AH99" s="182"/>
      <c r="AI99" s="90"/>
      <c r="AJ99" s="90"/>
    </row>
    <row r="100" spans="1:36" ht="12" hidden="1" customHeight="1">
      <c r="A100" s="90"/>
      <c r="B100" s="182"/>
      <c r="C100" s="90"/>
      <c r="D100" s="182"/>
      <c r="E100" s="182"/>
      <c r="F100" s="182"/>
      <c r="G100" s="182"/>
      <c r="H100" s="182"/>
      <c r="I100" s="182"/>
      <c r="J100" s="182"/>
      <c r="K100" s="182"/>
      <c r="L100" s="182"/>
      <c r="M100" s="182"/>
      <c r="N100" s="182"/>
      <c r="O100" s="90"/>
      <c r="P100" s="90"/>
      <c r="Q100" s="90"/>
      <c r="R100" s="90"/>
      <c r="S100" s="90"/>
      <c r="T100" s="90"/>
      <c r="U100" s="90"/>
      <c r="V100" s="90"/>
      <c r="W100" s="90"/>
      <c r="X100" s="90"/>
      <c r="Y100" s="90"/>
      <c r="Z100" s="90"/>
      <c r="AA100" s="90"/>
      <c r="AB100" s="90"/>
      <c r="AC100" s="90"/>
      <c r="AD100" s="182"/>
      <c r="AE100" s="182"/>
      <c r="AF100" s="182"/>
      <c r="AG100" s="182"/>
      <c r="AH100" s="182"/>
      <c r="AI100" s="90"/>
      <c r="AJ100" s="90"/>
    </row>
    <row r="101" spans="1:36" ht="12" hidden="1" customHeight="1">
      <c r="A101" s="90"/>
      <c r="B101" s="182"/>
      <c r="C101" s="90"/>
      <c r="D101" s="182"/>
      <c r="E101" s="182"/>
      <c r="F101" s="182"/>
      <c r="G101" s="182"/>
      <c r="H101" s="182"/>
      <c r="I101" s="182"/>
      <c r="J101" s="182"/>
      <c r="K101" s="182"/>
      <c r="L101" s="182"/>
      <c r="M101" s="182"/>
      <c r="N101" s="182"/>
      <c r="O101" s="90"/>
      <c r="P101" s="90"/>
      <c r="Q101" s="90"/>
      <c r="R101" s="90"/>
      <c r="S101" s="90"/>
      <c r="T101" s="90"/>
      <c r="U101" s="90"/>
      <c r="V101" s="90"/>
      <c r="W101" s="90"/>
      <c r="X101" s="90"/>
      <c r="Y101" s="90"/>
      <c r="Z101" s="90"/>
      <c r="AA101" s="90"/>
      <c r="AB101" s="90"/>
      <c r="AC101" s="90"/>
      <c r="AD101" s="182"/>
      <c r="AE101" s="182"/>
      <c r="AF101" s="182"/>
      <c r="AG101" s="182"/>
      <c r="AH101" s="182"/>
      <c r="AI101" s="90"/>
      <c r="AJ101" s="90"/>
    </row>
    <row r="102" spans="1:36" ht="12" hidden="1" customHeight="1">
      <c r="A102" s="90"/>
      <c r="B102" s="182"/>
      <c r="C102" s="90"/>
      <c r="D102" s="182"/>
      <c r="E102" s="182"/>
      <c r="F102" s="182"/>
      <c r="G102" s="182"/>
      <c r="H102" s="182"/>
      <c r="I102" s="182"/>
      <c r="J102" s="182"/>
      <c r="K102" s="182"/>
      <c r="L102" s="182"/>
      <c r="M102" s="182"/>
      <c r="N102" s="182"/>
      <c r="O102" s="90"/>
      <c r="P102" s="90"/>
      <c r="Q102" s="90"/>
      <c r="R102" s="90"/>
      <c r="S102" s="90"/>
      <c r="T102" s="90"/>
      <c r="U102" s="90"/>
      <c r="V102" s="90"/>
      <c r="W102" s="90"/>
      <c r="X102" s="90"/>
      <c r="Y102" s="90"/>
      <c r="Z102" s="90"/>
      <c r="AA102" s="90"/>
      <c r="AB102" s="90"/>
      <c r="AC102" s="90"/>
      <c r="AD102" s="182"/>
      <c r="AE102" s="182"/>
      <c r="AF102" s="182"/>
      <c r="AG102" s="182"/>
      <c r="AH102" s="182"/>
      <c r="AI102" s="90"/>
      <c r="AJ102" s="90"/>
    </row>
    <row r="103" spans="1:36" ht="12" hidden="1" customHeight="1">
      <c r="A103" s="90"/>
      <c r="B103" s="182"/>
      <c r="C103" s="90"/>
      <c r="D103" s="182"/>
      <c r="E103" s="182"/>
      <c r="F103" s="182"/>
      <c r="G103" s="182"/>
      <c r="H103" s="182"/>
      <c r="I103" s="182"/>
      <c r="J103" s="182"/>
      <c r="K103" s="182"/>
      <c r="L103" s="182"/>
      <c r="M103" s="182"/>
      <c r="N103" s="182"/>
      <c r="O103" s="90"/>
      <c r="P103" s="90"/>
      <c r="Q103" s="90"/>
      <c r="R103" s="90"/>
      <c r="S103" s="90"/>
      <c r="T103" s="90"/>
      <c r="U103" s="90"/>
      <c r="V103" s="90"/>
      <c r="W103" s="90"/>
      <c r="X103" s="90"/>
      <c r="Y103" s="90"/>
      <c r="Z103" s="90"/>
      <c r="AA103" s="90"/>
      <c r="AB103" s="90"/>
      <c r="AC103" s="90"/>
      <c r="AD103" s="182"/>
      <c r="AE103" s="182"/>
      <c r="AF103" s="182"/>
      <c r="AG103" s="182"/>
      <c r="AH103" s="182"/>
      <c r="AI103" s="90"/>
      <c r="AJ103" s="90"/>
    </row>
    <row r="104" spans="1:36" ht="12" hidden="1" customHeight="1">
      <c r="A104" s="90"/>
      <c r="B104" s="182"/>
      <c r="C104" s="90"/>
      <c r="D104" s="182"/>
      <c r="E104" s="182"/>
      <c r="F104" s="182"/>
      <c r="G104" s="182"/>
      <c r="H104" s="182"/>
      <c r="I104" s="182"/>
      <c r="J104" s="182"/>
      <c r="K104" s="182"/>
      <c r="L104" s="182"/>
      <c r="M104" s="182"/>
      <c r="N104" s="182"/>
      <c r="O104" s="90"/>
      <c r="P104" s="90"/>
      <c r="Q104" s="90"/>
      <c r="R104" s="90"/>
      <c r="S104" s="90"/>
      <c r="T104" s="90"/>
      <c r="U104" s="90"/>
      <c r="V104" s="90"/>
      <c r="W104" s="90"/>
      <c r="X104" s="90"/>
      <c r="Y104" s="90"/>
      <c r="Z104" s="90"/>
      <c r="AA104" s="90"/>
      <c r="AB104" s="90"/>
      <c r="AC104" s="90"/>
      <c r="AD104" s="182"/>
      <c r="AE104" s="182"/>
      <c r="AF104" s="182"/>
      <c r="AG104" s="182"/>
      <c r="AH104" s="182"/>
      <c r="AI104" s="90"/>
      <c r="AJ104" s="90"/>
    </row>
    <row r="105" spans="1:36" ht="12" hidden="1" customHeight="1">
      <c r="A105" s="90"/>
      <c r="B105" s="182"/>
      <c r="C105" s="90"/>
      <c r="D105" s="182"/>
      <c r="E105" s="182"/>
      <c r="F105" s="182"/>
      <c r="G105" s="182"/>
      <c r="H105" s="182"/>
      <c r="I105" s="182"/>
      <c r="J105" s="182"/>
      <c r="K105" s="182"/>
      <c r="L105" s="182"/>
      <c r="M105" s="182"/>
      <c r="N105" s="182"/>
      <c r="O105" s="90"/>
      <c r="P105" s="90"/>
      <c r="Q105" s="90"/>
      <c r="R105" s="90"/>
      <c r="S105" s="90"/>
      <c r="T105" s="90"/>
      <c r="U105" s="90"/>
      <c r="V105" s="90"/>
      <c r="W105" s="90"/>
      <c r="X105" s="90"/>
      <c r="Y105" s="90"/>
      <c r="Z105" s="90"/>
      <c r="AA105" s="90"/>
      <c r="AB105" s="90"/>
      <c r="AC105" s="90"/>
      <c r="AD105" s="182"/>
      <c r="AE105" s="182"/>
      <c r="AF105" s="182"/>
      <c r="AG105" s="182"/>
      <c r="AH105" s="182"/>
      <c r="AI105" s="90"/>
      <c r="AJ105" s="90"/>
    </row>
    <row r="106" spans="1:36" ht="12" hidden="1" customHeight="1">
      <c r="A106" s="90"/>
      <c r="B106" s="182"/>
      <c r="C106" s="90"/>
      <c r="D106" s="182"/>
      <c r="E106" s="182"/>
      <c r="F106" s="182"/>
      <c r="G106" s="182"/>
      <c r="H106" s="182"/>
      <c r="I106" s="182"/>
      <c r="J106" s="182"/>
      <c r="K106" s="182"/>
      <c r="L106" s="182"/>
      <c r="M106" s="182"/>
      <c r="N106" s="182"/>
      <c r="O106" s="90"/>
      <c r="P106" s="90"/>
      <c r="Q106" s="90"/>
      <c r="R106" s="90"/>
      <c r="S106" s="90"/>
      <c r="T106" s="90"/>
      <c r="U106" s="90"/>
      <c r="V106" s="90"/>
      <c r="W106" s="90"/>
      <c r="X106" s="90"/>
      <c r="Y106" s="90"/>
      <c r="Z106" s="90"/>
      <c r="AA106" s="90"/>
      <c r="AB106" s="90"/>
      <c r="AC106" s="90"/>
      <c r="AD106" s="182"/>
      <c r="AE106" s="182"/>
      <c r="AF106" s="182"/>
      <c r="AG106" s="182"/>
      <c r="AH106" s="182"/>
      <c r="AI106" s="90"/>
      <c r="AJ106" s="90"/>
    </row>
    <row r="107" spans="1:36" ht="12" hidden="1" customHeight="1">
      <c r="A107" s="90"/>
      <c r="B107" s="182"/>
      <c r="C107" s="90"/>
      <c r="D107" s="182"/>
      <c r="E107" s="182"/>
      <c r="F107" s="182"/>
      <c r="G107" s="182"/>
      <c r="H107" s="182"/>
      <c r="I107" s="182"/>
      <c r="J107" s="182"/>
      <c r="K107" s="182"/>
      <c r="L107" s="182"/>
      <c r="M107" s="182"/>
      <c r="N107" s="182"/>
      <c r="O107" s="90"/>
      <c r="P107" s="90"/>
      <c r="Q107" s="90"/>
      <c r="R107" s="90"/>
      <c r="S107" s="90"/>
      <c r="T107" s="90"/>
      <c r="U107" s="90"/>
      <c r="V107" s="90"/>
      <c r="W107" s="90"/>
      <c r="X107" s="90"/>
      <c r="Y107" s="90"/>
      <c r="Z107" s="90"/>
      <c r="AA107" s="90"/>
      <c r="AB107" s="90"/>
      <c r="AC107" s="90"/>
      <c r="AD107" s="182"/>
      <c r="AE107" s="182"/>
      <c r="AF107" s="182"/>
      <c r="AG107" s="182"/>
      <c r="AH107" s="182"/>
      <c r="AI107" s="90"/>
      <c r="AJ107" s="90"/>
    </row>
    <row r="108" spans="1:36" ht="12" hidden="1" customHeight="1">
      <c r="A108" s="90"/>
      <c r="B108" s="182"/>
      <c r="C108" s="90"/>
      <c r="D108" s="182"/>
      <c r="E108" s="182"/>
      <c r="F108" s="182"/>
      <c r="G108" s="182"/>
      <c r="H108" s="182"/>
      <c r="I108" s="182"/>
      <c r="J108" s="182"/>
      <c r="K108" s="182"/>
      <c r="L108" s="182"/>
      <c r="M108" s="182"/>
      <c r="N108" s="182"/>
      <c r="O108" s="90"/>
      <c r="P108" s="90"/>
      <c r="Q108" s="90"/>
      <c r="R108" s="90"/>
      <c r="S108" s="90"/>
      <c r="T108" s="90"/>
      <c r="U108" s="90"/>
      <c r="V108" s="90"/>
      <c r="W108" s="90"/>
      <c r="X108" s="90"/>
      <c r="Y108" s="90"/>
      <c r="Z108" s="90"/>
      <c r="AA108" s="90"/>
      <c r="AB108" s="90"/>
      <c r="AC108" s="90"/>
      <c r="AD108" s="182"/>
      <c r="AE108" s="182"/>
      <c r="AF108" s="182"/>
      <c r="AG108" s="182"/>
      <c r="AH108" s="182"/>
      <c r="AI108" s="90"/>
      <c r="AJ108" s="90"/>
    </row>
    <row r="109" spans="1:36" ht="12" hidden="1" customHeight="1">
      <c r="A109" s="90"/>
      <c r="B109" s="182"/>
      <c r="C109" s="90"/>
      <c r="D109" s="182"/>
      <c r="E109" s="182"/>
      <c r="F109" s="182"/>
      <c r="G109" s="182"/>
      <c r="H109" s="182"/>
      <c r="I109" s="182"/>
      <c r="J109" s="182"/>
      <c r="K109" s="182"/>
      <c r="L109" s="182"/>
      <c r="M109" s="182"/>
      <c r="N109" s="182"/>
      <c r="O109" s="90"/>
      <c r="P109" s="90"/>
      <c r="Q109" s="90"/>
      <c r="R109" s="90"/>
      <c r="S109" s="90"/>
      <c r="T109" s="90"/>
      <c r="U109" s="90"/>
      <c r="V109" s="90"/>
      <c r="W109" s="90"/>
      <c r="X109" s="90"/>
      <c r="Y109" s="90"/>
      <c r="Z109" s="90"/>
      <c r="AA109" s="90"/>
      <c r="AB109" s="90"/>
      <c r="AC109" s="90"/>
      <c r="AD109" s="182"/>
      <c r="AE109" s="182"/>
      <c r="AF109" s="182"/>
      <c r="AG109" s="182"/>
      <c r="AH109" s="182"/>
      <c r="AI109" s="90"/>
      <c r="AJ109" s="90"/>
    </row>
    <row r="110" spans="1:36" ht="12" hidden="1" customHeight="1">
      <c r="A110" s="90"/>
      <c r="B110" s="182"/>
      <c r="C110" s="90"/>
      <c r="D110" s="182"/>
      <c r="E110" s="182"/>
      <c r="F110" s="182"/>
      <c r="G110" s="182"/>
      <c r="H110" s="182"/>
      <c r="I110" s="182"/>
      <c r="J110" s="182"/>
      <c r="K110" s="182"/>
      <c r="L110" s="182"/>
      <c r="M110" s="182"/>
      <c r="N110" s="182"/>
      <c r="O110" s="90"/>
      <c r="P110" s="90"/>
      <c r="Q110" s="90"/>
      <c r="R110" s="90"/>
      <c r="S110" s="90"/>
      <c r="T110" s="90"/>
      <c r="U110" s="90"/>
      <c r="V110" s="90"/>
      <c r="W110" s="90"/>
      <c r="X110" s="90"/>
      <c r="Y110" s="90"/>
      <c r="Z110" s="90"/>
      <c r="AA110" s="90"/>
      <c r="AB110" s="90"/>
      <c r="AC110" s="90"/>
      <c r="AD110" s="182"/>
      <c r="AE110" s="182"/>
      <c r="AF110" s="182"/>
      <c r="AG110" s="182"/>
      <c r="AH110" s="182"/>
      <c r="AI110" s="90"/>
      <c r="AJ110" s="90"/>
    </row>
    <row r="111" spans="1:36" ht="12" hidden="1" customHeight="1">
      <c r="A111" s="90"/>
      <c r="B111" s="182"/>
      <c r="C111" s="90"/>
      <c r="D111" s="182"/>
      <c r="E111" s="182"/>
      <c r="F111" s="182"/>
      <c r="G111" s="182"/>
      <c r="H111" s="182"/>
      <c r="I111" s="182"/>
      <c r="J111" s="182"/>
      <c r="K111" s="182"/>
      <c r="L111" s="182"/>
      <c r="M111" s="182"/>
      <c r="N111" s="182"/>
      <c r="O111" s="90"/>
      <c r="P111" s="90"/>
      <c r="Q111" s="90"/>
      <c r="R111" s="90"/>
      <c r="S111" s="90"/>
      <c r="T111" s="90"/>
      <c r="U111" s="90"/>
      <c r="V111" s="90"/>
      <c r="W111" s="90"/>
      <c r="X111" s="90"/>
      <c r="Y111" s="90"/>
      <c r="Z111" s="90"/>
      <c r="AA111" s="90"/>
      <c r="AB111" s="90"/>
      <c r="AC111" s="90"/>
      <c r="AD111" s="182"/>
      <c r="AE111" s="182"/>
      <c r="AF111" s="182"/>
      <c r="AG111" s="182"/>
      <c r="AH111" s="182"/>
      <c r="AI111" s="90"/>
      <c r="AJ111" s="90"/>
    </row>
    <row r="112" spans="1:36" ht="12" hidden="1" customHeight="1">
      <c r="A112" s="90"/>
      <c r="B112" s="182"/>
      <c r="C112" s="90"/>
      <c r="D112" s="182"/>
      <c r="E112" s="182"/>
      <c r="F112" s="182"/>
      <c r="G112" s="182"/>
      <c r="H112" s="182"/>
      <c r="I112" s="182"/>
      <c r="J112" s="182"/>
      <c r="K112" s="182"/>
      <c r="L112" s="182"/>
      <c r="M112" s="182"/>
      <c r="N112" s="182"/>
      <c r="O112" s="90"/>
      <c r="P112" s="90"/>
      <c r="Q112" s="90"/>
      <c r="R112" s="90"/>
      <c r="S112" s="90"/>
      <c r="T112" s="90"/>
      <c r="U112" s="90"/>
      <c r="V112" s="90"/>
      <c r="W112" s="90"/>
      <c r="X112" s="90"/>
      <c r="Y112" s="90"/>
      <c r="Z112" s="90"/>
      <c r="AA112" s="90"/>
      <c r="AB112" s="90"/>
      <c r="AC112" s="90"/>
      <c r="AD112" s="182"/>
      <c r="AE112" s="182"/>
      <c r="AF112" s="182"/>
      <c r="AG112" s="182"/>
      <c r="AH112" s="182"/>
      <c r="AI112" s="90"/>
      <c r="AJ112" s="90"/>
    </row>
    <row r="113" spans="1:36" ht="12" hidden="1" customHeight="1">
      <c r="A113" s="90"/>
      <c r="B113" s="182"/>
      <c r="C113" s="90"/>
      <c r="D113" s="182"/>
      <c r="E113" s="182"/>
      <c r="F113" s="182"/>
      <c r="G113" s="182"/>
      <c r="H113" s="182"/>
      <c r="I113" s="182"/>
      <c r="J113" s="182"/>
      <c r="K113" s="182"/>
      <c r="L113" s="182"/>
      <c r="M113" s="182"/>
      <c r="N113" s="182"/>
      <c r="O113" s="90"/>
      <c r="P113" s="90"/>
      <c r="Q113" s="90"/>
      <c r="R113" s="90"/>
      <c r="S113" s="90"/>
      <c r="T113" s="90"/>
      <c r="U113" s="90"/>
      <c r="V113" s="90"/>
      <c r="W113" s="90"/>
      <c r="X113" s="90"/>
      <c r="Y113" s="90"/>
      <c r="Z113" s="90"/>
      <c r="AA113" s="90"/>
      <c r="AB113" s="90"/>
      <c r="AC113" s="90"/>
      <c r="AD113" s="182"/>
      <c r="AE113" s="182"/>
      <c r="AF113" s="182"/>
      <c r="AG113" s="182"/>
      <c r="AH113" s="182"/>
      <c r="AI113" s="90"/>
      <c r="AJ113" s="90"/>
    </row>
    <row r="114" spans="1:36" ht="12" hidden="1" customHeight="1">
      <c r="A114" s="90"/>
      <c r="B114" s="182"/>
      <c r="C114" s="90"/>
      <c r="D114" s="182"/>
      <c r="E114" s="182"/>
      <c r="F114" s="182"/>
      <c r="G114" s="182"/>
      <c r="H114" s="182"/>
      <c r="I114" s="182"/>
      <c r="J114" s="182"/>
      <c r="K114" s="182"/>
      <c r="L114" s="182"/>
      <c r="M114" s="182"/>
      <c r="N114" s="182"/>
      <c r="O114" s="90"/>
      <c r="P114" s="90"/>
      <c r="Q114" s="90"/>
      <c r="R114" s="90"/>
      <c r="S114" s="90"/>
      <c r="T114" s="90"/>
      <c r="U114" s="90"/>
      <c r="V114" s="90"/>
      <c r="W114" s="90"/>
      <c r="X114" s="90"/>
      <c r="Y114" s="90"/>
      <c r="Z114" s="90"/>
      <c r="AA114" s="90"/>
      <c r="AB114" s="90"/>
      <c r="AC114" s="90"/>
      <c r="AD114" s="182"/>
      <c r="AE114" s="182"/>
      <c r="AF114" s="182"/>
      <c r="AG114" s="182"/>
      <c r="AH114" s="182"/>
      <c r="AI114" s="90"/>
      <c r="AJ114" s="90"/>
    </row>
    <row r="115" spans="1:36" ht="12" hidden="1" customHeight="1">
      <c r="A115" s="90"/>
      <c r="B115" s="182"/>
      <c r="C115" s="90"/>
      <c r="D115" s="182"/>
      <c r="E115" s="182"/>
      <c r="F115" s="182"/>
      <c r="G115" s="182"/>
      <c r="H115" s="182"/>
      <c r="I115" s="182"/>
      <c r="J115" s="182"/>
      <c r="K115" s="182"/>
      <c r="L115" s="182"/>
      <c r="M115" s="182"/>
      <c r="N115" s="182"/>
      <c r="O115" s="90"/>
      <c r="P115" s="90"/>
      <c r="Q115" s="90"/>
      <c r="R115" s="90"/>
      <c r="S115" s="90"/>
      <c r="T115" s="90"/>
      <c r="U115" s="90"/>
      <c r="V115" s="90"/>
      <c r="W115" s="90"/>
      <c r="X115" s="90"/>
      <c r="Y115" s="90"/>
      <c r="Z115" s="90"/>
      <c r="AA115" s="90"/>
      <c r="AB115" s="90"/>
      <c r="AC115" s="90"/>
      <c r="AD115" s="182"/>
      <c r="AE115" s="182"/>
      <c r="AF115" s="182"/>
      <c r="AG115" s="182"/>
      <c r="AH115" s="182"/>
      <c r="AI115" s="90"/>
      <c r="AJ115" s="90"/>
    </row>
    <row r="116" spans="1:36" ht="12" hidden="1" customHeight="1">
      <c r="A116" s="90"/>
      <c r="B116" s="182"/>
      <c r="C116" s="90"/>
      <c r="D116" s="182"/>
      <c r="E116" s="182"/>
      <c r="F116" s="182"/>
      <c r="G116" s="182"/>
      <c r="H116" s="182"/>
      <c r="I116" s="182"/>
      <c r="J116" s="182"/>
      <c r="K116" s="182"/>
      <c r="L116" s="182"/>
      <c r="M116" s="182"/>
      <c r="N116" s="182"/>
      <c r="O116" s="90"/>
      <c r="P116" s="90"/>
      <c r="Q116" s="90"/>
      <c r="R116" s="90"/>
      <c r="S116" s="90"/>
      <c r="T116" s="90"/>
      <c r="U116" s="90"/>
      <c r="V116" s="90"/>
      <c r="W116" s="90"/>
      <c r="X116" s="90"/>
      <c r="Y116" s="90"/>
      <c r="Z116" s="90"/>
      <c r="AA116" s="90"/>
      <c r="AB116" s="90"/>
      <c r="AC116" s="90"/>
      <c r="AD116" s="182"/>
      <c r="AE116" s="182"/>
      <c r="AF116" s="182"/>
      <c r="AG116" s="182"/>
      <c r="AH116" s="182"/>
      <c r="AI116" s="90"/>
      <c r="AJ116" s="90"/>
    </row>
    <row r="117" spans="1:36" ht="12" hidden="1" customHeight="1">
      <c r="A117" s="90"/>
      <c r="B117" s="182"/>
      <c r="C117" s="90"/>
      <c r="D117" s="182"/>
      <c r="E117" s="182"/>
      <c r="F117" s="182"/>
      <c r="G117" s="182"/>
      <c r="H117" s="182"/>
      <c r="I117" s="182"/>
      <c r="J117" s="182"/>
      <c r="K117" s="182"/>
      <c r="L117" s="182"/>
      <c r="M117" s="182"/>
      <c r="N117" s="182"/>
      <c r="O117" s="90"/>
      <c r="P117" s="90"/>
      <c r="Q117" s="90"/>
      <c r="R117" s="90"/>
      <c r="S117" s="90"/>
      <c r="T117" s="90"/>
      <c r="U117" s="90"/>
      <c r="V117" s="90"/>
      <c r="W117" s="90"/>
      <c r="X117" s="90"/>
      <c r="Y117" s="90"/>
      <c r="Z117" s="90"/>
      <c r="AA117" s="90"/>
      <c r="AB117" s="90"/>
      <c r="AC117" s="90"/>
      <c r="AD117" s="182"/>
      <c r="AE117" s="182"/>
      <c r="AF117" s="182"/>
      <c r="AG117" s="182"/>
      <c r="AH117" s="182"/>
      <c r="AI117" s="90"/>
      <c r="AJ117" s="90"/>
    </row>
    <row r="118" spans="1:36" ht="12" hidden="1" customHeight="1">
      <c r="A118" s="90"/>
      <c r="B118" s="182"/>
      <c r="C118" s="90"/>
      <c r="D118" s="182"/>
      <c r="E118" s="182"/>
      <c r="F118" s="182"/>
      <c r="G118" s="182"/>
      <c r="H118" s="182"/>
      <c r="I118" s="182"/>
      <c r="J118" s="182"/>
      <c r="K118" s="182"/>
      <c r="L118" s="182"/>
      <c r="M118" s="182"/>
      <c r="N118" s="182"/>
      <c r="O118" s="90"/>
      <c r="P118" s="90"/>
      <c r="Q118" s="90"/>
      <c r="R118" s="90"/>
      <c r="S118" s="90"/>
      <c r="T118" s="90"/>
      <c r="U118" s="90"/>
      <c r="V118" s="90"/>
      <c r="W118" s="90"/>
      <c r="X118" s="90"/>
      <c r="Y118" s="90"/>
      <c r="Z118" s="90"/>
      <c r="AA118" s="90"/>
      <c r="AB118" s="90"/>
      <c r="AC118" s="90"/>
      <c r="AD118" s="182"/>
      <c r="AE118" s="182"/>
      <c r="AF118" s="182"/>
      <c r="AG118" s="182"/>
      <c r="AH118" s="182"/>
      <c r="AI118" s="90"/>
      <c r="AJ118" s="90"/>
    </row>
    <row r="119" spans="1:36" ht="12" hidden="1" customHeight="1">
      <c r="A119" s="90"/>
      <c r="B119" s="182"/>
      <c r="C119" s="90"/>
      <c r="D119" s="182"/>
      <c r="E119" s="182"/>
      <c r="F119" s="182"/>
      <c r="G119" s="182"/>
      <c r="H119" s="182"/>
      <c r="I119" s="182"/>
      <c r="J119" s="182"/>
      <c r="K119" s="182"/>
      <c r="L119" s="182"/>
      <c r="M119" s="182"/>
      <c r="N119" s="182"/>
      <c r="O119" s="90"/>
      <c r="P119" s="90"/>
      <c r="Q119" s="90"/>
      <c r="R119" s="90"/>
      <c r="S119" s="90"/>
      <c r="T119" s="90"/>
      <c r="U119" s="90"/>
      <c r="V119" s="90"/>
      <c r="W119" s="90"/>
      <c r="X119" s="90"/>
      <c r="Y119" s="90"/>
      <c r="Z119" s="90"/>
      <c r="AA119" s="90"/>
      <c r="AB119" s="90"/>
      <c r="AC119" s="90"/>
      <c r="AD119" s="182"/>
      <c r="AE119" s="182"/>
      <c r="AF119" s="182"/>
      <c r="AG119" s="182"/>
      <c r="AH119" s="182"/>
      <c r="AI119" s="90"/>
      <c r="AJ119" s="90"/>
    </row>
    <row r="120" spans="1:36" ht="12" hidden="1" customHeight="1">
      <c r="A120" s="90"/>
      <c r="B120" s="182"/>
      <c r="C120" s="90"/>
      <c r="D120" s="182"/>
      <c r="E120" s="182"/>
      <c r="F120" s="182"/>
      <c r="G120" s="182"/>
      <c r="H120" s="182"/>
      <c r="I120" s="182"/>
      <c r="J120" s="182"/>
      <c r="K120" s="182"/>
      <c r="L120" s="182"/>
      <c r="M120" s="182"/>
      <c r="N120" s="182"/>
      <c r="O120" s="90"/>
      <c r="P120" s="90"/>
      <c r="Q120" s="90"/>
      <c r="R120" s="90"/>
      <c r="S120" s="90"/>
      <c r="T120" s="90"/>
      <c r="U120" s="90"/>
      <c r="V120" s="90"/>
      <c r="W120" s="90"/>
      <c r="X120" s="90"/>
      <c r="Y120" s="90"/>
      <c r="Z120" s="90"/>
      <c r="AA120" s="90"/>
      <c r="AB120" s="90"/>
      <c r="AC120" s="90"/>
      <c r="AD120" s="182"/>
      <c r="AE120" s="182"/>
      <c r="AF120" s="182"/>
      <c r="AG120" s="182"/>
      <c r="AH120" s="182"/>
      <c r="AI120" s="90"/>
      <c r="AJ120" s="90"/>
    </row>
    <row r="121" spans="1:36" ht="12" hidden="1" customHeight="1">
      <c r="A121" s="90"/>
      <c r="B121" s="182"/>
      <c r="C121" s="90"/>
      <c r="D121" s="182"/>
      <c r="E121" s="182"/>
      <c r="F121" s="182"/>
      <c r="G121" s="182"/>
      <c r="H121" s="182"/>
      <c r="I121" s="182"/>
      <c r="J121" s="182"/>
      <c r="K121" s="182"/>
      <c r="L121" s="182"/>
      <c r="M121" s="182"/>
      <c r="N121" s="182"/>
      <c r="O121" s="90"/>
      <c r="P121" s="90"/>
      <c r="Q121" s="90"/>
      <c r="R121" s="90"/>
      <c r="S121" s="90"/>
      <c r="T121" s="90"/>
      <c r="U121" s="90"/>
      <c r="V121" s="90"/>
      <c r="W121" s="90"/>
      <c r="X121" s="90"/>
      <c r="Y121" s="90"/>
      <c r="Z121" s="90"/>
      <c r="AA121" s="90"/>
      <c r="AB121" s="90"/>
      <c r="AC121" s="90"/>
      <c r="AD121" s="182"/>
      <c r="AE121" s="182"/>
      <c r="AF121" s="182"/>
      <c r="AG121" s="182"/>
      <c r="AH121" s="182"/>
      <c r="AI121" s="90"/>
      <c r="AJ121" s="90"/>
    </row>
    <row r="122" spans="1:36" ht="12" hidden="1" customHeight="1">
      <c r="A122" s="90"/>
      <c r="B122" s="182"/>
      <c r="C122" s="90"/>
      <c r="D122" s="182"/>
      <c r="E122" s="182"/>
      <c r="F122" s="182"/>
      <c r="G122" s="182"/>
      <c r="H122" s="182"/>
      <c r="I122" s="182"/>
      <c r="J122" s="182"/>
      <c r="K122" s="182"/>
      <c r="L122" s="182"/>
      <c r="M122" s="182"/>
      <c r="N122" s="182"/>
      <c r="O122" s="90"/>
      <c r="P122" s="90"/>
      <c r="Q122" s="90"/>
      <c r="R122" s="90"/>
      <c r="S122" s="90"/>
      <c r="T122" s="90"/>
      <c r="U122" s="90"/>
      <c r="V122" s="90"/>
      <c r="W122" s="90"/>
      <c r="X122" s="90"/>
      <c r="Y122" s="90"/>
      <c r="Z122" s="90"/>
      <c r="AA122" s="90"/>
      <c r="AB122" s="90"/>
      <c r="AC122" s="90"/>
      <c r="AD122" s="182"/>
      <c r="AE122" s="182"/>
      <c r="AF122" s="182"/>
      <c r="AG122" s="182"/>
      <c r="AH122" s="182"/>
      <c r="AI122" s="90"/>
      <c r="AJ122" s="90"/>
    </row>
    <row r="123" spans="1:36" ht="12" hidden="1" customHeight="1">
      <c r="A123" s="90"/>
      <c r="B123" s="182"/>
      <c r="C123" s="90"/>
      <c r="D123" s="182"/>
      <c r="E123" s="182"/>
      <c r="F123" s="182"/>
      <c r="G123" s="182"/>
      <c r="H123" s="182"/>
      <c r="I123" s="182"/>
      <c r="J123" s="182"/>
      <c r="K123" s="182"/>
      <c r="L123" s="182"/>
      <c r="M123" s="182"/>
      <c r="N123" s="182"/>
      <c r="O123" s="90"/>
      <c r="P123" s="90"/>
      <c r="Q123" s="90"/>
      <c r="R123" s="90"/>
      <c r="S123" s="90"/>
      <c r="T123" s="90"/>
      <c r="U123" s="90"/>
      <c r="V123" s="90"/>
      <c r="W123" s="90"/>
      <c r="X123" s="90"/>
      <c r="Y123" s="90"/>
      <c r="Z123" s="90"/>
      <c r="AA123" s="90"/>
      <c r="AB123" s="90"/>
      <c r="AC123" s="90"/>
      <c r="AD123" s="182"/>
      <c r="AE123" s="182"/>
      <c r="AF123" s="182"/>
      <c r="AG123" s="182"/>
      <c r="AH123" s="182"/>
      <c r="AI123" s="90"/>
      <c r="AJ123" s="90"/>
    </row>
    <row r="124" spans="1:36" ht="12" hidden="1" customHeight="1">
      <c r="A124" s="90"/>
      <c r="B124" s="182"/>
      <c r="C124" s="90"/>
      <c r="D124" s="182"/>
      <c r="E124" s="182"/>
      <c r="F124" s="182"/>
      <c r="G124" s="182"/>
      <c r="H124" s="182"/>
      <c r="I124" s="182"/>
      <c r="J124" s="182"/>
      <c r="K124" s="182"/>
      <c r="L124" s="182"/>
      <c r="M124" s="182"/>
      <c r="N124" s="182"/>
      <c r="O124" s="90"/>
      <c r="P124" s="90"/>
      <c r="Q124" s="90"/>
      <c r="R124" s="90"/>
      <c r="S124" s="90"/>
      <c r="T124" s="90"/>
      <c r="U124" s="90"/>
      <c r="V124" s="90"/>
      <c r="W124" s="90"/>
      <c r="X124" s="90"/>
      <c r="Y124" s="90"/>
      <c r="Z124" s="90"/>
      <c r="AA124" s="90"/>
      <c r="AB124" s="90"/>
      <c r="AC124" s="90"/>
      <c r="AD124" s="182"/>
      <c r="AE124" s="182"/>
      <c r="AF124" s="182"/>
      <c r="AG124" s="182"/>
      <c r="AH124" s="182"/>
      <c r="AI124" s="90"/>
      <c r="AJ124" s="90"/>
    </row>
    <row r="125" spans="1:36" ht="12" hidden="1" customHeight="1">
      <c r="A125" s="90"/>
      <c r="B125" s="182"/>
      <c r="C125" s="90"/>
      <c r="D125" s="182"/>
      <c r="E125" s="182"/>
      <c r="F125" s="182"/>
      <c r="G125" s="182"/>
      <c r="H125" s="182"/>
      <c r="I125" s="182"/>
      <c r="J125" s="182"/>
      <c r="K125" s="182"/>
      <c r="L125" s="182"/>
      <c r="M125" s="182"/>
      <c r="N125" s="182"/>
      <c r="O125" s="90"/>
      <c r="P125" s="90"/>
      <c r="Q125" s="90"/>
      <c r="R125" s="90"/>
      <c r="S125" s="90"/>
      <c r="T125" s="90"/>
      <c r="U125" s="90"/>
      <c r="V125" s="90"/>
      <c r="W125" s="90"/>
      <c r="X125" s="90"/>
      <c r="Y125" s="90"/>
      <c r="Z125" s="90"/>
      <c r="AA125" s="90"/>
      <c r="AB125" s="90"/>
      <c r="AC125" s="90"/>
      <c r="AD125" s="182"/>
      <c r="AE125" s="182"/>
      <c r="AF125" s="182"/>
      <c r="AG125" s="182"/>
      <c r="AH125" s="182"/>
      <c r="AI125" s="90"/>
      <c r="AJ125" s="90"/>
    </row>
    <row r="126" spans="1:36" ht="12" hidden="1" customHeight="1">
      <c r="A126" s="90"/>
      <c r="B126" s="182"/>
      <c r="C126" s="90"/>
      <c r="D126" s="182"/>
      <c r="E126" s="182"/>
      <c r="F126" s="182"/>
      <c r="G126" s="182"/>
      <c r="H126" s="182"/>
      <c r="I126" s="182"/>
      <c r="J126" s="182"/>
      <c r="K126" s="182"/>
      <c r="L126" s="182"/>
      <c r="M126" s="182"/>
      <c r="N126" s="182"/>
      <c r="O126" s="90"/>
      <c r="P126" s="90"/>
      <c r="Q126" s="90"/>
      <c r="R126" s="90"/>
      <c r="S126" s="90"/>
      <c r="T126" s="90"/>
      <c r="U126" s="90"/>
      <c r="V126" s="90"/>
      <c r="W126" s="90"/>
      <c r="X126" s="90"/>
      <c r="Y126" s="90"/>
      <c r="Z126" s="90"/>
      <c r="AA126" s="90"/>
      <c r="AB126" s="90"/>
      <c r="AC126" s="90"/>
      <c r="AD126" s="182"/>
      <c r="AE126" s="182"/>
      <c r="AF126" s="182"/>
      <c r="AG126" s="182"/>
      <c r="AH126" s="182"/>
      <c r="AI126" s="90"/>
      <c r="AJ126" s="90"/>
    </row>
    <row r="127" spans="1:36" ht="12" hidden="1" customHeight="1">
      <c r="A127" s="90"/>
      <c r="B127" s="182"/>
      <c r="C127" s="90"/>
      <c r="D127" s="182"/>
      <c r="E127" s="182"/>
      <c r="F127" s="182"/>
      <c r="G127" s="182"/>
      <c r="H127" s="182"/>
      <c r="I127" s="182"/>
      <c r="J127" s="182"/>
      <c r="K127" s="182"/>
      <c r="L127" s="182"/>
      <c r="M127" s="182"/>
      <c r="N127" s="182"/>
      <c r="O127" s="90"/>
      <c r="P127" s="90"/>
      <c r="Q127" s="90"/>
      <c r="R127" s="90"/>
      <c r="S127" s="90"/>
      <c r="T127" s="90"/>
      <c r="U127" s="90"/>
      <c r="V127" s="90"/>
      <c r="W127" s="90"/>
      <c r="X127" s="90"/>
      <c r="Y127" s="90"/>
      <c r="Z127" s="90"/>
      <c r="AA127" s="90"/>
      <c r="AB127" s="90"/>
      <c r="AC127" s="90"/>
      <c r="AD127" s="182"/>
      <c r="AE127" s="182"/>
      <c r="AF127" s="182"/>
      <c r="AG127" s="182"/>
      <c r="AH127" s="182"/>
      <c r="AI127" s="90"/>
      <c r="AJ127" s="90"/>
    </row>
    <row r="128" spans="1:36" ht="12" hidden="1" customHeight="1">
      <c r="A128" s="90"/>
      <c r="B128" s="182"/>
      <c r="C128" s="90"/>
      <c r="D128" s="182"/>
      <c r="E128" s="182"/>
      <c r="F128" s="182"/>
      <c r="G128" s="182"/>
      <c r="H128" s="182"/>
      <c r="I128" s="182"/>
      <c r="J128" s="182"/>
      <c r="K128" s="182"/>
      <c r="L128" s="182"/>
      <c r="M128" s="182"/>
      <c r="N128" s="182"/>
      <c r="O128" s="90"/>
      <c r="P128" s="90"/>
      <c r="Q128" s="90"/>
      <c r="R128" s="90"/>
      <c r="S128" s="90"/>
      <c r="T128" s="90"/>
      <c r="U128" s="90"/>
      <c r="V128" s="90"/>
      <c r="W128" s="90"/>
      <c r="X128" s="90"/>
      <c r="Y128" s="90"/>
      <c r="Z128" s="90"/>
      <c r="AA128" s="90"/>
      <c r="AB128" s="90"/>
      <c r="AC128" s="90"/>
      <c r="AD128" s="182"/>
      <c r="AE128" s="182"/>
      <c r="AF128" s="182"/>
      <c r="AG128" s="182"/>
      <c r="AH128" s="182"/>
      <c r="AI128" s="90"/>
      <c r="AJ128" s="90"/>
    </row>
    <row r="129" spans="1:36" ht="12" hidden="1" customHeight="1">
      <c r="A129" s="90"/>
      <c r="B129" s="182"/>
      <c r="C129" s="90"/>
      <c r="D129" s="182"/>
      <c r="E129" s="182"/>
      <c r="F129" s="182"/>
      <c r="G129" s="182"/>
      <c r="H129" s="182"/>
      <c r="I129" s="182"/>
      <c r="J129" s="182"/>
      <c r="K129" s="182"/>
      <c r="L129" s="182"/>
      <c r="M129" s="182"/>
      <c r="N129" s="182"/>
      <c r="O129" s="90"/>
      <c r="P129" s="90"/>
      <c r="Q129" s="90"/>
      <c r="R129" s="90"/>
      <c r="S129" s="90"/>
      <c r="T129" s="90"/>
      <c r="U129" s="90"/>
      <c r="V129" s="90"/>
      <c r="W129" s="90"/>
      <c r="X129" s="90"/>
      <c r="Y129" s="90"/>
      <c r="Z129" s="90"/>
      <c r="AA129" s="90"/>
      <c r="AB129" s="90"/>
      <c r="AC129" s="90"/>
      <c r="AD129" s="182"/>
      <c r="AE129" s="182"/>
      <c r="AF129" s="182"/>
      <c r="AG129" s="182"/>
      <c r="AH129" s="182"/>
      <c r="AI129" s="90"/>
      <c r="AJ129" s="90"/>
    </row>
    <row r="130" spans="1:36" ht="12" hidden="1" customHeight="1">
      <c r="A130" s="90"/>
      <c r="B130" s="182"/>
      <c r="C130" s="90"/>
      <c r="D130" s="182"/>
      <c r="E130" s="182"/>
      <c r="F130" s="182"/>
      <c r="G130" s="182"/>
      <c r="H130" s="182"/>
      <c r="I130" s="182"/>
      <c r="J130" s="182"/>
      <c r="K130" s="182"/>
      <c r="L130" s="182"/>
      <c r="M130" s="182"/>
      <c r="N130" s="182"/>
      <c r="O130" s="90"/>
      <c r="P130" s="90"/>
      <c r="Q130" s="90"/>
      <c r="R130" s="90"/>
      <c r="S130" s="90"/>
      <c r="T130" s="90"/>
      <c r="U130" s="90"/>
      <c r="V130" s="90"/>
      <c r="W130" s="90"/>
      <c r="X130" s="90"/>
      <c r="Y130" s="90"/>
      <c r="Z130" s="90"/>
      <c r="AA130" s="90"/>
      <c r="AB130" s="90"/>
      <c r="AC130" s="90"/>
      <c r="AD130" s="182"/>
      <c r="AE130" s="182"/>
      <c r="AF130" s="182"/>
      <c r="AG130" s="182"/>
      <c r="AH130" s="182"/>
      <c r="AI130" s="90"/>
      <c r="AJ130" s="90"/>
    </row>
    <row r="131" spans="1:36" ht="12" hidden="1" customHeight="1">
      <c r="A131" s="90"/>
      <c r="B131" s="182"/>
      <c r="C131" s="90"/>
      <c r="D131" s="182"/>
      <c r="E131" s="182"/>
      <c r="F131" s="182"/>
      <c r="G131" s="182"/>
      <c r="H131" s="182"/>
      <c r="I131" s="182"/>
      <c r="J131" s="182"/>
      <c r="K131" s="182"/>
      <c r="L131" s="182"/>
      <c r="M131" s="182"/>
      <c r="N131" s="182"/>
      <c r="O131" s="90"/>
      <c r="P131" s="90"/>
      <c r="Q131" s="90"/>
      <c r="R131" s="90"/>
      <c r="S131" s="90"/>
      <c r="T131" s="90"/>
      <c r="U131" s="90"/>
      <c r="V131" s="90"/>
      <c r="W131" s="90"/>
      <c r="X131" s="90"/>
      <c r="Y131" s="90"/>
      <c r="Z131" s="90"/>
      <c r="AA131" s="90"/>
      <c r="AB131" s="90"/>
      <c r="AC131" s="90"/>
      <c r="AD131" s="182"/>
      <c r="AE131" s="182"/>
      <c r="AF131" s="182"/>
      <c r="AG131" s="182"/>
      <c r="AH131" s="182"/>
      <c r="AI131" s="90"/>
      <c r="AJ131" s="90"/>
    </row>
    <row r="132" spans="1:36" ht="12" hidden="1" customHeight="1">
      <c r="A132" s="90"/>
      <c r="B132" s="182"/>
      <c r="C132" s="90"/>
      <c r="D132" s="182"/>
      <c r="E132" s="182"/>
      <c r="F132" s="182"/>
      <c r="G132" s="182"/>
      <c r="H132" s="182"/>
      <c r="I132" s="182"/>
      <c r="J132" s="182"/>
      <c r="K132" s="182"/>
      <c r="L132" s="182"/>
      <c r="M132" s="182"/>
      <c r="N132" s="182"/>
      <c r="O132" s="90"/>
      <c r="P132" s="90"/>
      <c r="Q132" s="90"/>
      <c r="R132" s="90"/>
      <c r="S132" s="90"/>
      <c r="T132" s="90"/>
      <c r="U132" s="90"/>
      <c r="V132" s="90"/>
      <c r="W132" s="90"/>
      <c r="X132" s="90"/>
      <c r="Y132" s="90"/>
      <c r="Z132" s="90"/>
      <c r="AA132" s="90"/>
      <c r="AB132" s="90"/>
      <c r="AC132" s="90"/>
      <c r="AD132" s="182"/>
      <c r="AE132" s="182"/>
      <c r="AF132" s="182"/>
      <c r="AG132" s="182"/>
      <c r="AH132" s="182"/>
      <c r="AI132" s="90"/>
      <c r="AJ132" s="90"/>
    </row>
    <row r="133" spans="1:36" ht="12" hidden="1" customHeight="1">
      <c r="A133" s="90"/>
      <c r="B133" s="182"/>
      <c r="C133" s="90"/>
      <c r="D133" s="182"/>
      <c r="E133" s="182"/>
      <c r="F133" s="182"/>
      <c r="G133" s="182"/>
      <c r="H133" s="182"/>
      <c r="I133" s="182"/>
      <c r="J133" s="182"/>
      <c r="K133" s="182"/>
      <c r="L133" s="182"/>
      <c r="M133" s="182"/>
      <c r="N133" s="182"/>
      <c r="O133" s="90"/>
      <c r="P133" s="90"/>
      <c r="Q133" s="90"/>
      <c r="R133" s="90"/>
      <c r="S133" s="90"/>
      <c r="T133" s="90"/>
      <c r="U133" s="90"/>
      <c r="V133" s="90"/>
      <c r="W133" s="90"/>
      <c r="X133" s="90"/>
      <c r="Y133" s="90"/>
      <c r="Z133" s="90"/>
      <c r="AA133" s="90"/>
      <c r="AB133" s="90"/>
      <c r="AC133" s="90"/>
      <c r="AD133" s="182"/>
      <c r="AE133" s="182"/>
      <c r="AF133" s="182"/>
      <c r="AG133" s="182"/>
      <c r="AH133" s="182"/>
      <c r="AI133" s="90"/>
      <c r="AJ133" s="90"/>
    </row>
    <row r="134" spans="1:36" ht="12" hidden="1" customHeight="1">
      <c r="A134" s="90"/>
      <c r="B134" s="182"/>
      <c r="C134" s="90"/>
      <c r="D134" s="182"/>
      <c r="E134" s="182"/>
      <c r="F134" s="182"/>
      <c r="G134" s="182"/>
      <c r="H134" s="182"/>
      <c r="I134" s="182"/>
      <c r="J134" s="182"/>
      <c r="K134" s="182"/>
      <c r="L134" s="182"/>
      <c r="M134" s="182"/>
      <c r="N134" s="182"/>
      <c r="O134" s="90"/>
      <c r="P134" s="90"/>
      <c r="Q134" s="90"/>
      <c r="R134" s="90"/>
      <c r="S134" s="90"/>
      <c r="T134" s="90"/>
      <c r="U134" s="90"/>
      <c r="V134" s="90"/>
      <c r="W134" s="90"/>
      <c r="X134" s="90"/>
      <c r="Y134" s="90"/>
      <c r="Z134" s="90"/>
      <c r="AA134" s="90"/>
      <c r="AB134" s="90"/>
      <c r="AC134" s="90"/>
      <c r="AD134" s="182"/>
      <c r="AE134" s="182"/>
      <c r="AF134" s="182"/>
      <c r="AG134" s="182"/>
      <c r="AH134" s="182"/>
      <c r="AI134" s="90"/>
      <c r="AJ134" s="90"/>
    </row>
    <row r="135" spans="1:36" ht="12" hidden="1" customHeight="1">
      <c r="A135" s="90"/>
      <c r="B135" s="182"/>
      <c r="C135" s="90"/>
      <c r="D135" s="182"/>
      <c r="E135" s="182"/>
      <c r="F135" s="182"/>
      <c r="G135" s="182"/>
      <c r="H135" s="182"/>
      <c r="I135" s="182"/>
      <c r="J135" s="182"/>
      <c r="K135" s="182"/>
      <c r="L135" s="182"/>
      <c r="M135" s="182"/>
      <c r="N135" s="182"/>
      <c r="O135" s="90"/>
      <c r="P135" s="90"/>
      <c r="Q135" s="90"/>
      <c r="R135" s="90"/>
      <c r="S135" s="90"/>
      <c r="T135" s="90"/>
      <c r="U135" s="90"/>
      <c r="V135" s="90"/>
      <c r="W135" s="90"/>
      <c r="X135" s="90"/>
      <c r="Y135" s="90"/>
      <c r="Z135" s="90"/>
      <c r="AA135" s="90"/>
      <c r="AB135" s="90"/>
      <c r="AC135" s="90"/>
      <c r="AD135" s="182"/>
      <c r="AE135" s="182"/>
      <c r="AF135" s="182"/>
      <c r="AG135" s="182"/>
      <c r="AH135" s="182"/>
      <c r="AI135" s="90"/>
      <c r="AJ135" s="90"/>
    </row>
    <row r="136" spans="1:36" ht="12" hidden="1" customHeight="1">
      <c r="A136" s="90"/>
      <c r="B136" s="182"/>
      <c r="C136" s="90"/>
      <c r="D136" s="182"/>
      <c r="E136" s="182"/>
      <c r="F136" s="182"/>
      <c r="G136" s="182"/>
      <c r="H136" s="182"/>
      <c r="I136" s="182"/>
      <c r="J136" s="182"/>
      <c r="K136" s="182"/>
      <c r="L136" s="182"/>
      <c r="M136" s="182"/>
      <c r="N136" s="182"/>
      <c r="O136" s="90"/>
      <c r="P136" s="90"/>
      <c r="Q136" s="90"/>
      <c r="R136" s="90"/>
      <c r="S136" s="90"/>
      <c r="T136" s="90"/>
      <c r="U136" s="90"/>
      <c r="V136" s="90"/>
      <c r="W136" s="90"/>
      <c r="X136" s="90"/>
      <c r="Y136" s="90"/>
      <c r="Z136" s="90"/>
      <c r="AA136" s="90"/>
      <c r="AB136" s="90"/>
      <c r="AC136" s="90"/>
      <c r="AD136" s="182"/>
      <c r="AE136" s="182"/>
      <c r="AF136" s="182"/>
      <c r="AG136" s="182"/>
      <c r="AH136" s="182"/>
      <c r="AI136" s="90"/>
      <c r="AJ136" s="90"/>
    </row>
    <row r="137" spans="1:36" ht="12" hidden="1" customHeight="1">
      <c r="A137" s="90"/>
      <c r="B137" s="182"/>
      <c r="C137" s="90"/>
      <c r="D137" s="182"/>
      <c r="E137" s="182"/>
      <c r="F137" s="182"/>
      <c r="G137" s="182"/>
      <c r="H137" s="182"/>
      <c r="I137" s="182"/>
      <c r="J137" s="182"/>
      <c r="K137" s="182"/>
      <c r="L137" s="182"/>
      <c r="M137" s="182"/>
      <c r="N137" s="182"/>
      <c r="O137" s="90"/>
      <c r="P137" s="90"/>
      <c r="Q137" s="90"/>
      <c r="R137" s="90"/>
      <c r="S137" s="90"/>
      <c r="T137" s="90"/>
      <c r="U137" s="90"/>
      <c r="V137" s="90"/>
      <c r="W137" s="90"/>
      <c r="X137" s="90"/>
      <c r="Y137" s="90"/>
      <c r="Z137" s="90"/>
      <c r="AA137" s="90"/>
      <c r="AB137" s="90"/>
      <c r="AC137" s="90"/>
      <c r="AD137" s="182"/>
      <c r="AE137" s="182"/>
      <c r="AF137" s="182"/>
      <c r="AG137" s="182"/>
      <c r="AH137" s="182"/>
      <c r="AI137" s="90"/>
      <c r="AJ137" s="90"/>
    </row>
    <row r="138" spans="1:36" ht="12" hidden="1" customHeight="1">
      <c r="A138" s="90"/>
      <c r="B138" s="182"/>
      <c r="C138" s="90"/>
      <c r="D138" s="182"/>
      <c r="E138" s="182"/>
      <c r="F138" s="182"/>
      <c r="G138" s="182"/>
      <c r="H138" s="182"/>
      <c r="I138" s="182"/>
      <c r="J138" s="182"/>
      <c r="K138" s="182"/>
      <c r="L138" s="182"/>
      <c r="M138" s="182"/>
      <c r="N138" s="182"/>
      <c r="O138" s="90"/>
      <c r="P138" s="90"/>
      <c r="Q138" s="90"/>
      <c r="R138" s="90"/>
      <c r="S138" s="90"/>
      <c r="T138" s="90"/>
      <c r="U138" s="90"/>
      <c r="V138" s="90"/>
      <c r="W138" s="90"/>
      <c r="X138" s="90"/>
      <c r="Y138" s="90"/>
      <c r="Z138" s="90"/>
      <c r="AA138" s="90"/>
      <c r="AB138" s="90"/>
      <c r="AC138" s="90"/>
      <c r="AD138" s="182"/>
      <c r="AE138" s="182"/>
      <c r="AF138" s="182"/>
      <c r="AG138" s="182"/>
      <c r="AH138" s="182"/>
      <c r="AI138" s="90"/>
      <c r="AJ138" s="90"/>
    </row>
    <row r="139" spans="1:36" ht="12" hidden="1" customHeight="1">
      <c r="A139" s="90"/>
      <c r="B139" s="182"/>
      <c r="C139" s="90"/>
      <c r="D139" s="182"/>
      <c r="E139" s="182"/>
      <c r="F139" s="182"/>
      <c r="G139" s="182"/>
      <c r="H139" s="182"/>
      <c r="I139" s="182"/>
      <c r="J139" s="182"/>
      <c r="K139" s="182"/>
      <c r="L139" s="182"/>
      <c r="M139" s="182"/>
      <c r="N139" s="182"/>
      <c r="O139" s="90"/>
      <c r="P139" s="90"/>
      <c r="Q139" s="90"/>
      <c r="R139" s="90"/>
      <c r="S139" s="90"/>
      <c r="T139" s="90"/>
      <c r="U139" s="90"/>
      <c r="V139" s="90"/>
      <c r="W139" s="90"/>
      <c r="X139" s="90"/>
      <c r="Y139" s="90"/>
      <c r="Z139" s="90"/>
      <c r="AA139" s="90"/>
      <c r="AB139" s="90"/>
      <c r="AC139" s="90"/>
      <c r="AD139" s="182"/>
      <c r="AE139" s="182"/>
      <c r="AF139" s="182"/>
      <c r="AG139" s="182"/>
      <c r="AH139" s="182"/>
      <c r="AI139" s="90"/>
      <c r="AJ139" s="90"/>
    </row>
    <row r="140" spans="1:36" ht="12" hidden="1" customHeight="1">
      <c r="A140" s="90"/>
      <c r="B140" s="182"/>
      <c r="C140" s="90"/>
      <c r="D140" s="182"/>
      <c r="E140" s="182"/>
      <c r="F140" s="182"/>
      <c r="G140" s="182"/>
      <c r="H140" s="182"/>
      <c r="I140" s="182"/>
      <c r="J140" s="182"/>
      <c r="K140" s="182"/>
      <c r="L140" s="182"/>
      <c r="M140" s="182"/>
      <c r="N140" s="182"/>
      <c r="O140" s="90"/>
      <c r="P140" s="90"/>
      <c r="Q140" s="90"/>
      <c r="R140" s="90"/>
      <c r="S140" s="90"/>
      <c r="T140" s="90"/>
      <c r="U140" s="90"/>
      <c r="V140" s="90"/>
      <c r="W140" s="90"/>
      <c r="X140" s="90"/>
      <c r="Y140" s="90"/>
      <c r="Z140" s="90"/>
      <c r="AA140" s="90"/>
      <c r="AB140" s="90"/>
      <c r="AC140" s="90"/>
      <c r="AD140" s="182"/>
      <c r="AE140" s="182"/>
      <c r="AF140" s="182"/>
      <c r="AG140" s="182"/>
      <c r="AH140" s="182"/>
      <c r="AI140" s="90"/>
      <c r="AJ140" s="90"/>
    </row>
    <row r="141" spans="1:36" ht="12" hidden="1" customHeight="1">
      <c r="A141" s="90"/>
      <c r="B141" s="182"/>
      <c r="C141" s="90"/>
      <c r="D141" s="182"/>
      <c r="E141" s="182"/>
      <c r="F141" s="182"/>
      <c r="G141" s="182"/>
      <c r="H141" s="182"/>
      <c r="I141" s="182"/>
      <c r="J141" s="182"/>
      <c r="K141" s="182"/>
      <c r="L141" s="182"/>
      <c r="M141" s="182"/>
      <c r="N141" s="182"/>
      <c r="O141" s="90"/>
      <c r="P141" s="90"/>
      <c r="Q141" s="90"/>
      <c r="R141" s="90"/>
      <c r="S141" s="90"/>
      <c r="T141" s="90"/>
      <c r="U141" s="90"/>
      <c r="V141" s="90"/>
      <c r="W141" s="90"/>
      <c r="X141" s="90"/>
      <c r="Y141" s="90"/>
      <c r="Z141" s="90"/>
      <c r="AA141" s="90"/>
      <c r="AB141" s="90"/>
      <c r="AC141" s="90"/>
      <c r="AD141" s="182"/>
      <c r="AE141" s="182"/>
      <c r="AF141" s="182"/>
      <c r="AG141" s="182"/>
      <c r="AH141" s="182"/>
      <c r="AI141" s="90"/>
      <c r="AJ141" s="90"/>
    </row>
    <row r="142" spans="1:36" ht="12" hidden="1" customHeight="1">
      <c r="A142" s="90"/>
      <c r="B142" s="182"/>
      <c r="C142" s="90"/>
      <c r="D142" s="182"/>
      <c r="E142" s="182"/>
      <c r="F142" s="182"/>
      <c r="G142" s="182"/>
      <c r="H142" s="182"/>
      <c r="I142" s="182"/>
      <c r="J142" s="182"/>
      <c r="K142" s="182"/>
      <c r="L142" s="182"/>
      <c r="M142" s="182"/>
      <c r="N142" s="182"/>
      <c r="O142" s="90"/>
      <c r="P142" s="90"/>
      <c r="Q142" s="90"/>
      <c r="R142" s="90"/>
      <c r="S142" s="90"/>
      <c r="T142" s="90"/>
      <c r="U142" s="90"/>
      <c r="V142" s="90"/>
      <c r="W142" s="90"/>
      <c r="X142" s="90"/>
      <c r="Y142" s="90"/>
      <c r="Z142" s="90"/>
      <c r="AA142" s="90"/>
      <c r="AB142" s="90"/>
      <c r="AC142" s="90"/>
      <c r="AD142" s="182"/>
      <c r="AE142" s="182"/>
      <c r="AF142" s="182"/>
      <c r="AG142" s="182"/>
      <c r="AH142" s="182"/>
      <c r="AI142" s="90"/>
      <c r="AJ142" s="90"/>
    </row>
    <row r="143" spans="1:36" ht="12" hidden="1" customHeight="1">
      <c r="A143" s="90"/>
      <c r="B143" s="182"/>
      <c r="C143" s="90"/>
      <c r="D143" s="182"/>
      <c r="E143" s="182"/>
      <c r="F143" s="182"/>
      <c r="G143" s="182"/>
      <c r="H143" s="182"/>
      <c r="I143" s="182"/>
      <c r="J143" s="182"/>
      <c r="K143" s="182"/>
      <c r="L143" s="182"/>
      <c r="M143" s="182"/>
      <c r="N143" s="182"/>
      <c r="O143" s="90"/>
      <c r="P143" s="90"/>
      <c r="Q143" s="90"/>
      <c r="R143" s="90"/>
      <c r="S143" s="90"/>
      <c r="T143" s="90"/>
      <c r="U143" s="90"/>
      <c r="V143" s="90"/>
      <c r="W143" s="90"/>
      <c r="X143" s="90"/>
      <c r="Y143" s="90"/>
      <c r="Z143" s="90"/>
      <c r="AA143" s="90"/>
      <c r="AB143" s="90"/>
      <c r="AC143" s="90"/>
      <c r="AD143" s="182"/>
      <c r="AE143" s="182"/>
      <c r="AF143" s="182"/>
      <c r="AG143" s="182"/>
      <c r="AH143" s="182"/>
      <c r="AI143" s="90"/>
      <c r="AJ143" s="90"/>
    </row>
    <row r="144" spans="1:36" ht="12" hidden="1" customHeight="1">
      <c r="A144" s="90"/>
      <c r="B144" s="182"/>
      <c r="C144" s="90"/>
      <c r="D144" s="182"/>
      <c r="E144" s="182"/>
      <c r="F144" s="182"/>
      <c r="G144" s="182"/>
      <c r="H144" s="182"/>
      <c r="I144" s="182"/>
      <c r="J144" s="182"/>
      <c r="K144" s="182"/>
      <c r="L144" s="182"/>
      <c r="M144" s="182"/>
      <c r="N144" s="182"/>
      <c r="O144" s="90"/>
      <c r="P144" s="90"/>
      <c r="Q144" s="90"/>
      <c r="R144" s="90"/>
      <c r="S144" s="90"/>
      <c r="T144" s="90"/>
      <c r="U144" s="90"/>
      <c r="V144" s="90"/>
      <c r="W144" s="90"/>
      <c r="X144" s="90"/>
      <c r="Y144" s="90"/>
      <c r="Z144" s="90"/>
      <c r="AA144" s="90"/>
      <c r="AB144" s="90"/>
      <c r="AC144" s="90"/>
      <c r="AD144" s="182"/>
      <c r="AE144" s="182"/>
      <c r="AF144" s="182"/>
      <c r="AG144" s="182"/>
      <c r="AH144" s="182"/>
      <c r="AI144" s="90"/>
      <c r="AJ144" s="90"/>
    </row>
    <row r="145" spans="1:36" ht="12" hidden="1" customHeight="1">
      <c r="A145" s="90"/>
      <c r="B145" s="182"/>
      <c r="C145" s="90"/>
      <c r="D145" s="182"/>
      <c r="E145" s="182"/>
      <c r="F145" s="182"/>
      <c r="G145" s="182"/>
      <c r="H145" s="182"/>
      <c r="I145" s="182"/>
      <c r="J145" s="182"/>
      <c r="K145" s="182"/>
      <c r="L145" s="182"/>
      <c r="M145" s="182"/>
      <c r="N145" s="182"/>
      <c r="O145" s="90"/>
      <c r="P145" s="90"/>
      <c r="Q145" s="90"/>
      <c r="R145" s="90"/>
      <c r="S145" s="90"/>
      <c r="T145" s="90"/>
      <c r="U145" s="90"/>
      <c r="V145" s="90"/>
      <c r="W145" s="90"/>
      <c r="X145" s="90"/>
      <c r="Y145" s="90"/>
      <c r="Z145" s="90"/>
      <c r="AA145" s="90"/>
      <c r="AB145" s="90"/>
      <c r="AC145" s="90"/>
      <c r="AD145" s="182"/>
      <c r="AE145" s="182"/>
      <c r="AF145" s="182"/>
      <c r="AG145" s="182"/>
      <c r="AH145" s="182"/>
      <c r="AI145" s="90"/>
      <c r="AJ145" s="90"/>
    </row>
    <row r="146" spans="1:36" ht="12" hidden="1" customHeight="1">
      <c r="A146" s="90"/>
      <c r="B146" s="182"/>
      <c r="C146" s="90"/>
      <c r="D146" s="182"/>
      <c r="E146" s="182"/>
      <c r="F146" s="182"/>
      <c r="G146" s="182"/>
      <c r="H146" s="182"/>
      <c r="I146" s="182"/>
      <c r="J146" s="182"/>
      <c r="K146" s="182"/>
      <c r="L146" s="182"/>
      <c r="M146" s="182"/>
      <c r="N146" s="182"/>
      <c r="O146" s="90"/>
      <c r="P146" s="90"/>
      <c r="Q146" s="90"/>
      <c r="R146" s="90"/>
      <c r="S146" s="90"/>
      <c r="T146" s="90"/>
      <c r="U146" s="90"/>
      <c r="V146" s="90"/>
      <c r="W146" s="90"/>
      <c r="X146" s="90"/>
      <c r="Y146" s="90"/>
      <c r="Z146" s="90"/>
      <c r="AA146" s="90"/>
      <c r="AB146" s="90"/>
      <c r="AC146" s="90"/>
      <c r="AD146" s="182"/>
      <c r="AE146" s="182"/>
      <c r="AF146" s="182"/>
      <c r="AG146" s="182"/>
      <c r="AH146" s="182"/>
      <c r="AI146" s="90"/>
      <c r="AJ146" s="90"/>
    </row>
    <row r="147" spans="1:36" ht="12" hidden="1" customHeight="1">
      <c r="A147" s="90"/>
      <c r="B147" s="182"/>
      <c r="C147" s="90"/>
      <c r="D147" s="182"/>
      <c r="E147" s="182"/>
      <c r="F147" s="182"/>
      <c r="G147" s="182"/>
      <c r="H147" s="182"/>
      <c r="I147" s="182"/>
      <c r="J147" s="182"/>
      <c r="K147" s="182"/>
      <c r="L147" s="182"/>
      <c r="M147" s="182"/>
      <c r="N147" s="182"/>
      <c r="O147" s="90"/>
      <c r="P147" s="90"/>
      <c r="Q147" s="90"/>
      <c r="R147" s="90"/>
      <c r="S147" s="90"/>
      <c r="T147" s="90"/>
      <c r="U147" s="90"/>
      <c r="V147" s="90"/>
      <c r="W147" s="90"/>
      <c r="X147" s="90"/>
      <c r="Y147" s="90"/>
      <c r="Z147" s="90"/>
      <c r="AA147" s="90"/>
      <c r="AB147" s="90"/>
      <c r="AC147" s="90"/>
      <c r="AD147" s="182"/>
      <c r="AE147" s="182"/>
      <c r="AF147" s="182"/>
      <c r="AG147" s="182"/>
      <c r="AH147" s="182"/>
      <c r="AI147" s="90"/>
      <c r="AJ147" s="90"/>
    </row>
    <row r="148" spans="1:36" ht="12" hidden="1" customHeight="1">
      <c r="A148" s="90"/>
      <c r="B148" s="182"/>
      <c r="C148" s="90"/>
      <c r="D148" s="182"/>
      <c r="E148" s="182"/>
      <c r="F148" s="182"/>
      <c r="G148" s="182"/>
      <c r="H148" s="182"/>
      <c r="I148" s="182"/>
      <c r="J148" s="182"/>
      <c r="K148" s="182"/>
      <c r="L148" s="182"/>
      <c r="M148" s="182"/>
      <c r="N148" s="182"/>
      <c r="O148" s="90"/>
      <c r="P148" s="90"/>
      <c r="Q148" s="90"/>
      <c r="R148" s="90"/>
      <c r="S148" s="90"/>
      <c r="T148" s="90"/>
      <c r="U148" s="90"/>
      <c r="V148" s="90"/>
      <c r="W148" s="90"/>
      <c r="X148" s="90"/>
      <c r="Y148" s="90"/>
      <c r="Z148" s="90"/>
      <c r="AA148" s="90"/>
      <c r="AB148" s="90"/>
      <c r="AC148" s="90"/>
      <c r="AD148" s="182"/>
      <c r="AE148" s="182"/>
      <c r="AF148" s="182"/>
      <c r="AG148" s="182"/>
      <c r="AH148" s="182"/>
      <c r="AI148" s="90"/>
      <c r="AJ148" s="90"/>
    </row>
    <row r="149" spans="1:36" ht="12" hidden="1" customHeight="1">
      <c r="A149" s="90"/>
      <c r="B149" s="182"/>
      <c r="C149" s="90"/>
      <c r="D149" s="182"/>
      <c r="E149" s="182"/>
      <c r="F149" s="182"/>
      <c r="G149" s="182"/>
      <c r="H149" s="182"/>
      <c r="I149" s="182"/>
      <c r="J149" s="182"/>
      <c r="K149" s="182"/>
      <c r="L149" s="182"/>
      <c r="M149" s="182"/>
      <c r="N149" s="182"/>
      <c r="O149" s="90"/>
      <c r="P149" s="90"/>
      <c r="Q149" s="90"/>
      <c r="R149" s="90"/>
      <c r="S149" s="90"/>
      <c r="T149" s="90"/>
      <c r="U149" s="90"/>
      <c r="V149" s="90"/>
      <c r="W149" s="90"/>
      <c r="X149" s="90"/>
      <c r="Y149" s="90"/>
      <c r="Z149" s="90"/>
      <c r="AA149" s="90"/>
      <c r="AB149" s="90"/>
      <c r="AC149" s="90"/>
      <c r="AD149" s="182"/>
      <c r="AE149" s="182"/>
      <c r="AF149" s="182"/>
      <c r="AG149" s="182"/>
      <c r="AH149" s="182"/>
      <c r="AI149" s="90"/>
      <c r="AJ149" s="90"/>
    </row>
    <row r="150" spans="1:36" ht="12" hidden="1" customHeight="1">
      <c r="A150" s="90"/>
      <c r="B150" s="182"/>
      <c r="C150" s="90"/>
      <c r="D150" s="182"/>
      <c r="E150" s="182"/>
      <c r="F150" s="182"/>
      <c r="G150" s="182"/>
      <c r="H150" s="182"/>
      <c r="I150" s="182"/>
      <c r="J150" s="182"/>
      <c r="K150" s="182"/>
      <c r="L150" s="182"/>
      <c r="M150" s="182"/>
      <c r="N150" s="182"/>
      <c r="O150" s="90"/>
      <c r="P150" s="90"/>
      <c r="Q150" s="90"/>
      <c r="R150" s="90"/>
      <c r="S150" s="90"/>
      <c r="T150" s="90"/>
      <c r="U150" s="90"/>
      <c r="V150" s="90"/>
      <c r="W150" s="90"/>
      <c r="X150" s="90"/>
      <c r="Y150" s="90"/>
      <c r="Z150" s="90"/>
      <c r="AA150" s="90"/>
      <c r="AB150" s="90"/>
      <c r="AC150" s="90"/>
      <c r="AD150" s="182"/>
      <c r="AE150" s="182"/>
      <c r="AF150" s="182"/>
      <c r="AG150" s="182"/>
      <c r="AH150" s="182"/>
      <c r="AI150" s="90"/>
      <c r="AJ150" s="90"/>
    </row>
    <row r="151" spans="1:36" ht="12" hidden="1" customHeight="1">
      <c r="A151" s="90"/>
      <c r="B151" s="182"/>
      <c r="C151" s="90"/>
      <c r="D151" s="182"/>
      <c r="E151" s="182"/>
      <c r="F151" s="182"/>
      <c r="G151" s="182"/>
      <c r="H151" s="182"/>
      <c r="I151" s="182"/>
      <c r="J151" s="182"/>
      <c r="K151" s="182"/>
      <c r="L151" s="182"/>
      <c r="M151" s="182"/>
      <c r="N151" s="182"/>
      <c r="O151" s="90"/>
      <c r="P151" s="90"/>
      <c r="Q151" s="90"/>
      <c r="R151" s="90"/>
      <c r="S151" s="90"/>
      <c r="T151" s="90"/>
      <c r="U151" s="90"/>
      <c r="V151" s="90"/>
      <c r="W151" s="90"/>
      <c r="X151" s="90"/>
      <c r="Y151" s="90"/>
      <c r="Z151" s="90"/>
      <c r="AA151" s="90"/>
      <c r="AB151" s="90"/>
      <c r="AC151" s="90"/>
      <c r="AD151" s="182"/>
      <c r="AE151" s="182"/>
      <c r="AF151" s="182"/>
      <c r="AG151" s="182"/>
      <c r="AH151" s="182"/>
      <c r="AI151" s="90"/>
      <c r="AJ151" s="90"/>
    </row>
    <row r="152" spans="1:36" ht="12" hidden="1" customHeight="1">
      <c r="A152" s="90"/>
      <c r="B152" s="182"/>
      <c r="C152" s="90"/>
      <c r="D152" s="182"/>
      <c r="E152" s="182"/>
      <c r="F152" s="182"/>
      <c r="G152" s="182"/>
      <c r="H152" s="182"/>
      <c r="I152" s="182"/>
      <c r="J152" s="182"/>
      <c r="K152" s="182"/>
      <c r="L152" s="182"/>
      <c r="M152" s="182"/>
      <c r="N152" s="182"/>
      <c r="O152" s="90"/>
      <c r="P152" s="90"/>
      <c r="Q152" s="90"/>
      <c r="R152" s="90"/>
      <c r="S152" s="90"/>
      <c r="T152" s="90"/>
      <c r="U152" s="90"/>
      <c r="V152" s="90"/>
      <c r="W152" s="90"/>
      <c r="X152" s="90"/>
      <c r="Y152" s="90"/>
      <c r="Z152" s="90"/>
      <c r="AA152" s="90"/>
      <c r="AB152" s="90"/>
      <c r="AC152" s="90"/>
      <c r="AD152" s="182"/>
      <c r="AE152" s="182"/>
      <c r="AF152" s="182"/>
      <c r="AG152" s="182"/>
      <c r="AH152" s="182"/>
      <c r="AI152" s="90"/>
      <c r="AJ152" s="90"/>
    </row>
    <row r="153" spans="1:36" ht="12" hidden="1" customHeight="1">
      <c r="A153" s="90"/>
      <c r="B153" s="182"/>
      <c r="C153" s="90"/>
      <c r="D153" s="182"/>
      <c r="E153" s="182"/>
      <c r="F153" s="182"/>
      <c r="G153" s="182"/>
      <c r="H153" s="182"/>
      <c r="I153" s="182"/>
      <c r="J153" s="182"/>
      <c r="K153" s="182"/>
      <c r="L153" s="182"/>
      <c r="M153" s="182"/>
      <c r="N153" s="182"/>
      <c r="O153" s="90"/>
      <c r="P153" s="90"/>
      <c r="Q153" s="90"/>
      <c r="R153" s="90"/>
      <c r="S153" s="90"/>
      <c r="T153" s="90"/>
      <c r="U153" s="90"/>
      <c r="V153" s="90"/>
      <c r="W153" s="90"/>
      <c r="X153" s="90"/>
      <c r="Y153" s="90"/>
      <c r="Z153" s="90"/>
      <c r="AA153" s="90"/>
      <c r="AB153" s="90"/>
      <c r="AC153" s="90"/>
      <c r="AD153" s="182"/>
      <c r="AE153" s="182"/>
      <c r="AF153" s="182"/>
      <c r="AG153" s="182"/>
      <c r="AH153" s="182"/>
      <c r="AI153" s="90"/>
      <c r="AJ153" s="90"/>
    </row>
    <row r="154" spans="1:36" ht="12" hidden="1" customHeight="1">
      <c r="A154" s="90"/>
      <c r="B154" s="182"/>
      <c r="C154" s="90"/>
      <c r="D154" s="182"/>
      <c r="E154" s="182"/>
      <c r="F154" s="182"/>
      <c r="G154" s="182"/>
      <c r="H154" s="182"/>
      <c r="I154" s="182"/>
      <c r="J154" s="182"/>
      <c r="K154" s="182"/>
      <c r="L154" s="182"/>
      <c r="M154" s="182"/>
      <c r="N154" s="182"/>
      <c r="O154" s="90"/>
      <c r="P154" s="90"/>
      <c r="Q154" s="90"/>
      <c r="R154" s="90"/>
      <c r="S154" s="90"/>
      <c r="T154" s="90"/>
      <c r="U154" s="90"/>
      <c r="V154" s="90"/>
      <c r="W154" s="90"/>
      <c r="X154" s="90"/>
      <c r="Y154" s="90"/>
      <c r="Z154" s="90"/>
      <c r="AA154" s="90"/>
      <c r="AB154" s="90"/>
      <c r="AC154" s="90"/>
      <c r="AD154" s="182"/>
      <c r="AE154" s="182"/>
      <c r="AF154" s="182"/>
      <c r="AG154" s="182"/>
      <c r="AH154" s="182"/>
      <c r="AI154" s="90"/>
      <c r="AJ154" s="90"/>
    </row>
    <row r="155" spans="1:36" ht="12" hidden="1" customHeight="1">
      <c r="A155" s="90"/>
      <c r="B155" s="182"/>
      <c r="C155" s="90"/>
      <c r="D155" s="182"/>
      <c r="E155" s="182"/>
      <c r="F155" s="182"/>
      <c r="G155" s="182"/>
      <c r="H155" s="182"/>
      <c r="I155" s="182"/>
      <c r="J155" s="182"/>
      <c r="K155" s="182"/>
      <c r="L155" s="182"/>
      <c r="M155" s="182"/>
      <c r="N155" s="182"/>
      <c r="O155" s="90"/>
      <c r="P155" s="90"/>
      <c r="Q155" s="90"/>
      <c r="R155" s="90"/>
      <c r="S155" s="90"/>
      <c r="T155" s="90"/>
      <c r="U155" s="90"/>
      <c r="V155" s="90"/>
      <c r="W155" s="90"/>
      <c r="X155" s="90"/>
      <c r="Y155" s="90"/>
      <c r="Z155" s="90"/>
      <c r="AA155" s="90"/>
      <c r="AB155" s="90"/>
      <c r="AC155" s="90"/>
      <c r="AD155" s="182"/>
      <c r="AE155" s="182"/>
      <c r="AF155" s="182"/>
      <c r="AG155" s="182"/>
      <c r="AH155" s="182"/>
      <c r="AI155" s="90"/>
      <c r="AJ155" s="90"/>
    </row>
    <row r="156" spans="1:36" ht="12" hidden="1" customHeight="1">
      <c r="A156" s="90"/>
      <c r="B156" s="182"/>
      <c r="C156" s="90"/>
      <c r="D156" s="182"/>
      <c r="E156" s="182"/>
      <c r="F156" s="182"/>
      <c r="G156" s="182"/>
      <c r="H156" s="182"/>
      <c r="I156" s="182"/>
      <c r="J156" s="182"/>
      <c r="K156" s="182"/>
      <c r="L156" s="182"/>
      <c r="M156" s="182"/>
      <c r="N156" s="182"/>
      <c r="O156" s="90"/>
      <c r="P156" s="90"/>
      <c r="Q156" s="90"/>
      <c r="R156" s="90"/>
      <c r="S156" s="90"/>
      <c r="T156" s="90"/>
      <c r="U156" s="90"/>
      <c r="V156" s="90"/>
      <c r="W156" s="90"/>
      <c r="X156" s="90"/>
      <c r="Y156" s="90"/>
      <c r="Z156" s="90"/>
      <c r="AA156" s="90"/>
      <c r="AB156" s="90"/>
      <c r="AC156" s="90"/>
      <c r="AD156" s="182"/>
      <c r="AE156" s="182"/>
      <c r="AF156" s="182"/>
      <c r="AG156" s="182"/>
      <c r="AH156" s="182"/>
      <c r="AI156" s="90"/>
      <c r="AJ156" s="90"/>
    </row>
    <row r="157" spans="1:36" ht="12" hidden="1" customHeight="1">
      <c r="A157" s="90"/>
      <c r="B157" s="182"/>
      <c r="C157" s="90"/>
      <c r="D157" s="182"/>
      <c r="E157" s="182"/>
      <c r="F157" s="182"/>
      <c r="G157" s="182"/>
      <c r="H157" s="182"/>
      <c r="I157" s="182"/>
      <c r="J157" s="182"/>
      <c r="K157" s="182"/>
      <c r="L157" s="182"/>
      <c r="M157" s="182"/>
      <c r="N157" s="182"/>
      <c r="O157" s="90"/>
      <c r="P157" s="90"/>
      <c r="Q157" s="90"/>
      <c r="R157" s="90"/>
      <c r="S157" s="90"/>
      <c r="T157" s="90"/>
      <c r="U157" s="90"/>
      <c r="V157" s="90"/>
      <c r="W157" s="90"/>
      <c r="X157" s="90"/>
      <c r="Y157" s="90"/>
      <c r="Z157" s="90"/>
      <c r="AA157" s="90"/>
      <c r="AB157" s="90"/>
      <c r="AC157" s="90"/>
      <c r="AD157" s="182"/>
      <c r="AE157" s="182"/>
      <c r="AF157" s="182"/>
      <c r="AG157" s="182"/>
      <c r="AH157" s="182"/>
      <c r="AI157" s="90"/>
      <c r="AJ157" s="90"/>
    </row>
    <row r="158" spans="1:36" ht="12" hidden="1" customHeight="1">
      <c r="A158" s="90"/>
      <c r="B158" s="182"/>
      <c r="C158" s="90"/>
      <c r="D158" s="182"/>
      <c r="E158" s="182"/>
      <c r="F158" s="182"/>
      <c r="G158" s="182"/>
      <c r="H158" s="182"/>
      <c r="I158" s="182"/>
      <c r="J158" s="182"/>
      <c r="K158" s="182"/>
      <c r="L158" s="182"/>
      <c r="M158" s="182"/>
      <c r="N158" s="182"/>
      <c r="O158" s="90"/>
      <c r="P158" s="90"/>
      <c r="Q158" s="90"/>
      <c r="R158" s="90"/>
      <c r="S158" s="90"/>
      <c r="T158" s="90"/>
      <c r="U158" s="90"/>
      <c r="V158" s="90"/>
      <c r="W158" s="90"/>
      <c r="X158" s="90"/>
      <c r="Y158" s="90"/>
      <c r="Z158" s="90"/>
      <c r="AA158" s="90"/>
      <c r="AB158" s="90"/>
      <c r="AC158" s="90"/>
      <c r="AD158" s="182"/>
      <c r="AE158" s="182"/>
      <c r="AF158" s="182"/>
      <c r="AG158" s="182"/>
      <c r="AH158" s="182"/>
      <c r="AI158" s="90"/>
      <c r="AJ158" s="90"/>
    </row>
    <row r="159" spans="1:36" ht="12" hidden="1" customHeight="1">
      <c r="A159" s="90"/>
      <c r="B159" s="182"/>
      <c r="C159" s="90"/>
      <c r="D159" s="182"/>
      <c r="E159" s="182"/>
      <c r="F159" s="182"/>
      <c r="G159" s="182"/>
      <c r="H159" s="182"/>
      <c r="I159" s="182"/>
      <c r="J159" s="182"/>
      <c r="K159" s="182"/>
      <c r="L159" s="182"/>
      <c r="M159" s="182"/>
      <c r="N159" s="182"/>
      <c r="O159" s="90"/>
      <c r="P159" s="90"/>
      <c r="Q159" s="90"/>
      <c r="R159" s="90"/>
      <c r="S159" s="90"/>
      <c r="T159" s="90"/>
      <c r="U159" s="90"/>
      <c r="V159" s="90"/>
      <c r="W159" s="90"/>
      <c r="X159" s="90"/>
      <c r="Y159" s="90"/>
      <c r="Z159" s="90"/>
      <c r="AA159" s="90"/>
      <c r="AB159" s="90"/>
      <c r="AC159" s="90"/>
      <c r="AD159" s="182"/>
      <c r="AE159" s="182"/>
      <c r="AF159" s="182"/>
      <c r="AG159" s="182"/>
      <c r="AH159" s="182"/>
      <c r="AI159" s="90"/>
      <c r="AJ159" s="90"/>
    </row>
    <row r="160" spans="1:36" ht="12" hidden="1" customHeight="1">
      <c r="A160" s="90"/>
      <c r="B160" s="182"/>
      <c r="C160" s="90"/>
      <c r="D160" s="182"/>
      <c r="E160" s="182"/>
      <c r="F160" s="182"/>
      <c r="G160" s="182"/>
      <c r="H160" s="182"/>
      <c r="I160" s="182"/>
      <c r="J160" s="182"/>
      <c r="K160" s="182"/>
      <c r="L160" s="182"/>
      <c r="M160" s="182"/>
      <c r="N160" s="182"/>
      <c r="O160" s="90"/>
      <c r="P160" s="90"/>
      <c r="Q160" s="90"/>
      <c r="R160" s="90"/>
      <c r="S160" s="90"/>
      <c r="T160" s="90"/>
      <c r="U160" s="90"/>
      <c r="V160" s="90"/>
      <c r="W160" s="90"/>
      <c r="X160" s="90"/>
      <c r="Y160" s="90"/>
      <c r="Z160" s="90"/>
      <c r="AA160" s="90"/>
      <c r="AB160" s="90"/>
      <c r="AC160" s="90"/>
      <c r="AD160" s="182"/>
      <c r="AE160" s="182"/>
      <c r="AF160" s="182"/>
      <c r="AG160" s="182"/>
      <c r="AH160" s="182"/>
      <c r="AI160" s="90"/>
      <c r="AJ160" s="90"/>
    </row>
    <row r="161" spans="1:36" ht="12" hidden="1" customHeight="1">
      <c r="A161" s="90"/>
      <c r="B161" s="182"/>
      <c r="C161" s="90"/>
      <c r="D161" s="182"/>
      <c r="E161" s="182"/>
      <c r="F161" s="182"/>
      <c r="G161" s="182"/>
      <c r="H161" s="182"/>
      <c r="I161" s="182"/>
      <c r="J161" s="182"/>
      <c r="K161" s="182"/>
      <c r="L161" s="182"/>
      <c r="M161" s="182"/>
      <c r="N161" s="182"/>
      <c r="O161" s="90"/>
      <c r="P161" s="90"/>
      <c r="Q161" s="90"/>
      <c r="R161" s="90"/>
      <c r="S161" s="90"/>
      <c r="T161" s="90"/>
      <c r="U161" s="90"/>
      <c r="V161" s="90"/>
      <c r="W161" s="90"/>
      <c r="X161" s="90"/>
      <c r="Y161" s="90"/>
      <c r="Z161" s="90"/>
      <c r="AA161" s="90"/>
      <c r="AB161" s="90"/>
      <c r="AC161" s="90"/>
      <c r="AD161" s="182"/>
      <c r="AE161" s="182"/>
      <c r="AF161" s="182"/>
      <c r="AG161" s="182"/>
      <c r="AH161" s="182"/>
      <c r="AI161" s="90"/>
      <c r="AJ161" s="90"/>
    </row>
    <row r="162" spans="1:36" ht="12" hidden="1" customHeight="1">
      <c r="A162" s="90"/>
      <c r="B162" s="182"/>
      <c r="C162" s="90"/>
      <c r="D162" s="182"/>
      <c r="E162" s="182"/>
      <c r="F162" s="182"/>
      <c r="G162" s="182"/>
      <c r="H162" s="182"/>
      <c r="I162" s="182"/>
      <c r="J162" s="182"/>
      <c r="K162" s="182"/>
      <c r="L162" s="182"/>
      <c r="M162" s="182"/>
      <c r="N162" s="182"/>
      <c r="O162" s="90"/>
      <c r="P162" s="90"/>
      <c r="Q162" s="90"/>
      <c r="R162" s="90"/>
      <c r="S162" s="90"/>
      <c r="T162" s="90"/>
      <c r="U162" s="90"/>
      <c r="V162" s="90"/>
      <c r="W162" s="90"/>
      <c r="X162" s="90"/>
      <c r="Y162" s="90"/>
      <c r="Z162" s="90"/>
      <c r="AA162" s="90"/>
      <c r="AB162" s="90"/>
      <c r="AC162" s="90"/>
      <c r="AD162" s="182"/>
      <c r="AE162" s="182"/>
      <c r="AF162" s="182"/>
      <c r="AG162" s="182"/>
      <c r="AH162" s="182"/>
      <c r="AI162" s="90"/>
      <c r="AJ162" s="90"/>
    </row>
    <row r="163" spans="1:36" ht="12" hidden="1" customHeight="1">
      <c r="A163" s="90"/>
      <c r="B163" s="182"/>
      <c r="C163" s="90"/>
      <c r="D163" s="182"/>
      <c r="E163" s="182"/>
      <c r="F163" s="182"/>
      <c r="G163" s="182"/>
      <c r="H163" s="182"/>
      <c r="I163" s="182"/>
      <c r="J163" s="182"/>
      <c r="K163" s="182"/>
      <c r="L163" s="182"/>
      <c r="M163" s="182"/>
      <c r="N163" s="182"/>
      <c r="O163" s="90"/>
      <c r="P163" s="90"/>
      <c r="Q163" s="90"/>
      <c r="R163" s="90"/>
      <c r="S163" s="90"/>
      <c r="T163" s="90"/>
      <c r="U163" s="90"/>
      <c r="V163" s="90"/>
      <c r="W163" s="90"/>
      <c r="X163" s="90"/>
      <c r="Y163" s="90"/>
      <c r="Z163" s="90"/>
      <c r="AA163" s="90"/>
      <c r="AB163" s="90"/>
      <c r="AC163" s="90"/>
      <c r="AD163" s="182"/>
      <c r="AE163" s="182"/>
      <c r="AF163" s="182"/>
      <c r="AG163" s="182"/>
      <c r="AH163" s="182"/>
      <c r="AI163" s="90"/>
      <c r="AJ163" s="90"/>
    </row>
    <row r="164" spans="1:36" ht="12" hidden="1" customHeight="1">
      <c r="A164" s="90"/>
      <c r="B164" s="182"/>
      <c r="C164" s="90"/>
      <c r="D164" s="182"/>
      <c r="E164" s="182"/>
      <c r="F164" s="182"/>
      <c r="G164" s="182"/>
      <c r="H164" s="182"/>
      <c r="I164" s="182"/>
      <c r="J164" s="182"/>
      <c r="K164" s="182"/>
      <c r="L164" s="182"/>
      <c r="M164" s="182"/>
      <c r="N164" s="182"/>
      <c r="O164" s="90"/>
      <c r="P164" s="90"/>
      <c r="Q164" s="90"/>
      <c r="R164" s="90"/>
      <c r="S164" s="90"/>
      <c r="T164" s="90"/>
      <c r="U164" s="90"/>
      <c r="V164" s="90"/>
      <c r="W164" s="90"/>
      <c r="X164" s="90"/>
      <c r="Y164" s="90"/>
      <c r="Z164" s="90"/>
      <c r="AA164" s="90"/>
      <c r="AB164" s="90"/>
      <c r="AC164" s="90"/>
      <c r="AD164" s="182"/>
      <c r="AE164" s="182"/>
      <c r="AF164" s="182"/>
      <c r="AG164" s="182"/>
      <c r="AH164" s="182"/>
      <c r="AI164" s="90"/>
      <c r="AJ164" s="90"/>
    </row>
    <row r="165" spans="1:36" ht="12" hidden="1" customHeight="1">
      <c r="A165" s="90"/>
      <c r="B165" s="182"/>
      <c r="C165" s="90"/>
      <c r="D165" s="182"/>
      <c r="E165" s="182"/>
      <c r="F165" s="182"/>
      <c r="G165" s="182"/>
      <c r="H165" s="182"/>
      <c r="I165" s="182"/>
      <c r="J165" s="182"/>
      <c r="K165" s="182"/>
      <c r="L165" s="182"/>
      <c r="M165" s="182"/>
      <c r="N165" s="182"/>
      <c r="O165" s="90"/>
      <c r="P165" s="90"/>
      <c r="Q165" s="90"/>
      <c r="R165" s="90"/>
      <c r="S165" s="90"/>
      <c r="T165" s="90"/>
      <c r="U165" s="90"/>
      <c r="V165" s="90"/>
      <c r="W165" s="90"/>
      <c r="X165" s="90"/>
      <c r="Y165" s="90"/>
      <c r="Z165" s="90"/>
      <c r="AA165" s="90"/>
      <c r="AB165" s="90"/>
      <c r="AC165" s="90"/>
      <c r="AD165" s="182"/>
      <c r="AE165" s="182"/>
      <c r="AF165" s="182"/>
      <c r="AG165" s="182"/>
      <c r="AH165" s="182"/>
      <c r="AI165" s="90"/>
      <c r="AJ165" s="90"/>
    </row>
    <row r="166" spans="1:36" ht="12" hidden="1" customHeight="1">
      <c r="A166" s="90"/>
      <c r="B166" s="182"/>
      <c r="C166" s="90"/>
      <c r="D166" s="182"/>
      <c r="E166" s="182"/>
      <c r="F166" s="182"/>
      <c r="G166" s="182"/>
      <c r="H166" s="182"/>
      <c r="I166" s="182"/>
      <c r="J166" s="182"/>
      <c r="K166" s="182"/>
      <c r="L166" s="182"/>
      <c r="M166" s="182"/>
      <c r="N166" s="182"/>
      <c r="O166" s="90"/>
      <c r="P166" s="90"/>
      <c r="Q166" s="90"/>
      <c r="R166" s="90"/>
      <c r="S166" s="90"/>
      <c r="T166" s="90"/>
      <c r="U166" s="90"/>
      <c r="V166" s="90"/>
      <c r="W166" s="90"/>
      <c r="X166" s="90"/>
      <c r="Y166" s="90"/>
      <c r="Z166" s="90"/>
      <c r="AA166" s="90"/>
      <c r="AB166" s="90"/>
      <c r="AC166" s="90"/>
      <c r="AD166" s="182"/>
      <c r="AE166" s="182"/>
      <c r="AF166" s="182"/>
      <c r="AG166" s="182"/>
      <c r="AH166" s="182"/>
      <c r="AI166" s="90"/>
      <c r="AJ166" s="90"/>
    </row>
    <row r="167" spans="1:36" ht="12" hidden="1" customHeight="1">
      <c r="A167" s="90"/>
      <c r="B167" s="182"/>
      <c r="C167" s="90"/>
      <c r="D167" s="182"/>
      <c r="E167" s="182"/>
      <c r="F167" s="182"/>
      <c r="G167" s="182"/>
      <c r="H167" s="182"/>
      <c r="I167" s="182"/>
      <c r="J167" s="182"/>
      <c r="K167" s="182"/>
      <c r="L167" s="182"/>
      <c r="M167" s="182"/>
      <c r="N167" s="182"/>
      <c r="O167" s="90"/>
      <c r="P167" s="90"/>
      <c r="Q167" s="90"/>
      <c r="R167" s="90"/>
      <c r="S167" s="90"/>
      <c r="T167" s="90"/>
      <c r="U167" s="90"/>
      <c r="V167" s="90"/>
      <c r="W167" s="90"/>
      <c r="X167" s="90"/>
      <c r="Y167" s="90"/>
      <c r="Z167" s="90"/>
      <c r="AA167" s="90"/>
      <c r="AB167" s="90"/>
      <c r="AC167" s="90"/>
      <c r="AD167" s="182"/>
      <c r="AE167" s="182"/>
      <c r="AF167" s="182"/>
      <c r="AG167" s="182"/>
      <c r="AH167" s="182"/>
      <c r="AI167" s="90"/>
      <c r="AJ167" s="90"/>
    </row>
    <row r="168" spans="1:36" ht="12" hidden="1" customHeight="1">
      <c r="A168" s="90"/>
      <c r="B168" s="182"/>
      <c r="C168" s="90"/>
      <c r="D168" s="182"/>
      <c r="E168" s="182"/>
      <c r="F168" s="182"/>
      <c r="G168" s="182"/>
      <c r="H168" s="182"/>
      <c r="I168" s="182"/>
      <c r="J168" s="182"/>
      <c r="K168" s="182"/>
      <c r="L168" s="182"/>
      <c r="M168" s="182"/>
      <c r="N168" s="182"/>
      <c r="O168" s="90"/>
      <c r="P168" s="90"/>
      <c r="Q168" s="90"/>
      <c r="R168" s="90"/>
      <c r="S168" s="90"/>
      <c r="T168" s="90"/>
      <c r="U168" s="90"/>
      <c r="V168" s="90"/>
      <c r="W168" s="90"/>
      <c r="X168" s="90"/>
      <c r="Y168" s="90"/>
      <c r="Z168" s="90"/>
      <c r="AA168" s="90"/>
      <c r="AB168" s="90"/>
      <c r="AC168" s="90"/>
      <c r="AD168" s="182"/>
      <c r="AE168" s="182"/>
      <c r="AF168" s="182"/>
      <c r="AG168" s="182"/>
      <c r="AH168" s="182"/>
      <c r="AI168" s="90"/>
      <c r="AJ168" s="90"/>
    </row>
    <row r="169" spans="1:36" ht="12" hidden="1" customHeight="1">
      <c r="A169" s="90"/>
      <c r="B169" s="182"/>
      <c r="C169" s="90"/>
      <c r="D169" s="182"/>
      <c r="E169" s="182"/>
      <c r="F169" s="182"/>
      <c r="G169" s="182"/>
      <c r="H169" s="182"/>
      <c r="I169" s="182"/>
      <c r="J169" s="182"/>
      <c r="K169" s="182"/>
      <c r="L169" s="182"/>
      <c r="M169" s="182"/>
      <c r="N169" s="182"/>
      <c r="O169" s="90"/>
      <c r="P169" s="90"/>
      <c r="Q169" s="90"/>
      <c r="R169" s="90"/>
      <c r="S169" s="90"/>
      <c r="T169" s="90"/>
      <c r="U169" s="90"/>
      <c r="V169" s="90"/>
      <c r="W169" s="90"/>
      <c r="X169" s="90"/>
      <c r="Y169" s="90"/>
      <c r="Z169" s="90"/>
      <c r="AA169" s="90"/>
      <c r="AB169" s="90"/>
      <c r="AC169" s="90"/>
      <c r="AD169" s="182"/>
      <c r="AE169" s="182"/>
      <c r="AF169" s="182"/>
      <c r="AG169" s="182"/>
      <c r="AH169" s="182"/>
      <c r="AI169" s="90"/>
      <c r="AJ169" s="90"/>
    </row>
    <row r="170" spans="1:36" ht="12" hidden="1" customHeight="1">
      <c r="A170" s="90"/>
      <c r="B170" s="182"/>
      <c r="C170" s="90"/>
      <c r="D170" s="182"/>
      <c r="E170" s="182"/>
      <c r="F170" s="182"/>
      <c r="G170" s="182"/>
      <c r="H170" s="182"/>
      <c r="I170" s="182"/>
      <c r="J170" s="182"/>
      <c r="K170" s="182"/>
      <c r="L170" s="182"/>
      <c r="M170" s="182"/>
      <c r="N170" s="182"/>
      <c r="O170" s="90"/>
      <c r="P170" s="90"/>
      <c r="Q170" s="90"/>
      <c r="R170" s="90"/>
      <c r="S170" s="90"/>
      <c r="T170" s="90"/>
      <c r="U170" s="90"/>
      <c r="V170" s="90"/>
      <c r="W170" s="90"/>
      <c r="X170" s="90"/>
      <c r="Y170" s="90"/>
      <c r="Z170" s="90"/>
      <c r="AA170" s="90"/>
      <c r="AB170" s="90"/>
      <c r="AC170" s="90"/>
      <c r="AD170" s="182"/>
      <c r="AE170" s="182"/>
      <c r="AF170" s="182"/>
      <c r="AG170" s="182"/>
      <c r="AH170" s="182"/>
      <c r="AI170" s="90"/>
      <c r="AJ170" s="90"/>
    </row>
    <row r="171" spans="1:36" ht="12" hidden="1" customHeight="1">
      <c r="A171" s="90"/>
      <c r="B171" s="182"/>
      <c r="C171" s="90"/>
      <c r="D171" s="182"/>
      <c r="E171" s="182"/>
      <c r="F171" s="182"/>
      <c r="G171" s="182"/>
      <c r="H171" s="182"/>
      <c r="I171" s="182"/>
      <c r="J171" s="182"/>
      <c r="K171" s="182"/>
      <c r="L171" s="182"/>
      <c r="M171" s="182"/>
      <c r="N171" s="182"/>
      <c r="O171" s="90"/>
      <c r="P171" s="90"/>
      <c r="Q171" s="90"/>
      <c r="R171" s="90"/>
      <c r="S171" s="90"/>
      <c r="T171" s="90"/>
      <c r="U171" s="90"/>
      <c r="V171" s="90"/>
      <c r="W171" s="90"/>
      <c r="X171" s="90"/>
      <c r="Y171" s="90"/>
      <c r="Z171" s="90"/>
      <c r="AA171" s="90"/>
      <c r="AB171" s="90"/>
      <c r="AC171" s="90"/>
      <c r="AD171" s="182"/>
      <c r="AE171" s="182"/>
      <c r="AF171" s="182"/>
      <c r="AG171" s="182"/>
      <c r="AH171" s="182"/>
      <c r="AI171" s="90"/>
      <c r="AJ171" s="90"/>
    </row>
    <row r="172" spans="1:36" ht="12" hidden="1" customHeight="1">
      <c r="A172" s="90"/>
      <c r="B172" s="182"/>
      <c r="C172" s="90"/>
      <c r="D172" s="182"/>
      <c r="E172" s="182"/>
      <c r="F172" s="182"/>
      <c r="G172" s="182"/>
      <c r="H172" s="182"/>
      <c r="I172" s="182"/>
      <c r="J172" s="182"/>
      <c r="K172" s="182"/>
      <c r="L172" s="182"/>
      <c r="M172" s="182"/>
      <c r="N172" s="182"/>
      <c r="O172" s="90"/>
      <c r="P172" s="90"/>
      <c r="Q172" s="90"/>
      <c r="R172" s="90"/>
      <c r="S172" s="90"/>
      <c r="T172" s="90"/>
      <c r="U172" s="90"/>
      <c r="V172" s="90"/>
      <c r="W172" s="90"/>
      <c r="X172" s="90"/>
      <c r="Y172" s="90"/>
      <c r="Z172" s="90"/>
      <c r="AA172" s="90"/>
      <c r="AB172" s="90"/>
      <c r="AC172" s="90"/>
      <c r="AD172" s="182"/>
      <c r="AE172" s="182"/>
      <c r="AF172" s="182"/>
      <c r="AG172" s="182"/>
      <c r="AH172" s="182"/>
      <c r="AI172" s="90"/>
      <c r="AJ172" s="90"/>
    </row>
    <row r="173" spans="1:36" ht="12" hidden="1" customHeight="1">
      <c r="A173" s="90"/>
      <c r="B173" s="182"/>
      <c r="C173" s="90"/>
      <c r="D173" s="182"/>
      <c r="E173" s="182"/>
      <c r="F173" s="182"/>
      <c r="G173" s="182"/>
      <c r="H173" s="182"/>
      <c r="I173" s="182"/>
      <c r="J173" s="182"/>
      <c r="K173" s="182"/>
      <c r="L173" s="182"/>
      <c r="M173" s="182"/>
      <c r="N173" s="182"/>
      <c r="O173" s="90"/>
      <c r="P173" s="90"/>
      <c r="Q173" s="90"/>
      <c r="R173" s="90"/>
      <c r="S173" s="90"/>
      <c r="T173" s="90"/>
      <c r="U173" s="90"/>
      <c r="V173" s="90"/>
      <c r="W173" s="90"/>
      <c r="X173" s="90"/>
      <c r="Y173" s="90"/>
      <c r="Z173" s="90"/>
      <c r="AA173" s="90"/>
      <c r="AB173" s="90"/>
      <c r="AC173" s="90"/>
      <c r="AD173" s="182"/>
      <c r="AE173" s="182"/>
      <c r="AF173" s="182"/>
      <c r="AG173" s="182"/>
      <c r="AH173" s="182"/>
      <c r="AI173" s="90"/>
      <c r="AJ173" s="90"/>
    </row>
    <row r="174" spans="1:36" ht="12" hidden="1" customHeight="1">
      <c r="A174" s="90"/>
      <c r="B174" s="182"/>
      <c r="C174" s="90"/>
      <c r="D174" s="182"/>
      <c r="E174" s="182"/>
      <c r="F174" s="182"/>
      <c r="G174" s="182"/>
      <c r="H174" s="182"/>
      <c r="I174" s="182"/>
      <c r="J174" s="182"/>
      <c r="K174" s="182"/>
      <c r="L174" s="182"/>
      <c r="M174" s="182"/>
      <c r="N174" s="182"/>
      <c r="O174" s="90"/>
      <c r="P174" s="90"/>
      <c r="Q174" s="90"/>
      <c r="R174" s="90"/>
      <c r="S174" s="90"/>
      <c r="T174" s="90"/>
      <c r="U174" s="90"/>
      <c r="V174" s="90"/>
      <c r="W174" s="90"/>
      <c r="X174" s="90"/>
      <c r="Y174" s="90"/>
      <c r="Z174" s="90"/>
      <c r="AA174" s="90"/>
      <c r="AB174" s="90"/>
      <c r="AC174" s="90"/>
      <c r="AD174" s="182"/>
      <c r="AE174" s="182"/>
      <c r="AF174" s="182"/>
      <c r="AG174" s="182"/>
      <c r="AH174" s="182"/>
      <c r="AI174" s="90"/>
      <c r="AJ174" s="90"/>
    </row>
    <row r="175" spans="1:36" ht="12" hidden="1" customHeight="1">
      <c r="A175" s="90"/>
      <c r="B175" s="182"/>
      <c r="C175" s="90"/>
      <c r="D175" s="182"/>
      <c r="E175" s="182"/>
      <c r="F175" s="182"/>
      <c r="G175" s="182"/>
      <c r="H175" s="182"/>
      <c r="I175" s="182"/>
      <c r="J175" s="182"/>
      <c r="K175" s="182"/>
      <c r="L175" s="182"/>
      <c r="M175" s="182"/>
      <c r="N175" s="182"/>
      <c r="O175" s="90"/>
      <c r="P175" s="90"/>
      <c r="Q175" s="90"/>
      <c r="R175" s="90"/>
      <c r="S175" s="90"/>
      <c r="T175" s="90"/>
      <c r="U175" s="90"/>
      <c r="V175" s="90"/>
      <c r="W175" s="90"/>
      <c r="X175" s="90"/>
      <c r="Y175" s="90"/>
      <c r="Z175" s="90"/>
      <c r="AA175" s="90"/>
      <c r="AB175" s="90"/>
      <c r="AC175" s="90"/>
      <c r="AD175" s="182"/>
      <c r="AE175" s="182"/>
      <c r="AF175" s="182"/>
      <c r="AG175" s="182"/>
      <c r="AH175" s="182"/>
      <c r="AI175" s="90"/>
      <c r="AJ175" s="90"/>
    </row>
    <row r="176" spans="1:36" ht="12" hidden="1" customHeight="1">
      <c r="A176" s="90"/>
      <c r="B176" s="182"/>
      <c r="C176" s="90"/>
      <c r="D176" s="182"/>
      <c r="E176" s="182"/>
      <c r="F176" s="182"/>
      <c r="G176" s="182"/>
      <c r="H176" s="182"/>
      <c r="I176" s="182"/>
      <c r="J176" s="182"/>
      <c r="K176" s="182"/>
      <c r="L176" s="182"/>
      <c r="M176" s="182"/>
      <c r="N176" s="182"/>
      <c r="O176" s="90"/>
      <c r="P176" s="90"/>
      <c r="Q176" s="90"/>
      <c r="R176" s="90"/>
      <c r="S176" s="90"/>
      <c r="T176" s="90"/>
      <c r="U176" s="90"/>
      <c r="V176" s="90"/>
      <c r="W176" s="90"/>
      <c r="X176" s="90"/>
      <c r="Y176" s="90"/>
      <c r="Z176" s="90"/>
      <c r="AA176" s="90"/>
      <c r="AB176" s="90"/>
      <c r="AC176" s="90"/>
      <c r="AD176" s="182"/>
      <c r="AE176" s="182"/>
      <c r="AF176" s="182"/>
      <c r="AG176" s="182"/>
      <c r="AH176" s="182"/>
      <c r="AI176" s="90"/>
      <c r="AJ176" s="90"/>
    </row>
    <row r="177" spans="1:36" ht="12" hidden="1" customHeight="1">
      <c r="A177" s="90"/>
      <c r="B177" s="182"/>
      <c r="C177" s="90"/>
      <c r="D177" s="182"/>
      <c r="E177" s="182"/>
      <c r="F177" s="182"/>
      <c r="G177" s="182"/>
      <c r="H177" s="182"/>
      <c r="I177" s="182"/>
      <c r="J177" s="182"/>
      <c r="K177" s="182"/>
      <c r="L177" s="182"/>
      <c r="M177" s="182"/>
      <c r="N177" s="182"/>
      <c r="O177" s="90"/>
      <c r="P177" s="90"/>
      <c r="Q177" s="90"/>
      <c r="R177" s="90"/>
      <c r="S177" s="90"/>
      <c r="T177" s="90"/>
      <c r="U177" s="90"/>
      <c r="V177" s="90"/>
      <c r="W177" s="90"/>
      <c r="X177" s="90"/>
      <c r="Y177" s="90"/>
      <c r="Z177" s="90"/>
      <c r="AA177" s="90"/>
      <c r="AB177" s="90"/>
      <c r="AC177" s="90"/>
      <c r="AD177" s="182"/>
      <c r="AE177" s="182"/>
      <c r="AF177" s="182"/>
      <c r="AG177" s="182"/>
      <c r="AH177" s="182"/>
      <c r="AI177" s="90"/>
      <c r="AJ177" s="90"/>
    </row>
    <row r="178" spans="1:36" ht="12" hidden="1" customHeight="1">
      <c r="A178" s="90"/>
      <c r="B178" s="182"/>
      <c r="C178" s="90"/>
      <c r="D178" s="182"/>
      <c r="E178" s="182"/>
      <c r="F178" s="182"/>
      <c r="G178" s="182"/>
      <c r="H178" s="182"/>
      <c r="I178" s="182"/>
      <c r="J178" s="182"/>
      <c r="K178" s="182"/>
      <c r="L178" s="182"/>
      <c r="M178" s="182"/>
      <c r="N178" s="182"/>
      <c r="O178" s="90"/>
      <c r="P178" s="90"/>
      <c r="Q178" s="90"/>
      <c r="R178" s="90"/>
      <c r="S178" s="90"/>
      <c r="T178" s="90"/>
      <c r="U178" s="90"/>
      <c r="V178" s="90"/>
      <c r="W178" s="90"/>
      <c r="X178" s="90"/>
      <c r="Y178" s="90"/>
      <c r="Z178" s="90"/>
      <c r="AA178" s="90"/>
      <c r="AB178" s="90"/>
      <c r="AC178" s="90"/>
      <c r="AD178" s="182"/>
      <c r="AE178" s="182"/>
      <c r="AF178" s="182"/>
      <c r="AG178" s="182"/>
      <c r="AH178" s="182"/>
      <c r="AI178" s="90"/>
      <c r="AJ178" s="90"/>
    </row>
    <row r="179" spans="1:36" ht="12" hidden="1" customHeight="1">
      <c r="A179" s="90"/>
      <c r="B179" s="182"/>
      <c r="C179" s="90"/>
      <c r="D179" s="182"/>
      <c r="E179" s="182"/>
      <c r="F179" s="182"/>
      <c r="G179" s="182"/>
      <c r="H179" s="182"/>
      <c r="I179" s="182"/>
      <c r="J179" s="182"/>
      <c r="K179" s="182"/>
      <c r="L179" s="182"/>
      <c r="M179" s="182"/>
      <c r="N179" s="182"/>
      <c r="O179" s="90"/>
      <c r="P179" s="90"/>
      <c r="Q179" s="90"/>
      <c r="R179" s="90"/>
      <c r="S179" s="90"/>
      <c r="T179" s="90"/>
      <c r="U179" s="90"/>
      <c r="V179" s="90"/>
      <c r="W179" s="90"/>
      <c r="X179" s="90"/>
      <c r="Y179" s="90"/>
      <c r="Z179" s="90"/>
      <c r="AA179" s="90"/>
      <c r="AB179" s="90"/>
      <c r="AC179" s="90"/>
      <c r="AD179" s="182"/>
      <c r="AE179" s="182"/>
      <c r="AF179" s="182"/>
      <c r="AG179" s="182"/>
      <c r="AH179" s="182"/>
      <c r="AI179" s="90"/>
      <c r="AJ179" s="90"/>
    </row>
    <row r="180" spans="1:36" ht="12" hidden="1" customHeight="1">
      <c r="A180" s="90"/>
      <c r="B180" s="182"/>
      <c r="C180" s="90"/>
      <c r="D180" s="182"/>
      <c r="E180" s="182"/>
      <c r="F180" s="182"/>
      <c r="G180" s="182"/>
      <c r="H180" s="182"/>
      <c r="I180" s="182"/>
      <c r="J180" s="182"/>
      <c r="K180" s="182"/>
      <c r="L180" s="182"/>
      <c r="M180" s="182"/>
      <c r="N180" s="182"/>
      <c r="O180" s="90"/>
      <c r="P180" s="90"/>
      <c r="Q180" s="90"/>
      <c r="R180" s="90"/>
      <c r="S180" s="90"/>
      <c r="T180" s="90"/>
      <c r="U180" s="90"/>
      <c r="V180" s="90"/>
      <c r="W180" s="90"/>
      <c r="X180" s="90"/>
      <c r="Y180" s="90"/>
      <c r="Z180" s="90"/>
      <c r="AA180" s="90"/>
      <c r="AB180" s="90"/>
      <c r="AC180" s="90"/>
      <c r="AD180" s="182"/>
      <c r="AE180" s="182"/>
      <c r="AF180" s="182"/>
      <c r="AG180" s="182"/>
      <c r="AH180" s="182"/>
      <c r="AI180" s="90"/>
      <c r="AJ180" s="90"/>
    </row>
    <row r="181" spans="1:36" ht="12" hidden="1" customHeight="1">
      <c r="A181" s="90"/>
      <c r="B181" s="182"/>
      <c r="C181" s="90"/>
      <c r="D181" s="182"/>
      <c r="E181" s="182"/>
      <c r="F181" s="182"/>
      <c r="G181" s="182"/>
      <c r="H181" s="182"/>
      <c r="I181" s="182"/>
      <c r="J181" s="182"/>
      <c r="K181" s="182"/>
      <c r="L181" s="182"/>
      <c r="M181" s="182"/>
      <c r="N181" s="182"/>
      <c r="O181" s="90"/>
      <c r="P181" s="90"/>
      <c r="Q181" s="90"/>
      <c r="R181" s="90"/>
      <c r="S181" s="90"/>
      <c r="T181" s="90"/>
      <c r="U181" s="90"/>
      <c r="V181" s="90"/>
      <c r="W181" s="90"/>
      <c r="X181" s="90"/>
      <c r="Y181" s="90"/>
      <c r="Z181" s="90"/>
      <c r="AA181" s="90"/>
      <c r="AB181" s="90"/>
      <c r="AC181" s="90"/>
      <c r="AD181" s="182"/>
      <c r="AE181" s="182"/>
      <c r="AF181" s="182"/>
      <c r="AG181" s="182"/>
      <c r="AH181" s="182"/>
      <c r="AI181" s="90"/>
      <c r="AJ181" s="90"/>
    </row>
    <row r="182" spans="1:36" ht="12" hidden="1" customHeight="1">
      <c r="A182" s="90"/>
      <c r="B182" s="182"/>
      <c r="C182" s="90"/>
      <c r="D182" s="182"/>
      <c r="E182" s="182"/>
      <c r="F182" s="182"/>
      <c r="G182" s="182"/>
      <c r="H182" s="182"/>
      <c r="I182" s="182"/>
      <c r="J182" s="182"/>
      <c r="K182" s="182"/>
      <c r="L182" s="182"/>
      <c r="M182" s="182"/>
      <c r="N182" s="182"/>
      <c r="O182" s="90"/>
      <c r="P182" s="90"/>
      <c r="Q182" s="90"/>
      <c r="R182" s="90"/>
      <c r="S182" s="90"/>
      <c r="T182" s="90"/>
      <c r="U182" s="90"/>
      <c r="V182" s="90"/>
      <c r="W182" s="90"/>
      <c r="X182" s="90"/>
      <c r="Y182" s="90"/>
      <c r="Z182" s="90"/>
      <c r="AA182" s="90"/>
      <c r="AB182" s="90"/>
      <c r="AC182" s="90"/>
      <c r="AD182" s="182"/>
      <c r="AE182" s="182"/>
      <c r="AF182" s="182"/>
      <c r="AG182" s="182"/>
      <c r="AH182" s="182"/>
      <c r="AI182" s="90"/>
      <c r="AJ182" s="90"/>
    </row>
    <row r="183" spans="1:36" ht="12" hidden="1" customHeight="1">
      <c r="A183" s="90"/>
      <c r="B183" s="182"/>
      <c r="C183" s="90"/>
      <c r="D183" s="182"/>
      <c r="E183" s="182"/>
      <c r="F183" s="182"/>
      <c r="G183" s="182"/>
      <c r="H183" s="182"/>
      <c r="I183" s="182"/>
      <c r="J183" s="182"/>
      <c r="K183" s="182"/>
      <c r="L183" s="182"/>
      <c r="M183" s="182"/>
      <c r="N183" s="182"/>
      <c r="O183" s="90"/>
      <c r="P183" s="90"/>
      <c r="Q183" s="90"/>
      <c r="R183" s="90"/>
      <c r="S183" s="90"/>
      <c r="T183" s="90"/>
      <c r="U183" s="90"/>
      <c r="V183" s="90"/>
      <c r="W183" s="90"/>
      <c r="X183" s="90"/>
      <c r="Y183" s="90"/>
      <c r="Z183" s="90"/>
      <c r="AA183" s="90"/>
      <c r="AB183" s="90"/>
      <c r="AC183" s="90"/>
      <c r="AD183" s="182"/>
      <c r="AE183" s="182"/>
      <c r="AF183" s="182"/>
      <c r="AG183" s="182"/>
      <c r="AH183" s="182"/>
      <c r="AI183" s="90"/>
      <c r="AJ183" s="90"/>
    </row>
    <row r="184" spans="1:36" ht="12" hidden="1" customHeight="1">
      <c r="A184" s="90"/>
      <c r="B184" s="182"/>
      <c r="C184" s="90"/>
      <c r="D184" s="182"/>
      <c r="E184" s="182"/>
      <c r="F184" s="182"/>
      <c r="G184" s="182"/>
      <c r="H184" s="182"/>
      <c r="I184" s="182"/>
      <c r="J184" s="182"/>
      <c r="K184" s="182"/>
      <c r="L184" s="182"/>
      <c r="M184" s="182"/>
      <c r="N184" s="182"/>
      <c r="O184" s="90"/>
      <c r="P184" s="90"/>
      <c r="Q184" s="90"/>
      <c r="R184" s="90"/>
      <c r="S184" s="90"/>
      <c r="T184" s="90"/>
      <c r="U184" s="90"/>
      <c r="V184" s="90"/>
      <c r="W184" s="90"/>
      <c r="X184" s="90"/>
      <c r="Y184" s="90"/>
      <c r="Z184" s="90"/>
      <c r="AA184" s="90"/>
      <c r="AB184" s="90"/>
      <c r="AC184" s="90"/>
      <c r="AD184" s="182"/>
      <c r="AE184" s="182"/>
      <c r="AF184" s="182"/>
      <c r="AG184" s="182"/>
      <c r="AH184" s="182"/>
      <c r="AI184" s="90"/>
      <c r="AJ184" s="90"/>
    </row>
    <row r="185" spans="1:36" ht="12" hidden="1" customHeight="1">
      <c r="A185" s="90"/>
      <c r="B185" s="182"/>
      <c r="C185" s="90"/>
      <c r="D185" s="182"/>
      <c r="E185" s="182"/>
      <c r="F185" s="182"/>
      <c r="G185" s="182"/>
      <c r="H185" s="182"/>
      <c r="I185" s="182"/>
      <c r="J185" s="182"/>
      <c r="K185" s="182"/>
      <c r="L185" s="182"/>
      <c r="M185" s="182"/>
      <c r="N185" s="182"/>
      <c r="O185" s="90"/>
      <c r="P185" s="90"/>
      <c r="Q185" s="90"/>
      <c r="R185" s="90"/>
      <c r="S185" s="90"/>
      <c r="T185" s="90"/>
      <c r="U185" s="90"/>
      <c r="V185" s="90"/>
      <c r="W185" s="90"/>
      <c r="X185" s="90"/>
      <c r="Y185" s="90"/>
      <c r="Z185" s="90"/>
      <c r="AA185" s="90"/>
      <c r="AB185" s="90"/>
      <c r="AC185" s="90"/>
      <c r="AD185" s="182"/>
      <c r="AE185" s="182"/>
      <c r="AF185" s="182"/>
      <c r="AG185" s="182"/>
      <c r="AH185" s="182"/>
      <c r="AI185" s="90"/>
      <c r="AJ185" s="90"/>
    </row>
    <row r="186" spans="1:36" ht="12" hidden="1" customHeight="1">
      <c r="A186" s="90"/>
      <c r="B186" s="182"/>
      <c r="C186" s="90"/>
      <c r="D186" s="182"/>
      <c r="E186" s="182"/>
      <c r="F186" s="182"/>
      <c r="G186" s="182"/>
      <c r="H186" s="182"/>
      <c r="I186" s="182"/>
      <c r="J186" s="182"/>
      <c r="K186" s="182"/>
      <c r="L186" s="182"/>
      <c r="M186" s="182"/>
      <c r="N186" s="182"/>
      <c r="O186" s="90"/>
      <c r="P186" s="90"/>
      <c r="Q186" s="90"/>
      <c r="R186" s="90"/>
      <c r="S186" s="90"/>
      <c r="T186" s="90"/>
      <c r="U186" s="90"/>
      <c r="V186" s="90"/>
      <c r="W186" s="90"/>
      <c r="X186" s="90"/>
      <c r="Y186" s="90"/>
      <c r="Z186" s="90"/>
      <c r="AA186" s="90"/>
      <c r="AB186" s="90"/>
      <c r="AC186" s="90"/>
      <c r="AD186" s="182"/>
      <c r="AE186" s="182"/>
      <c r="AF186" s="182"/>
      <c r="AG186" s="182"/>
      <c r="AH186" s="182"/>
      <c r="AI186" s="90"/>
      <c r="AJ186" s="90"/>
    </row>
    <row r="187" spans="1:36" ht="12" hidden="1" customHeight="1">
      <c r="A187" s="90"/>
      <c r="B187" s="182"/>
      <c r="C187" s="90"/>
      <c r="D187" s="182"/>
      <c r="E187" s="182"/>
      <c r="F187" s="182"/>
      <c r="G187" s="182"/>
      <c r="H187" s="182"/>
      <c r="I187" s="182"/>
      <c r="J187" s="182"/>
      <c r="K187" s="182"/>
      <c r="L187" s="182"/>
      <c r="M187" s="182"/>
      <c r="N187" s="182"/>
      <c r="O187" s="90"/>
      <c r="P187" s="90"/>
      <c r="Q187" s="90"/>
      <c r="R187" s="90"/>
      <c r="S187" s="90"/>
      <c r="T187" s="90"/>
      <c r="U187" s="90"/>
      <c r="V187" s="90"/>
      <c r="W187" s="90"/>
      <c r="X187" s="90"/>
      <c r="Y187" s="90"/>
      <c r="Z187" s="90"/>
      <c r="AA187" s="90"/>
      <c r="AB187" s="90"/>
      <c r="AC187" s="90"/>
      <c r="AD187" s="182"/>
      <c r="AE187" s="182"/>
      <c r="AF187" s="182"/>
      <c r="AG187" s="182"/>
      <c r="AH187" s="182"/>
      <c r="AI187" s="90"/>
      <c r="AJ187" s="90"/>
    </row>
    <row r="188" spans="1:36" ht="12" hidden="1" customHeight="1">
      <c r="A188" s="90"/>
      <c r="B188" s="182"/>
      <c r="C188" s="90"/>
      <c r="D188" s="182"/>
      <c r="E188" s="182"/>
      <c r="F188" s="182"/>
      <c r="G188" s="182"/>
      <c r="H188" s="182"/>
      <c r="I188" s="182"/>
      <c r="J188" s="182"/>
      <c r="K188" s="182"/>
      <c r="L188" s="182"/>
      <c r="M188" s="182"/>
      <c r="N188" s="182"/>
      <c r="O188" s="90"/>
      <c r="P188" s="90"/>
      <c r="Q188" s="90"/>
      <c r="R188" s="90"/>
      <c r="S188" s="90"/>
      <c r="T188" s="90"/>
      <c r="U188" s="90"/>
      <c r="V188" s="90"/>
      <c r="W188" s="90"/>
      <c r="X188" s="90"/>
      <c r="Y188" s="90"/>
      <c r="Z188" s="90"/>
      <c r="AA188" s="90"/>
      <c r="AB188" s="90"/>
      <c r="AC188" s="90"/>
      <c r="AD188" s="182"/>
      <c r="AE188" s="182"/>
      <c r="AF188" s="182"/>
      <c r="AG188" s="182"/>
      <c r="AH188" s="182"/>
      <c r="AI188" s="90"/>
      <c r="AJ188" s="90"/>
    </row>
    <row r="189" spans="1:36" ht="12" hidden="1" customHeight="1">
      <c r="A189" s="90"/>
      <c r="B189" s="182"/>
      <c r="C189" s="90"/>
      <c r="D189" s="182"/>
      <c r="E189" s="182"/>
      <c r="F189" s="182"/>
      <c r="G189" s="182"/>
      <c r="H189" s="182"/>
      <c r="I189" s="182"/>
      <c r="J189" s="182"/>
      <c r="K189" s="182"/>
      <c r="L189" s="182"/>
      <c r="M189" s="182"/>
      <c r="N189" s="182"/>
      <c r="O189" s="90"/>
      <c r="P189" s="90"/>
      <c r="Q189" s="90"/>
      <c r="R189" s="90"/>
      <c r="S189" s="90"/>
      <c r="T189" s="90"/>
      <c r="U189" s="90"/>
      <c r="V189" s="90"/>
      <c r="W189" s="90"/>
      <c r="X189" s="90"/>
      <c r="Y189" s="90"/>
      <c r="Z189" s="90"/>
      <c r="AA189" s="90"/>
      <c r="AB189" s="90"/>
      <c r="AC189" s="90"/>
      <c r="AD189" s="182"/>
      <c r="AE189" s="182"/>
      <c r="AF189" s="182"/>
      <c r="AG189" s="182"/>
      <c r="AH189" s="182"/>
      <c r="AI189" s="90"/>
      <c r="AJ189" s="90"/>
    </row>
    <row r="190" spans="1:36" ht="12" hidden="1" customHeight="1">
      <c r="A190" s="90"/>
      <c r="B190" s="182"/>
      <c r="C190" s="90"/>
      <c r="D190" s="182"/>
      <c r="E190" s="182"/>
      <c r="F190" s="182"/>
      <c r="G190" s="182"/>
      <c r="H190" s="182"/>
      <c r="I190" s="182"/>
      <c r="J190" s="182"/>
      <c r="K190" s="182"/>
      <c r="L190" s="182"/>
      <c r="M190" s="182"/>
      <c r="N190" s="182"/>
      <c r="O190" s="90"/>
      <c r="P190" s="90"/>
      <c r="Q190" s="90"/>
      <c r="R190" s="90"/>
      <c r="S190" s="90"/>
      <c r="T190" s="90"/>
      <c r="U190" s="90"/>
      <c r="V190" s="90"/>
      <c r="W190" s="90"/>
      <c r="X190" s="90"/>
      <c r="Y190" s="90"/>
      <c r="Z190" s="90"/>
      <c r="AA190" s="90"/>
      <c r="AB190" s="90"/>
      <c r="AC190" s="90"/>
      <c r="AD190" s="182"/>
      <c r="AE190" s="182"/>
      <c r="AF190" s="182"/>
      <c r="AG190" s="182"/>
      <c r="AH190" s="182"/>
      <c r="AI190" s="90"/>
      <c r="AJ190" s="90"/>
    </row>
    <row r="191" spans="1:36" ht="12" hidden="1" customHeight="1">
      <c r="A191" s="90"/>
      <c r="B191" s="182"/>
      <c r="C191" s="90"/>
      <c r="D191" s="182"/>
      <c r="E191" s="182"/>
      <c r="F191" s="182"/>
      <c r="G191" s="182"/>
      <c r="H191" s="182"/>
      <c r="I191" s="182"/>
      <c r="J191" s="182"/>
      <c r="K191" s="182"/>
      <c r="L191" s="182"/>
      <c r="M191" s="182"/>
      <c r="N191" s="182"/>
      <c r="O191" s="90"/>
      <c r="P191" s="90"/>
      <c r="Q191" s="90"/>
      <c r="R191" s="90"/>
      <c r="S191" s="90"/>
      <c r="T191" s="90"/>
      <c r="U191" s="90"/>
      <c r="V191" s="90"/>
      <c r="W191" s="90"/>
      <c r="X191" s="90"/>
      <c r="Y191" s="90"/>
      <c r="Z191" s="90"/>
      <c r="AA191" s="90"/>
      <c r="AB191" s="90"/>
      <c r="AC191" s="90"/>
      <c r="AD191" s="182"/>
      <c r="AE191" s="182"/>
      <c r="AF191" s="182"/>
      <c r="AG191" s="182"/>
      <c r="AH191" s="182"/>
      <c r="AI191" s="90"/>
      <c r="AJ191" s="90"/>
    </row>
    <row r="192" spans="1:36" ht="12" hidden="1" customHeight="1">
      <c r="A192" s="90"/>
      <c r="B192" s="182"/>
      <c r="C192" s="90"/>
      <c r="D192" s="182"/>
      <c r="E192" s="182"/>
      <c r="F192" s="182"/>
      <c r="G192" s="182"/>
      <c r="H192" s="182"/>
      <c r="I192" s="182"/>
      <c r="J192" s="182"/>
      <c r="K192" s="182"/>
      <c r="L192" s="182"/>
      <c r="M192" s="182"/>
      <c r="N192" s="182"/>
      <c r="O192" s="90"/>
      <c r="P192" s="90"/>
      <c r="Q192" s="90"/>
      <c r="R192" s="90"/>
      <c r="S192" s="90"/>
      <c r="T192" s="90"/>
      <c r="U192" s="90"/>
      <c r="V192" s="90"/>
      <c r="W192" s="90"/>
      <c r="X192" s="90"/>
      <c r="Y192" s="90"/>
      <c r="Z192" s="90"/>
      <c r="AA192" s="90"/>
      <c r="AB192" s="90"/>
      <c r="AC192" s="90"/>
      <c r="AD192" s="182"/>
      <c r="AE192" s="182"/>
      <c r="AF192" s="182"/>
      <c r="AG192" s="182"/>
      <c r="AH192" s="182"/>
      <c r="AI192" s="90"/>
      <c r="AJ192" s="90"/>
    </row>
    <row r="193" spans="1:36" ht="12" hidden="1" customHeight="1">
      <c r="A193" s="90"/>
      <c r="B193" s="182"/>
      <c r="C193" s="90"/>
      <c r="D193" s="182"/>
      <c r="E193" s="182"/>
      <c r="F193" s="182"/>
      <c r="G193" s="182"/>
      <c r="H193" s="182"/>
      <c r="I193" s="182"/>
      <c r="J193" s="182"/>
      <c r="K193" s="182"/>
      <c r="L193" s="182"/>
      <c r="M193" s="182"/>
      <c r="N193" s="182"/>
      <c r="O193" s="90"/>
      <c r="P193" s="90"/>
      <c r="Q193" s="90"/>
      <c r="R193" s="90"/>
      <c r="S193" s="90"/>
      <c r="T193" s="90"/>
      <c r="U193" s="90"/>
      <c r="V193" s="90"/>
      <c r="W193" s="90"/>
      <c r="X193" s="90"/>
      <c r="Y193" s="90"/>
      <c r="Z193" s="90"/>
      <c r="AA193" s="90"/>
      <c r="AB193" s="90"/>
      <c r="AC193" s="90"/>
      <c r="AD193" s="182"/>
      <c r="AE193" s="182"/>
      <c r="AF193" s="182"/>
      <c r="AG193" s="182"/>
      <c r="AH193" s="182"/>
      <c r="AI193" s="90"/>
      <c r="AJ193" s="90"/>
    </row>
    <row r="194" spans="1:36" ht="12" hidden="1" customHeight="1">
      <c r="A194" s="90"/>
      <c r="B194" s="182"/>
      <c r="C194" s="90"/>
      <c r="D194" s="182"/>
      <c r="E194" s="182"/>
      <c r="F194" s="182"/>
      <c r="G194" s="182"/>
      <c r="H194" s="182"/>
      <c r="I194" s="182"/>
      <c r="J194" s="182"/>
      <c r="K194" s="182"/>
      <c r="L194" s="182"/>
      <c r="M194" s="182"/>
      <c r="N194" s="182"/>
      <c r="O194" s="90"/>
      <c r="P194" s="90"/>
      <c r="Q194" s="90"/>
      <c r="R194" s="90"/>
      <c r="S194" s="90"/>
      <c r="T194" s="90"/>
      <c r="U194" s="90"/>
      <c r="V194" s="90"/>
      <c r="W194" s="90"/>
      <c r="X194" s="90"/>
      <c r="Y194" s="90"/>
      <c r="Z194" s="90"/>
      <c r="AA194" s="90"/>
      <c r="AB194" s="90"/>
      <c r="AC194" s="90"/>
      <c r="AD194" s="182"/>
      <c r="AE194" s="182"/>
      <c r="AF194" s="182"/>
      <c r="AG194" s="182"/>
      <c r="AH194" s="182"/>
      <c r="AI194" s="90"/>
      <c r="AJ194" s="90"/>
    </row>
    <row r="195" spans="1:36" ht="12" hidden="1" customHeight="1">
      <c r="A195" s="90"/>
      <c r="B195" s="182"/>
      <c r="C195" s="90"/>
      <c r="D195" s="182"/>
      <c r="E195" s="182"/>
      <c r="F195" s="182"/>
      <c r="G195" s="182"/>
      <c r="H195" s="182"/>
      <c r="I195" s="182"/>
      <c r="J195" s="182"/>
      <c r="K195" s="182"/>
      <c r="L195" s="182"/>
      <c r="M195" s="182"/>
      <c r="N195" s="182"/>
      <c r="O195" s="90"/>
      <c r="P195" s="90"/>
      <c r="Q195" s="90"/>
      <c r="R195" s="90"/>
      <c r="S195" s="90"/>
      <c r="T195" s="90"/>
      <c r="U195" s="90"/>
      <c r="V195" s="90"/>
      <c r="W195" s="90"/>
      <c r="X195" s="90"/>
      <c r="Y195" s="90"/>
      <c r="Z195" s="90"/>
      <c r="AA195" s="90"/>
      <c r="AB195" s="90"/>
      <c r="AC195" s="90"/>
      <c r="AD195" s="182"/>
      <c r="AE195" s="182"/>
      <c r="AF195" s="182"/>
      <c r="AG195" s="182"/>
      <c r="AH195" s="182"/>
      <c r="AI195" s="90"/>
      <c r="AJ195" s="90"/>
    </row>
    <row r="196" spans="1:36" ht="12" hidden="1" customHeight="1">
      <c r="A196" s="90"/>
      <c r="B196" s="182"/>
      <c r="C196" s="90"/>
      <c r="D196" s="182"/>
      <c r="E196" s="182"/>
      <c r="F196" s="182"/>
      <c r="G196" s="182"/>
      <c r="H196" s="182"/>
      <c r="I196" s="182"/>
      <c r="J196" s="182"/>
      <c r="K196" s="182"/>
      <c r="L196" s="182"/>
      <c r="M196" s="182"/>
      <c r="N196" s="182"/>
      <c r="O196" s="90"/>
      <c r="P196" s="90"/>
      <c r="Q196" s="90"/>
      <c r="R196" s="90"/>
      <c r="S196" s="90"/>
      <c r="T196" s="90"/>
      <c r="U196" s="90"/>
      <c r="V196" s="90"/>
      <c r="W196" s="90"/>
      <c r="X196" s="90"/>
      <c r="Y196" s="90"/>
      <c r="Z196" s="90"/>
      <c r="AA196" s="90"/>
      <c r="AB196" s="90"/>
      <c r="AC196" s="90"/>
      <c r="AD196" s="182"/>
      <c r="AE196" s="182"/>
      <c r="AF196" s="182"/>
      <c r="AG196" s="182"/>
      <c r="AH196" s="182"/>
      <c r="AI196" s="90"/>
      <c r="AJ196" s="90"/>
    </row>
    <row r="197" spans="1:36" ht="12" hidden="1" customHeight="1">
      <c r="A197" s="90"/>
      <c r="B197" s="182"/>
      <c r="C197" s="90"/>
      <c r="D197" s="182"/>
      <c r="E197" s="182"/>
      <c r="F197" s="182"/>
      <c r="G197" s="182"/>
      <c r="H197" s="182"/>
      <c r="I197" s="182"/>
      <c r="J197" s="182"/>
      <c r="K197" s="182"/>
      <c r="L197" s="182"/>
      <c r="M197" s="182"/>
      <c r="N197" s="182"/>
      <c r="O197" s="90"/>
      <c r="P197" s="90"/>
      <c r="Q197" s="90"/>
      <c r="R197" s="90"/>
      <c r="S197" s="90"/>
      <c r="T197" s="90"/>
      <c r="U197" s="90"/>
      <c r="V197" s="90"/>
      <c r="W197" s="90"/>
      <c r="X197" s="90"/>
      <c r="Y197" s="90"/>
      <c r="Z197" s="90"/>
      <c r="AA197" s="90"/>
      <c r="AB197" s="90"/>
      <c r="AC197" s="90"/>
      <c r="AD197" s="182"/>
      <c r="AE197" s="182"/>
      <c r="AF197" s="182"/>
      <c r="AG197" s="182"/>
      <c r="AH197" s="182"/>
      <c r="AI197" s="90"/>
      <c r="AJ197" s="90"/>
    </row>
    <row r="198" spans="1:36" ht="12" hidden="1" customHeight="1">
      <c r="A198" s="90"/>
      <c r="B198" s="182"/>
      <c r="C198" s="90"/>
      <c r="D198" s="182"/>
      <c r="E198" s="182"/>
      <c r="F198" s="182"/>
      <c r="G198" s="182"/>
      <c r="H198" s="182"/>
      <c r="I198" s="182"/>
      <c r="J198" s="182"/>
      <c r="K198" s="182"/>
      <c r="L198" s="182"/>
      <c r="M198" s="182"/>
      <c r="N198" s="182"/>
      <c r="O198" s="90"/>
      <c r="P198" s="90"/>
      <c r="Q198" s="90"/>
      <c r="R198" s="90"/>
      <c r="S198" s="90"/>
      <c r="T198" s="90"/>
      <c r="U198" s="90"/>
      <c r="V198" s="90"/>
      <c r="W198" s="90"/>
      <c r="X198" s="90"/>
      <c r="Y198" s="90"/>
      <c r="Z198" s="90"/>
      <c r="AA198" s="90"/>
      <c r="AB198" s="90"/>
      <c r="AC198" s="90"/>
      <c r="AD198" s="182"/>
      <c r="AE198" s="182"/>
      <c r="AF198" s="182"/>
      <c r="AG198" s="182"/>
      <c r="AH198" s="182"/>
      <c r="AI198" s="90"/>
      <c r="AJ198" s="90"/>
    </row>
    <row r="199" spans="1:36" ht="12" hidden="1" customHeight="1">
      <c r="A199" s="90"/>
      <c r="B199" s="182"/>
      <c r="C199" s="90"/>
      <c r="D199" s="182"/>
      <c r="E199" s="182"/>
      <c r="F199" s="182"/>
      <c r="G199" s="182"/>
      <c r="H199" s="182"/>
      <c r="I199" s="182"/>
      <c r="J199" s="182"/>
      <c r="K199" s="182"/>
      <c r="L199" s="182"/>
      <c r="M199" s="182"/>
      <c r="N199" s="182"/>
      <c r="O199" s="90"/>
      <c r="P199" s="90"/>
      <c r="Q199" s="90"/>
      <c r="R199" s="90"/>
      <c r="S199" s="90"/>
      <c r="T199" s="90"/>
      <c r="U199" s="90"/>
      <c r="V199" s="90"/>
      <c r="W199" s="90"/>
      <c r="X199" s="90"/>
      <c r="Y199" s="90"/>
      <c r="Z199" s="90"/>
      <c r="AA199" s="90"/>
      <c r="AB199" s="90"/>
      <c r="AC199" s="90"/>
      <c r="AD199" s="182"/>
      <c r="AE199" s="182"/>
      <c r="AF199" s="182"/>
      <c r="AG199" s="182"/>
      <c r="AH199" s="182"/>
      <c r="AI199" s="90"/>
      <c r="AJ199" s="90"/>
    </row>
    <row r="200" spans="1:36" ht="12" hidden="1" customHeight="1">
      <c r="A200" s="90"/>
      <c r="B200" s="182"/>
      <c r="C200" s="90"/>
      <c r="D200" s="182"/>
      <c r="E200" s="182"/>
      <c r="F200" s="182"/>
      <c r="G200" s="182"/>
      <c r="H200" s="182"/>
      <c r="I200" s="182"/>
      <c r="J200" s="182"/>
      <c r="K200" s="182"/>
      <c r="L200" s="182"/>
      <c r="M200" s="182"/>
      <c r="N200" s="182"/>
      <c r="O200" s="90"/>
      <c r="P200" s="90"/>
      <c r="Q200" s="90"/>
      <c r="R200" s="90"/>
      <c r="S200" s="90"/>
      <c r="T200" s="90"/>
      <c r="U200" s="90"/>
      <c r="V200" s="90"/>
      <c r="W200" s="90"/>
      <c r="X200" s="90"/>
      <c r="Y200" s="90"/>
      <c r="Z200" s="90"/>
      <c r="AA200" s="90"/>
      <c r="AB200" s="90"/>
      <c r="AC200" s="90"/>
      <c r="AD200" s="182"/>
      <c r="AE200" s="182"/>
      <c r="AF200" s="182"/>
      <c r="AG200" s="182"/>
      <c r="AH200" s="182"/>
      <c r="AI200" s="90"/>
      <c r="AJ200" s="90"/>
    </row>
    <row r="201" spans="1:36" ht="12" hidden="1" customHeight="1">
      <c r="A201" s="90"/>
      <c r="B201" s="182"/>
      <c r="C201" s="90"/>
      <c r="D201" s="182"/>
      <c r="E201" s="182"/>
      <c r="F201" s="182"/>
      <c r="G201" s="182"/>
      <c r="H201" s="182"/>
      <c r="I201" s="182"/>
      <c r="J201" s="182"/>
      <c r="K201" s="182"/>
      <c r="L201" s="182"/>
      <c r="M201" s="182"/>
      <c r="N201" s="182"/>
      <c r="O201" s="90"/>
      <c r="P201" s="90"/>
      <c r="Q201" s="90"/>
      <c r="R201" s="90"/>
      <c r="S201" s="90"/>
      <c r="T201" s="90"/>
      <c r="U201" s="90"/>
      <c r="V201" s="90"/>
      <c r="W201" s="90"/>
      <c r="X201" s="90"/>
      <c r="Y201" s="90"/>
      <c r="Z201" s="90"/>
      <c r="AA201" s="90"/>
      <c r="AB201" s="90"/>
      <c r="AC201" s="90"/>
      <c r="AD201" s="182"/>
      <c r="AE201" s="182"/>
      <c r="AF201" s="182"/>
      <c r="AG201" s="182"/>
      <c r="AH201" s="182"/>
      <c r="AI201" s="90"/>
      <c r="AJ201" s="90"/>
    </row>
    <row r="202" spans="1:36" ht="12" hidden="1" customHeight="1">
      <c r="A202" s="90"/>
      <c r="B202" s="182"/>
      <c r="C202" s="90"/>
      <c r="D202" s="182"/>
      <c r="E202" s="182"/>
      <c r="F202" s="182"/>
      <c r="G202" s="182"/>
      <c r="H202" s="182"/>
      <c r="I202" s="182"/>
      <c r="J202" s="182"/>
      <c r="K202" s="182"/>
      <c r="L202" s="182"/>
      <c r="M202" s="182"/>
      <c r="N202" s="182"/>
      <c r="O202" s="90"/>
      <c r="P202" s="90"/>
      <c r="Q202" s="90"/>
      <c r="R202" s="90"/>
      <c r="S202" s="90"/>
      <c r="T202" s="90"/>
      <c r="U202" s="90"/>
      <c r="V202" s="90"/>
      <c r="W202" s="90"/>
      <c r="X202" s="90"/>
      <c r="Y202" s="90"/>
      <c r="Z202" s="90"/>
      <c r="AA202" s="90"/>
      <c r="AB202" s="90"/>
      <c r="AC202" s="90"/>
      <c r="AD202" s="182"/>
      <c r="AE202" s="182"/>
      <c r="AF202" s="182"/>
      <c r="AG202" s="182"/>
      <c r="AH202" s="182"/>
      <c r="AI202" s="90"/>
      <c r="AJ202" s="90"/>
    </row>
    <row r="203" spans="1:36" ht="12" hidden="1" customHeight="1">
      <c r="A203" s="90"/>
      <c r="B203" s="182"/>
      <c r="C203" s="90"/>
      <c r="D203" s="182"/>
      <c r="E203" s="182"/>
      <c r="F203" s="182"/>
      <c r="G203" s="182"/>
      <c r="H203" s="182"/>
      <c r="I203" s="182"/>
      <c r="J203" s="182"/>
      <c r="K203" s="182"/>
      <c r="L203" s="182"/>
      <c r="M203" s="182"/>
      <c r="N203" s="182"/>
      <c r="O203" s="90"/>
      <c r="P203" s="90"/>
      <c r="Q203" s="90"/>
      <c r="R203" s="90"/>
      <c r="S203" s="90"/>
      <c r="T203" s="90"/>
      <c r="U203" s="90"/>
      <c r="V203" s="90"/>
      <c r="W203" s="90"/>
      <c r="X203" s="90"/>
      <c r="Y203" s="90"/>
      <c r="Z203" s="90"/>
      <c r="AA203" s="90"/>
      <c r="AB203" s="90"/>
      <c r="AC203" s="90"/>
      <c r="AD203" s="182"/>
      <c r="AE203" s="182"/>
      <c r="AF203" s="182"/>
      <c r="AG203" s="182"/>
      <c r="AH203" s="182"/>
      <c r="AI203" s="90"/>
      <c r="AJ203" s="90"/>
    </row>
    <row r="204" spans="1:36" ht="12" hidden="1" customHeight="1">
      <c r="A204" s="90"/>
      <c r="B204" s="182"/>
      <c r="C204" s="90"/>
      <c r="D204" s="182"/>
      <c r="E204" s="182"/>
      <c r="F204" s="182"/>
      <c r="G204" s="182"/>
      <c r="H204" s="182"/>
      <c r="I204" s="182"/>
      <c r="J204" s="182"/>
      <c r="K204" s="182"/>
      <c r="L204" s="182"/>
      <c r="M204" s="182"/>
      <c r="N204" s="182"/>
      <c r="O204" s="90"/>
      <c r="P204" s="90"/>
      <c r="Q204" s="90"/>
      <c r="R204" s="90"/>
      <c r="S204" s="90"/>
      <c r="T204" s="90"/>
      <c r="U204" s="90"/>
      <c r="V204" s="90"/>
      <c r="W204" s="90"/>
      <c r="X204" s="90"/>
      <c r="Y204" s="90"/>
      <c r="Z204" s="90"/>
      <c r="AA204" s="90"/>
      <c r="AB204" s="90"/>
      <c r="AC204" s="90"/>
      <c r="AD204" s="182"/>
      <c r="AE204" s="182"/>
      <c r="AF204" s="182"/>
      <c r="AG204" s="182"/>
      <c r="AH204" s="182"/>
      <c r="AI204" s="90"/>
      <c r="AJ204" s="90"/>
    </row>
    <row r="205" spans="1:36" ht="12" hidden="1" customHeight="1">
      <c r="A205" s="90"/>
      <c r="B205" s="182"/>
      <c r="C205" s="90"/>
      <c r="D205" s="182"/>
      <c r="E205" s="182"/>
      <c r="F205" s="182"/>
      <c r="G205" s="182"/>
      <c r="H205" s="182"/>
      <c r="I205" s="182"/>
      <c r="J205" s="182"/>
      <c r="K205" s="182"/>
      <c r="L205" s="182"/>
      <c r="M205" s="182"/>
      <c r="N205" s="182"/>
      <c r="O205" s="90"/>
      <c r="P205" s="90"/>
      <c r="Q205" s="90"/>
      <c r="R205" s="90"/>
      <c r="S205" s="90"/>
      <c r="T205" s="90"/>
      <c r="U205" s="90"/>
      <c r="V205" s="90"/>
      <c r="W205" s="90"/>
      <c r="X205" s="90"/>
      <c r="Y205" s="90"/>
      <c r="Z205" s="90"/>
      <c r="AA205" s="90"/>
      <c r="AB205" s="90"/>
      <c r="AC205" s="90"/>
      <c r="AD205" s="182"/>
      <c r="AE205" s="182"/>
      <c r="AF205" s="182"/>
      <c r="AG205" s="182"/>
      <c r="AH205" s="182"/>
      <c r="AI205" s="90"/>
      <c r="AJ205" s="90"/>
    </row>
    <row r="206" spans="1:36" ht="12" hidden="1" customHeight="1">
      <c r="A206" s="90"/>
      <c r="B206" s="182"/>
      <c r="C206" s="90"/>
      <c r="D206" s="182"/>
      <c r="E206" s="182"/>
      <c r="F206" s="182"/>
      <c r="G206" s="182"/>
      <c r="H206" s="182"/>
      <c r="I206" s="182"/>
      <c r="J206" s="182"/>
      <c r="K206" s="182"/>
      <c r="L206" s="182"/>
      <c r="M206" s="182"/>
      <c r="N206" s="182"/>
      <c r="O206" s="90"/>
      <c r="P206" s="90"/>
      <c r="Q206" s="90"/>
      <c r="R206" s="90"/>
      <c r="S206" s="90"/>
      <c r="T206" s="90"/>
      <c r="U206" s="90"/>
      <c r="V206" s="90"/>
      <c r="W206" s="90"/>
      <c r="X206" s="90"/>
      <c r="Y206" s="90"/>
      <c r="Z206" s="90"/>
      <c r="AA206" s="90"/>
      <c r="AB206" s="90"/>
      <c r="AC206" s="90"/>
      <c r="AD206" s="182"/>
      <c r="AE206" s="182"/>
      <c r="AF206" s="182"/>
      <c r="AG206" s="182"/>
      <c r="AH206" s="182"/>
      <c r="AI206" s="90"/>
      <c r="AJ206" s="90"/>
    </row>
    <row r="207" spans="1:36" ht="12" hidden="1" customHeight="1">
      <c r="A207" s="90"/>
      <c r="B207" s="182"/>
      <c r="C207" s="90"/>
      <c r="D207" s="182"/>
      <c r="E207" s="182"/>
      <c r="F207" s="182"/>
      <c r="G207" s="182"/>
      <c r="H207" s="182"/>
      <c r="I207" s="182"/>
      <c r="J207" s="182"/>
      <c r="K207" s="182"/>
      <c r="L207" s="182"/>
      <c r="M207" s="182"/>
      <c r="N207" s="182"/>
      <c r="O207" s="90"/>
      <c r="P207" s="90"/>
      <c r="Q207" s="90"/>
      <c r="R207" s="90"/>
      <c r="S207" s="90"/>
      <c r="T207" s="90"/>
      <c r="U207" s="90"/>
      <c r="V207" s="90"/>
      <c r="W207" s="90"/>
      <c r="X207" s="90"/>
      <c r="Y207" s="90"/>
      <c r="Z207" s="90"/>
      <c r="AA207" s="90"/>
      <c r="AB207" s="90"/>
      <c r="AC207" s="90"/>
      <c r="AD207" s="182"/>
      <c r="AE207" s="182"/>
      <c r="AF207" s="182"/>
      <c r="AG207" s="182"/>
      <c r="AH207" s="182"/>
      <c r="AI207" s="90"/>
      <c r="AJ207" s="90"/>
    </row>
    <row r="208" spans="1:36" ht="12" hidden="1" customHeight="1">
      <c r="A208" s="90"/>
      <c r="B208" s="182"/>
      <c r="C208" s="90"/>
      <c r="D208" s="182"/>
      <c r="E208" s="182"/>
      <c r="F208" s="182"/>
      <c r="G208" s="182"/>
      <c r="H208" s="182"/>
      <c r="I208" s="182"/>
      <c r="J208" s="182"/>
      <c r="K208" s="182"/>
      <c r="L208" s="182"/>
      <c r="M208" s="182"/>
      <c r="N208" s="182"/>
      <c r="O208" s="90"/>
      <c r="P208" s="90"/>
      <c r="Q208" s="90"/>
      <c r="R208" s="90"/>
      <c r="S208" s="90"/>
      <c r="T208" s="90"/>
      <c r="U208" s="90"/>
      <c r="V208" s="90"/>
      <c r="W208" s="90"/>
      <c r="X208" s="90"/>
      <c r="Y208" s="90"/>
      <c r="Z208" s="90"/>
      <c r="AA208" s="90"/>
      <c r="AB208" s="90"/>
      <c r="AC208" s="90"/>
      <c r="AD208" s="182"/>
      <c r="AE208" s="182"/>
      <c r="AF208" s="182"/>
      <c r="AG208" s="182"/>
      <c r="AH208" s="182"/>
      <c r="AI208" s="90"/>
      <c r="AJ208" s="90"/>
    </row>
    <row r="209" spans="1:36" ht="12" hidden="1" customHeight="1">
      <c r="A209" s="90"/>
      <c r="B209" s="182"/>
      <c r="C209" s="90"/>
      <c r="D209" s="182"/>
      <c r="E209" s="182"/>
      <c r="F209" s="182"/>
      <c r="G209" s="182"/>
      <c r="H209" s="182"/>
      <c r="I209" s="182"/>
      <c r="J209" s="182"/>
      <c r="K209" s="182"/>
      <c r="L209" s="182"/>
      <c r="M209" s="182"/>
      <c r="N209" s="182"/>
      <c r="O209" s="90"/>
      <c r="P209" s="90"/>
      <c r="Q209" s="90"/>
      <c r="R209" s="90"/>
      <c r="S209" s="90"/>
      <c r="T209" s="90"/>
      <c r="U209" s="90"/>
      <c r="V209" s="90"/>
      <c r="W209" s="90"/>
      <c r="X209" s="90"/>
      <c r="Y209" s="90"/>
      <c r="Z209" s="90"/>
      <c r="AA209" s="90"/>
      <c r="AB209" s="90"/>
      <c r="AC209" s="90"/>
      <c r="AD209" s="182"/>
      <c r="AE209" s="182"/>
      <c r="AF209" s="182"/>
      <c r="AG209" s="182"/>
      <c r="AH209" s="182"/>
      <c r="AI209" s="90"/>
      <c r="AJ209" s="90"/>
    </row>
    <row r="210" spans="1:36" ht="12" hidden="1" customHeight="1">
      <c r="A210" s="90"/>
      <c r="B210" s="182"/>
      <c r="C210" s="90"/>
      <c r="D210" s="182"/>
      <c r="E210" s="182"/>
      <c r="F210" s="182"/>
      <c r="G210" s="182"/>
      <c r="H210" s="182"/>
      <c r="I210" s="182"/>
      <c r="J210" s="182"/>
      <c r="K210" s="182"/>
      <c r="L210" s="182"/>
      <c r="M210" s="182"/>
      <c r="N210" s="182"/>
      <c r="O210" s="90"/>
      <c r="P210" s="90"/>
      <c r="Q210" s="90"/>
      <c r="R210" s="90"/>
      <c r="S210" s="90"/>
      <c r="T210" s="90"/>
      <c r="U210" s="90"/>
      <c r="V210" s="90"/>
      <c r="W210" s="90"/>
      <c r="X210" s="90"/>
      <c r="Y210" s="90"/>
      <c r="Z210" s="90"/>
      <c r="AA210" s="90"/>
      <c r="AB210" s="90"/>
      <c r="AC210" s="90"/>
      <c r="AD210" s="182"/>
      <c r="AE210" s="182"/>
      <c r="AF210" s="182"/>
      <c r="AG210" s="182"/>
      <c r="AH210" s="182"/>
      <c r="AI210" s="90"/>
      <c r="AJ210" s="90"/>
    </row>
    <row r="211" spans="1:36" ht="12" hidden="1" customHeight="1">
      <c r="A211" s="90"/>
      <c r="B211" s="182"/>
      <c r="C211" s="90"/>
      <c r="D211" s="182"/>
      <c r="E211" s="182"/>
      <c r="F211" s="182"/>
      <c r="G211" s="182"/>
      <c r="H211" s="182"/>
      <c r="I211" s="182"/>
      <c r="J211" s="182"/>
      <c r="K211" s="182"/>
      <c r="L211" s="182"/>
      <c r="M211" s="182"/>
      <c r="N211" s="182"/>
      <c r="O211" s="90"/>
      <c r="P211" s="90"/>
      <c r="Q211" s="90"/>
      <c r="R211" s="90"/>
      <c r="S211" s="90"/>
      <c r="T211" s="90"/>
      <c r="U211" s="90"/>
      <c r="V211" s="90"/>
      <c r="W211" s="90"/>
      <c r="X211" s="90"/>
      <c r="Y211" s="90"/>
      <c r="Z211" s="90"/>
      <c r="AA211" s="90"/>
      <c r="AB211" s="90"/>
      <c r="AC211" s="90"/>
      <c r="AD211" s="182"/>
      <c r="AE211" s="182"/>
      <c r="AF211" s="182"/>
      <c r="AG211" s="182"/>
      <c r="AH211" s="182"/>
      <c r="AI211" s="90"/>
      <c r="AJ211" s="90"/>
    </row>
    <row r="212" spans="1:36" ht="12" hidden="1" customHeight="1">
      <c r="A212" s="90"/>
      <c r="B212" s="182"/>
      <c r="C212" s="90"/>
      <c r="D212" s="182"/>
      <c r="E212" s="182"/>
      <c r="F212" s="182"/>
      <c r="G212" s="182"/>
      <c r="H212" s="182"/>
      <c r="I212" s="182"/>
      <c r="J212" s="182"/>
      <c r="K212" s="182"/>
      <c r="L212" s="182"/>
      <c r="M212" s="182"/>
      <c r="N212" s="182"/>
      <c r="O212" s="90"/>
      <c r="P212" s="90"/>
      <c r="Q212" s="90"/>
      <c r="R212" s="90"/>
      <c r="S212" s="90"/>
      <c r="T212" s="90"/>
      <c r="U212" s="90"/>
      <c r="V212" s="90"/>
      <c r="W212" s="90"/>
      <c r="X212" s="90"/>
      <c r="Y212" s="90"/>
      <c r="Z212" s="90"/>
      <c r="AA212" s="90"/>
      <c r="AB212" s="90"/>
      <c r="AC212" s="90"/>
      <c r="AD212" s="182"/>
      <c r="AE212" s="182"/>
      <c r="AF212" s="182"/>
      <c r="AG212" s="182"/>
      <c r="AH212" s="182"/>
      <c r="AI212" s="90"/>
      <c r="AJ212" s="90"/>
    </row>
    <row r="213" spans="1:36" ht="12" hidden="1" customHeight="1">
      <c r="A213" s="90"/>
      <c r="B213" s="182"/>
      <c r="C213" s="90"/>
      <c r="D213" s="182"/>
      <c r="E213" s="182"/>
      <c r="F213" s="182"/>
      <c r="G213" s="182"/>
      <c r="H213" s="182"/>
      <c r="I213" s="182"/>
      <c r="J213" s="182"/>
      <c r="K213" s="182"/>
      <c r="L213" s="182"/>
      <c r="M213" s="182"/>
      <c r="N213" s="182"/>
      <c r="O213" s="90"/>
      <c r="P213" s="90"/>
      <c r="Q213" s="90"/>
      <c r="R213" s="90"/>
      <c r="S213" s="90"/>
      <c r="T213" s="90"/>
      <c r="U213" s="90"/>
      <c r="V213" s="90"/>
      <c r="W213" s="90"/>
      <c r="X213" s="90"/>
      <c r="Y213" s="90"/>
      <c r="Z213" s="90"/>
      <c r="AA213" s="90"/>
      <c r="AB213" s="90"/>
      <c r="AC213" s="90"/>
      <c r="AD213" s="182"/>
      <c r="AE213" s="182"/>
      <c r="AF213" s="182"/>
      <c r="AG213" s="182"/>
      <c r="AH213" s="182"/>
      <c r="AI213" s="90"/>
      <c r="AJ213" s="90"/>
    </row>
    <row r="214" spans="1:36" ht="12" hidden="1" customHeight="1">
      <c r="A214" s="90"/>
      <c r="B214" s="182"/>
      <c r="C214" s="90"/>
      <c r="D214" s="182"/>
      <c r="E214" s="182"/>
      <c r="F214" s="182"/>
      <c r="G214" s="182"/>
      <c r="H214" s="182"/>
      <c r="I214" s="182"/>
      <c r="J214" s="182"/>
      <c r="K214" s="182"/>
      <c r="L214" s="182"/>
      <c r="M214" s="182"/>
      <c r="N214" s="182"/>
      <c r="O214" s="90"/>
      <c r="P214" s="90"/>
      <c r="Q214" s="90"/>
      <c r="R214" s="90"/>
      <c r="S214" s="90"/>
      <c r="T214" s="90"/>
      <c r="U214" s="90"/>
      <c r="V214" s="90"/>
      <c r="W214" s="90"/>
      <c r="X214" s="90"/>
      <c r="Y214" s="90"/>
      <c r="Z214" s="90"/>
      <c r="AA214" s="90"/>
      <c r="AB214" s="90"/>
      <c r="AC214" s="90"/>
      <c r="AD214" s="182"/>
      <c r="AE214" s="182"/>
      <c r="AF214" s="182"/>
      <c r="AG214" s="182"/>
      <c r="AH214" s="182"/>
      <c r="AI214" s="90"/>
      <c r="AJ214" s="90"/>
    </row>
    <row r="215" spans="1:36" ht="12" hidden="1" customHeight="1">
      <c r="A215" s="90"/>
      <c r="B215" s="182"/>
      <c r="C215" s="90"/>
      <c r="D215" s="182"/>
      <c r="E215" s="182"/>
      <c r="F215" s="182"/>
      <c r="G215" s="182"/>
      <c r="H215" s="182"/>
      <c r="I215" s="182"/>
      <c r="J215" s="182"/>
      <c r="K215" s="182"/>
      <c r="L215" s="182"/>
      <c r="M215" s="182"/>
      <c r="N215" s="182"/>
      <c r="O215" s="90"/>
      <c r="P215" s="90"/>
      <c r="Q215" s="90"/>
      <c r="R215" s="90"/>
      <c r="S215" s="90"/>
      <c r="T215" s="90"/>
      <c r="U215" s="90"/>
      <c r="V215" s="90"/>
      <c r="W215" s="90"/>
      <c r="X215" s="90"/>
      <c r="Y215" s="90"/>
      <c r="Z215" s="90"/>
      <c r="AA215" s="90"/>
      <c r="AB215" s="90"/>
      <c r="AC215" s="90"/>
      <c r="AD215" s="182"/>
      <c r="AE215" s="182"/>
      <c r="AF215" s="182"/>
      <c r="AG215" s="182"/>
      <c r="AH215" s="182"/>
      <c r="AI215" s="90"/>
      <c r="AJ215" s="90"/>
    </row>
    <row r="216" spans="1:36" ht="12" hidden="1" customHeight="1">
      <c r="A216" s="90"/>
      <c r="B216" s="182"/>
      <c r="C216" s="90"/>
      <c r="D216" s="182"/>
      <c r="E216" s="182"/>
      <c r="F216" s="182"/>
      <c r="G216" s="182"/>
      <c r="H216" s="182"/>
      <c r="I216" s="182"/>
      <c r="J216" s="182"/>
      <c r="K216" s="182"/>
      <c r="L216" s="182"/>
      <c r="M216" s="182"/>
      <c r="N216" s="182"/>
      <c r="O216" s="90"/>
      <c r="P216" s="90"/>
      <c r="Q216" s="90"/>
      <c r="R216" s="90"/>
      <c r="S216" s="90"/>
      <c r="T216" s="90"/>
      <c r="U216" s="90"/>
      <c r="V216" s="90"/>
      <c r="W216" s="90"/>
      <c r="X216" s="90"/>
      <c r="Y216" s="90"/>
      <c r="Z216" s="90"/>
      <c r="AA216" s="90"/>
      <c r="AB216" s="90"/>
      <c r="AC216" s="90"/>
      <c r="AD216" s="182"/>
      <c r="AE216" s="182"/>
      <c r="AF216" s="182"/>
      <c r="AG216" s="182"/>
      <c r="AH216" s="182"/>
      <c r="AI216" s="90"/>
      <c r="AJ216" s="90"/>
    </row>
    <row r="217" spans="1:36" ht="12" hidden="1" customHeight="1">
      <c r="A217" s="90"/>
      <c r="B217" s="182"/>
      <c r="C217" s="90"/>
      <c r="D217" s="182"/>
      <c r="E217" s="182"/>
      <c r="F217" s="182"/>
      <c r="G217" s="182"/>
      <c r="H217" s="182"/>
      <c r="I217" s="182"/>
      <c r="J217" s="182"/>
      <c r="K217" s="182"/>
      <c r="L217" s="182"/>
      <c r="M217" s="182"/>
      <c r="N217" s="182"/>
      <c r="O217" s="90"/>
      <c r="P217" s="90"/>
      <c r="Q217" s="90"/>
      <c r="R217" s="90"/>
      <c r="S217" s="90"/>
      <c r="T217" s="90"/>
      <c r="U217" s="90"/>
      <c r="V217" s="90"/>
      <c r="W217" s="90"/>
      <c r="X217" s="90"/>
      <c r="Y217" s="90"/>
      <c r="Z217" s="90"/>
      <c r="AA217" s="90"/>
      <c r="AB217" s="90"/>
      <c r="AC217" s="90"/>
      <c r="AD217" s="182"/>
      <c r="AE217" s="182"/>
      <c r="AF217" s="182"/>
      <c r="AG217" s="182"/>
      <c r="AH217" s="182"/>
      <c r="AI217" s="90"/>
      <c r="AJ217" s="90"/>
    </row>
    <row r="218" spans="1:36" ht="12" hidden="1" customHeight="1">
      <c r="A218" s="90"/>
      <c r="B218" s="182"/>
      <c r="C218" s="90"/>
      <c r="D218" s="182"/>
      <c r="E218" s="182"/>
      <c r="F218" s="182"/>
      <c r="G218" s="182"/>
      <c r="H218" s="182"/>
      <c r="I218" s="182"/>
      <c r="J218" s="182"/>
      <c r="K218" s="182"/>
      <c r="L218" s="182"/>
      <c r="M218" s="182"/>
      <c r="N218" s="182"/>
      <c r="O218" s="90"/>
      <c r="P218" s="90"/>
      <c r="Q218" s="90"/>
      <c r="R218" s="90"/>
      <c r="S218" s="90"/>
      <c r="T218" s="90"/>
      <c r="U218" s="90"/>
      <c r="V218" s="90"/>
      <c r="W218" s="90"/>
      <c r="X218" s="90"/>
      <c r="Y218" s="90"/>
      <c r="Z218" s="90"/>
      <c r="AA218" s="90"/>
      <c r="AB218" s="90"/>
      <c r="AC218" s="90"/>
      <c r="AD218" s="182"/>
      <c r="AE218" s="182"/>
      <c r="AF218" s="182"/>
      <c r="AG218" s="182"/>
      <c r="AH218" s="182"/>
      <c r="AI218" s="90"/>
      <c r="AJ218" s="90"/>
    </row>
    <row r="219" spans="1:36" ht="12" hidden="1" customHeight="1">
      <c r="A219" s="90"/>
      <c r="B219" s="182"/>
      <c r="C219" s="90"/>
      <c r="D219" s="182"/>
      <c r="E219" s="182"/>
      <c r="F219" s="182"/>
      <c r="G219" s="182"/>
      <c r="H219" s="182"/>
      <c r="I219" s="182"/>
      <c r="J219" s="182"/>
      <c r="K219" s="182"/>
      <c r="L219" s="182"/>
      <c r="M219" s="182"/>
      <c r="N219" s="182"/>
      <c r="O219" s="90"/>
      <c r="P219" s="90"/>
      <c r="Q219" s="90"/>
      <c r="R219" s="90"/>
      <c r="S219" s="90"/>
      <c r="T219" s="90"/>
      <c r="U219" s="90"/>
      <c r="V219" s="90"/>
      <c r="W219" s="90"/>
      <c r="X219" s="90"/>
      <c r="Y219" s="90"/>
      <c r="Z219" s="90"/>
      <c r="AA219" s="90"/>
      <c r="AB219" s="90"/>
      <c r="AC219" s="90"/>
      <c r="AD219" s="182"/>
      <c r="AE219" s="182"/>
      <c r="AF219" s="182"/>
      <c r="AG219" s="182"/>
      <c r="AH219" s="182"/>
      <c r="AI219" s="90"/>
      <c r="AJ219" s="90"/>
    </row>
    <row r="220" spans="1:36" ht="12" hidden="1" customHeight="1">
      <c r="A220" s="90"/>
      <c r="B220" s="182"/>
      <c r="C220" s="90"/>
      <c r="D220" s="182"/>
      <c r="E220" s="182"/>
      <c r="F220" s="182"/>
      <c r="G220" s="182"/>
      <c r="H220" s="182"/>
      <c r="I220" s="182"/>
      <c r="J220" s="182"/>
      <c r="K220" s="182"/>
      <c r="L220" s="182"/>
      <c r="M220" s="182"/>
      <c r="N220" s="182"/>
      <c r="O220" s="90"/>
      <c r="P220" s="90"/>
      <c r="Q220" s="90"/>
      <c r="R220" s="90"/>
      <c r="S220" s="90"/>
      <c r="T220" s="90"/>
      <c r="U220" s="90"/>
      <c r="V220" s="90"/>
      <c r="W220" s="90"/>
      <c r="X220" s="90"/>
      <c r="Y220" s="90"/>
      <c r="Z220" s="90"/>
      <c r="AA220" s="90"/>
      <c r="AB220" s="90"/>
      <c r="AC220" s="90"/>
      <c r="AD220" s="182"/>
      <c r="AE220" s="182"/>
      <c r="AF220" s="182"/>
      <c r="AG220" s="182"/>
      <c r="AH220" s="182"/>
      <c r="AI220" s="90"/>
      <c r="AJ220" s="90"/>
    </row>
    <row r="221" spans="1:36" ht="12" hidden="1" customHeight="1">
      <c r="A221" s="90"/>
      <c r="B221" s="182"/>
      <c r="C221" s="90"/>
      <c r="D221" s="182"/>
      <c r="E221" s="182"/>
      <c r="F221" s="182"/>
      <c r="G221" s="182"/>
      <c r="H221" s="182"/>
      <c r="I221" s="182"/>
      <c r="J221" s="182"/>
      <c r="K221" s="182"/>
      <c r="L221" s="182"/>
      <c r="M221" s="182"/>
      <c r="N221" s="182"/>
      <c r="O221" s="90"/>
      <c r="P221" s="90"/>
      <c r="Q221" s="90"/>
      <c r="R221" s="90"/>
      <c r="S221" s="90"/>
      <c r="T221" s="90"/>
      <c r="U221" s="90"/>
      <c r="V221" s="90"/>
      <c r="W221" s="90"/>
      <c r="X221" s="90"/>
      <c r="Y221" s="90"/>
      <c r="Z221" s="90"/>
      <c r="AA221" s="90"/>
      <c r="AB221" s="90"/>
      <c r="AC221" s="90"/>
      <c r="AD221" s="182"/>
      <c r="AE221" s="182"/>
      <c r="AF221" s="182"/>
      <c r="AG221" s="182"/>
      <c r="AH221" s="182"/>
      <c r="AI221" s="90"/>
      <c r="AJ221" s="90"/>
    </row>
    <row r="222" spans="1:36" ht="12" hidden="1" customHeight="1">
      <c r="A222" s="90"/>
      <c r="B222" s="182"/>
      <c r="C222" s="90"/>
      <c r="D222" s="182"/>
      <c r="E222" s="182"/>
      <c r="F222" s="182"/>
      <c r="G222" s="182"/>
      <c r="H222" s="182"/>
      <c r="I222" s="182"/>
      <c r="J222" s="182"/>
      <c r="K222" s="182"/>
      <c r="L222" s="182"/>
      <c r="M222" s="182"/>
      <c r="N222" s="182"/>
      <c r="O222" s="90"/>
      <c r="P222" s="90"/>
      <c r="Q222" s="90"/>
      <c r="R222" s="90"/>
      <c r="S222" s="90"/>
      <c r="T222" s="90"/>
      <c r="U222" s="90"/>
      <c r="V222" s="90"/>
      <c r="W222" s="90"/>
      <c r="X222" s="90"/>
      <c r="Y222" s="90"/>
      <c r="Z222" s="90"/>
      <c r="AA222" s="90"/>
      <c r="AB222" s="90"/>
      <c r="AC222" s="90"/>
      <c r="AD222" s="182"/>
      <c r="AE222" s="182"/>
      <c r="AF222" s="182"/>
      <c r="AG222" s="182"/>
      <c r="AH222" s="182"/>
      <c r="AI222" s="90"/>
      <c r="AJ222" s="90"/>
    </row>
    <row r="223" spans="1:36" ht="12" hidden="1" customHeight="1">
      <c r="A223" s="90"/>
      <c r="B223" s="182"/>
      <c r="C223" s="90"/>
      <c r="D223" s="182"/>
      <c r="E223" s="182"/>
      <c r="F223" s="182"/>
      <c r="G223" s="182"/>
      <c r="H223" s="182"/>
      <c r="I223" s="182"/>
      <c r="J223" s="182"/>
      <c r="K223" s="182"/>
      <c r="L223" s="182"/>
      <c r="M223" s="182"/>
      <c r="N223" s="182"/>
      <c r="O223" s="90"/>
      <c r="P223" s="90"/>
      <c r="Q223" s="90"/>
      <c r="R223" s="90"/>
      <c r="S223" s="90"/>
      <c r="T223" s="90"/>
      <c r="U223" s="90"/>
      <c r="V223" s="90"/>
      <c r="W223" s="90"/>
      <c r="X223" s="90"/>
      <c r="Y223" s="90"/>
      <c r="Z223" s="90"/>
      <c r="AA223" s="90"/>
      <c r="AB223" s="90"/>
      <c r="AC223" s="90"/>
      <c r="AD223" s="182"/>
      <c r="AE223" s="182"/>
      <c r="AF223" s="182"/>
      <c r="AG223" s="182"/>
      <c r="AH223" s="182"/>
      <c r="AI223" s="90"/>
      <c r="AJ223" s="90"/>
    </row>
    <row r="224" spans="1:36" ht="12" hidden="1" customHeight="1">
      <c r="A224" s="90"/>
      <c r="B224" s="182"/>
      <c r="C224" s="90"/>
      <c r="D224" s="182"/>
      <c r="E224" s="182"/>
      <c r="F224" s="182"/>
      <c r="G224" s="182"/>
      <c r="H224" s="182"/>
      <c r="I224" s="182"/>
      <c r="J224" s="182"/>
      <c r="K224" s="182"/>
      <c r="L224" s="182"/>
      <c r="M224" s="182"/>
      <c r="N224" s="182"/>
      <c r="O224" s="90"/>
      <c r="P224" s="90"/>
      <c r="Q224" s="90"/>
      <c r="R224" s="90"/>
      <c r="S224" s="90"/>
      <c r="T224" s="90"/>
      <c r="U224" s="90"/>
      <c r="V224" s="90"/>
      <c r="W224" s="90"/>
      <c r="X224" s="90"/>
      <c r="Y224" s="90"/>
      <c r="Z224" s="90"/>
      <c r="AA224" s="90"/>
      <c r="AB224" s="90"/>
      <c r="AC224" s="90"/>
      <c r="AD224" s="182"/>
      <c r="AE224" s="182"/>
      <c r="AF224" s="182"/>
      <c r="AG224" s="182"/>
      <c r="AH224" s="182"/>
      <c r="AI224" s="90"/>
      <c r="AJ224" s="90"/>
    </row>
    <row r="225" spans="1:36" ht="12" hidden="1" customHeight="1">
      <c r="A225" s="90"/>
      <c r="B225" s="182"/>
      <c r="C225" s="90"/>
      <c r="D225" s="182"/>
      <c r="E225" s="182"/>
      <c r="F225" s="182"/>
      <c r="G225" s="182"/>
      <c r="H225" s="182"/>
      <c r="I225" s="182"/>
      <c r="J225" s="182"/>
      <c r="K225" s="182"/>
      <c r="L225" s="182"/>
      <c r="M225" s="182"/>
      <c r="N225" s="182"/>
      <c r="O225" s="90"/>
      <c r="P225" s="90"/>
      <c r="Q225" s="90"/>
      <c r="R225" s="90"/>
      <c r="S225" s="90"/>
      <c r="T225" s="90"/>
      <c r="U225" s="90"/>
      <c r="V225" s="90"/>
      <c r="W225" s="90"/>
      <c r="X225" s="90"/>
      <c r="Y225" s="90"/>
      <c r="Z225" s="90"/>
      <c r="AA225" s="90"/>
      <c r="AB225" s="90"/>
      <c r="AC225" s="90"/>
      <c r="AD225" s="182"/>
      <c r="AE225" s="182"/>
      <c r="AF225" s="182"/>
      <c r="AG225" s="182"/>
      <c r="AH225" s="182"/>
      <c r="AI225" s="90"/>
      <c r="AJ225" s="90"/>
    </row>
    <row r="226" spans="1:36" ht="12" hidden="1" customHeight="1">
      <c r="A226" s="90"/>
      <c r="B226" s="182"/>
      <c r="C226" s="90"/>
      <c r="D226" s="182"/>
      <c r="E226" s="182"/>
      <c r="F226" s="182"/>
      <c r="G226" s="182"/>
      <c r="H226" s="182"/>
      <c r="I226" s="182"/>
      <c r="J226" s="182"/>
      <c r="K226" s="182"/>
      <c r="L226" s="182"/>
      <c r="M226" s="182"/>
      <c r="N226" s="182"/>
      <c r="O226" s="90"/>
      <c r="P226" s="90"/>
      <c r="Q226" s="90"/>
      <c r="R226" s="90"/>
      <c r="S226" s="90"/>
      <c r="T226" s="90"/>
      <c r="U226" s="90"/>
      <c r="V226" s="90"/>
      <c r="W226" s="90"/>
      <c r="X226" s="90"/>
      <c r="Y226" s="90"/>
      <c r="Z226" s="90"/>
      <c r="AA226" s="90"/>
      <c r="AB226" s="90"/>
      <c r="AC226" s="90"/>
      <c r="AD226" s="182"/>
      <c r="AE226" s="182"/>
      <c r="AF226" s="182"/>
      <c r="AG226" s="182"/>
      <c r="AH226" s="182"/>
      <c r="AI226" s="90"/>
      <c r="AJ226" s="90"/>
    </row>
    <row r="227" spans="1:36" ht="12" hidden="1" customHeight="1">
      <c r="A227" s="90"/>
      <c r="B227" s="182"/>
      <c r="C227" s="90"/>
      <c r="D227" s="182"/>
      <c r="E227" s="182"/>
      <c r="F227" s="182"/>
      <c r="G227" s="182"/>
      <c r="H227" s="182"/>
      <c r="I227" s="182"/>
      <c r="J227" s="182"/>
      <c r="K227" s="182"/>
      <c r="L227" s="182"/>
      <c r="M227" s="182"/>
      <c r="N227" s="182"/>
      <c r="O227" s="90"/>
      <c r="P227" s="90"/>
      <c r="Q227" s="90"/>
      <c r="R227" s="90"/>
      <c r="S227" s="90"/>
      <c r="T227" s="90"/>
      <c r="U227" s="90"/>
      <c r="V227" s="90"/>
      <c r="W227" s="90"/>
      <c r="X227" s="90"/>
      <c r="Y227" s="90"/>
      <c r="Z227" s="90"/>
      <c r="AA227" s="90"/>
      <c r="AB227" s="90"/>
      <c r="AC227" s="90"/>
      <c r="AD227" s="182"/>
      <c r="AE227" s="182"/>
      <c r="AF227" s="182"/>
      <c r="AG227" s="182"/>
      <c r="AH227" s="182"/>
      <c r="AI227" s="90"/>
      <c r="AJ227" s="90"/>
    </row>
    <row r="228" spans="1:36" ht="12" hidden="1" customHeight="1">
      <c r="A228" s="90"/>
      <c r="B228" s="182"/>
      <c r="C228" s="90"/>
      <c r="D228" s="182"/>
      <c r="E228" s="182"/>
      <c r="F228" s="182"/>
      <c r="G228" s="182"/>
      <c r="H228" s="182"/>
      <c r="I228" s="182"/>
      <c r="J228" s="182"/>
      <c r="K228" s="182"/>
      <c r="L228" s="182"/>
      <c r="M228" s="182"/>
      <c r="N228" s="182"/>
      <c r="O228" s="90"/>
      <c r="P228" s="90"/>
      <c r="Q228" s="90"/>
      <c r="R228" s="90"/>
      <c r="S228" s="90"/>
      <c r="T228" s="90"/>
      <c r="U228" s="90"/>
      <c r="V228" s="90"/>
      <c r="W228" s="90"/>
      <c r="X228" s="90"/>
      <c r="Y228" s="90"/>
      <c r="Z228" s="90"/>
      <c r="AA228" s="90"/>
      <c r="AB228" s="90"/>
      <c r="AC228" s="90"/>
      <c r="AD228" s="182"/>
      <c r="AE228" s="182"/>
      <c r="AF228" s="182"/>
      <c r="AG228" s="182"/>
      <c r="AH228" s="182"/>
      <c r="AI228" s="90"/>
      <c r="AJ228" s="90"/>
    </row>
    <row r="229" spans="1:36" ht="15.75" customHeight="1"/>
    <row r="230" spans="1:36" ht="15.75" customHeight="1"/>
    <row r="231" spans="1:36" ht="15.75" customHeight="1"/>
    <row r="232" spans="1:36" ht="15.75" customHeight="1"/>
    <row r="233" spans="1:36" ht="15.75" customHeight="1"/>
    <row r="234" spans="1:36" ht="15.75" customHeight="1"/>
    <row r="235" spans="1:36" ht="15.75" customHeight="1"/>
    <row r="236" spans="1:36" ht="15.75" customHeight="1"/>
    <row r="237" spans="1:36" ht="15.75" customHeight="1"/>
    <row r="238" spans="1:36" ht="15.75" customHeight="1"/>
    <row r="239" spans="1:36" ht="15.75" customHeight="1"/>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AJ8"/>
  <mergeCells count="10">
    <mergeCell ref="R6:V6"/>
    <mergeCell ref="I7:M7"/>
    <mergeCell ref="C6:E7"/>
    <mergeCell ref="G9:G13"/>
    <mergeCell ref="O9:O13"/>
    <mergeCell ref="A1:K1"/>
    <mergeCell ref="A2:K2"/>
    <mergeCell ref="B4:D4"/>
    <mergeCell ref="B5:D5"/>
    <mergeCell ref="G6:M6"/>
  </mergeCells>
  <conditionalFormatting sqref="C9:C28">
    <cfRule type="cellIs" dxfId="213" priority="1" operator="equal">
      <formula>$Q$13</formula>
    </cfRule>
  </conditionalFormatting>
  <conditionalFormatting sqref="C9:C28">
    <cfRule type="cellIs" dxfId="212" priority="2" operator="equal">
      <formula>$Q$12</formula>
    </cfRule>
  </conditionalFormatting>
  <conditionalFormatting sqref="C9:C28">
    <cfRule type="cellIs" dxfId="211" priority="3" operator="equal">
      <formula>$Q$11</formula>
    </cfRule>
  </conditionalFormatting>
  <conditionalFormatting sqref="C9:C28">
    <cfRule type="cellIs" dxfId="210" priority="4" operator="equal">
      <formula>$Q$10</formula>
    </cfRule>
  </conditionalFormatting>
  <conditionalFormatting sqref="C9:C28">
    <cfRule type="cellIs" dxfId="209" priority="5" operator="equal">
      <formula>$Q$9</formula>
    </cfRule>
  </conditionalFormatting>
  <conditionalFormatting sqref="D9:D28">
    <cfRule type="cellIs" dxfId="208" priority="6" operator="equal">
      <formula>$R$8</formula>
    </cfRule>
  </conditionalFormatting>
  <conditionalFormatting sqref="D9:D28">
    <cfRule type="cellIs" dxfId="207" priority="7" operator="equal">
      <formula>$S$8</formula>
    </cfRule>
  </conditionalFormatting>
  <conditionalFormatting sqref="D9:D28">
    <cfRule type="cellIs" dxfId="206" priority="8" operator="equal">
      <formula>$T$8</formula>
    </cfRule>
  </conditionalFormatting>
  <conditionalFormatting sqref="D9:D28">
    <cfRule type="cellIs" dxfId="205" priority="9" operator="equal">
      <formula>$U$8</formula>
    </cfRule>
  </conditionalFormatting>
  <conditionalFormatting sqref="D9:D28">
    <cfRule type="cellIs" dxfId="204" priority="10" operator="equal">
      <formula>$V$8</formula>
    </cfRule>
  </conditionalFormatting>
  <conditionalFormatting sqref="E9:E28">
    <cfRule type="cellIs" dxfId="203" priority="11" operator="equal">
      <formula>$R$16</formula>
    </cfRule>
  </conditionalFormatting>
  <conditionalFormatting sqref="E9:E28">
    <cfRule type="cellIs" dxfId="202" priority="12" operator="equal">
      <formula>$R$17</formula>
    </cfRule>
  </conditionalFormatting>
  <conditionalFormatting sqref="E9:E28">
    <cfRule type="cellIs" dxfId="201" priority="13" operator="equal">
      <formula>$R$18</formula>
    </cfRule>
  </conditionalFormatting>
  <conditionalFormatting sqref="E9:E28">
    <cfRule type="cellIs" dxfId="200" priority="14" operator="equal">
      <formula>$R$19</formula>
    </cfRule>
  </conditionalFormatting>
  <printOptions horizontalCentered="1" verticalCentered="1"/>
  <pageMargins left="0.31496062992125984" right="0.27559055118110237" top="0.23622047244094491" bottom="0.15748031496062992" header="0" footer="0"/>
  <pageSetup paperSize="5" orientation="landscape"/>
  <colBreaks count="1" manualBreakCount="1">
    <brk id="13" man="1"/>
  </col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73" zoomScaleNormal="73" workbookViewId="0">
      <pane xSplit="1" ySplit="7" topLeftCell="B8" activePane="bottomRight" state="frozen"/>
      <selection pane="topRight" activeCell="B1" sqref="B1"/>
      <selection pane="bottomLeft" activeCell="A8" sqref="A8"/>
      <selection pane="bottomRight" activeCell="B12" sqref="B12:B15"/>
    </sheetView>
  </sheetViews>
  <sheetFormatPr baseColWidth="10" defaultColWidth="14.42578125" defaultRowHeight="15" customHeight="1"/>
  <cols>
    <col min="1" max="1" width="14.85546875" customWidth="1"/>
    <col min="2" max="2" width="34.42578125" customWidth="1"/>
    <col min="3" max="3" width="15.5703125" customWidth="1"/>
    <col min="4" max="4" width="11.5703125" customWidth="1"/>
    <col min="5" max="5" width="10.140625" customWidth="1"/>
    <col min="6" max="6" width="17.5703125" customWidth="1"/>
    <col min="7" max="7" width="13.7109375" customWidth="1"/>
    <col min="8" max="8" width="37.5703125" customWidth="1"/>
    <col min="9" max="9" width="42.42578125" customWidth="1"/>
    <col min="10" max="10" width="15.42578125" customWidth="1"/>
    <col min="11" max="11" width="12.140625" customWidth="1"/>
    <col min="12" max="12" width="15" customWidth="1"/>
    <col min="13" max="13" width="17.42578125" customWidth="1"/>
    <col min="14" max="14" width="12.140625" customWidth="1"/>
    <col min="15" max="15" width="14.140625" customWidth="1"/>
    <col min="16" max="16" width="12.140625" customWidth="1"/>
    <col min="17" max="17" width="13" customWidth="1"/>
    <col min="18" max="18" width="13.5703125" customWidth="1"/>
    <col min="19" max="19" width="13.42578125" customWidth="1"/>
    <col min="20" max="20" width="12.7109375" customWidth="1"/>
    <col min="21" max="21" width="14.42578125" customWidth="1"/>
    <col min="22" max="22" width="14.5703125" customWidth="1"/>
    <col min="23" max="23" width="11.42578125" customWidth="1"/>
    <col min="24" max="24" width="21.7109375" customWidth="1"/>
    <col min="25" max="26" width="19.85546875" customWidth="1"/>
  </cols>
  <sheetData>
    <row r="1" spans="1:26" ht="14.25" customHeight="1">
      <c r="A1" s="470" t="str">
        <f>+'2 CONTEXTO E IDENTIFICACIÓN'!A1</f>
        <v xml:space="preserve">MAPA DE RIESGOS </v>
      </c>
      <c r="B1" s="392"/>
      <c r="C1" s="392"/>
      <c r="D1" s="392"/>
      <c r="E1" s="392"/>
      <c r="F1" s="392"/>
      <c r="G1" s="392"/>
      <c r="H1" s="392"/>
      <c r="I1" s="392"/>
      <c r="J1" s="392"/>
      <c r="K1" s="392"/>
      <c r="L1" s="392"/>
      <c r="M1" s="392"/>
      <c r="N1" s="392"/>
      <c r="O1" s="392"/>
      <c r="P1" s="392"/>
      <c r="Q1" s="392"/>
      <c r="R1" s="392"/>
      <c r="S1" s="392"/>
      <c r="T1" s="392"/>
      <c r="U1" s="221" t="str">
        <f>'4 MAPA CALOR INHERENTE'!L1</f>
        <v>CODIGO: E-SGI-F006</v>
      </c>
      <c r="V1" s="123"/>
      <c r="W1" s="92"/>
      <c r="X1" s="61"/>
      <c r="Y1" s="61"/>
      <c r="Z1" s="61"/>
    </row>
    <row r="2" spans="1:26" ht="18" customHeight="1">
      <c r="A2" s="471" t="s">
        <v>203</v>
      </c>
      <c r="B2" s="392"/>
      <c r="C2" s="392"/>
      <c r="D2" s="392"/>
      <c r="E2" s="392"/>
      <c r="F2" s="392"/>
      <c r="G2" s="392"/>
      <c r="H2" s="392"/>
      <c r="I2" s="392"/>
      <c r="J2" s="392"/>
      <c r="K2" s="392"/>
      <c r="L2" s="392"/>
      <c r="M2" s="392"/>
      <c r="N2" s="392"/>
      <c r="O2" s="392"/>
      <c r="P2" s="392"/>
      <c r="Q2" s="392"/>
      <c r="R2" s="392"/>
      <c r="S2" s="392"/>
      <c r="T2" s="392"/>
      <c r="U2" s="221" t="str">
        <f>'4 MAPA CALOR INHERENTE'!L2</f>
        <v>VERSION: 8</v>
      </c>
      <c r="V2" s="222"/>
      <c r="W2" s="92"/>
      <c r="X2" s="55"/>
      <c r="Y2" s="55"/>
      <c r="Z2" s="55"/>
    </row>
    <row r="3" spans="1:26" ht="20.25" hidden="1" customHeight="1">
      <c r="D3" s="223" t="str">
        <f>'4 MAPA CALOR INHERENTE'!A4</f>
        <v>PROCESO:</v>
      </c>
      <c r="E3" s="450" t="str">
        <f>'4 MAPA CALOR INHERENTE'!B4</f>
        <v>EVALUACIÓN Y EL MEJORAMIENTO CONTINUO</v>
      </c>
      <c r="F3" s="431"/>
      <c r="G3" s="431"/>
      <c r="H3" s="431"/>
      <c r="I3" s="437"/>
      <c r="M3" s="186" t="str">
        <f>+'2 CONTEXTO E IDENTIFICACIÓN'!$H$5</f>
        <v>Vigencia del:</v>
      </c>
      <c r="N3" s="224">
        <f>+IF('2 CONTEXTO E IDENTIFICACIÓN'!$I$5="","",'2 CONTEXTO E IDENTIFICACIÓN'!$I$5)</f>
        <v>44635</v>
      </c>
      <c r="O3" s="225" t="s">
        <v>127</v>
      </c>
      <c r="P3" s="226">
        <f>+IF('2 CONTEXTO E IDENTIFICACIÓN'!$K$5="","",'2 CONTEXTO E IDENTIFICACIÓN'!$K$5)</f>
        <v>44926</v>
      </c>
      <c r="R3" s="227"/>
      <c r="S3" s="227"/>
      <c r="T3" s="227"/>
      <c r="U3" s="221" t="str">
        <f>'4 MAPA CALOR INHERENTE'!L3</f>
        <v>FECHA: 22/02/2022</v>
      </c>
      <c r="V3" s="123"/>
      <c r="W3" s="92"/>
      <c r="X3" s="55"/>
      <c r="Y3" s="55"/>
      <c r="Z3" s="55"/>
    </row>
    <row r="4" spans="1:26" ht="25.5" hidden="1" customHeight="1">
      <c r="C4" s="56"/>
      <c r="D4" s="223" t="str">
        <f>'4 MAPA CALOR INHERENTE'!A5</f>
        <v>GRUPO DE TRABAJO</v>
      </c>
      <c r="E4" s="450">
        <f>'4 MAPA CALOR INHERENTE'!B5</f>
        <v>0</v>
      </c>
      <c r="F4" s="431"/>
      <c r="G4" s="431"/>
      <c r="H4" s="437"/>
      <c r="I4" s="228"/>
      <c r="J4" s="229"/>
      <c r="K4" s="229"/>
      <c r="L4" s="229"/>
      <c r="M4" s="229"/>
      <c r="N4" s="229"/>
      <c r="O4" s="229"/>
      <c r="P4" s="229"/>
      <c r="Q4" s="229"/>
      <c r="R4" s="472" t="s">
        <v>204</v>
      </c>
      <c r="S4" s="472" t="s">
        <v>205</v>
      </c>
      <c r="T4" s="472" t="s">
        <v>65</v>
      </c>
      <c r="U4" s="221" t="str">
        <f>'4 MAPA CALOR INHERENTE'!L4</f>
        <v>PAGINA 1 de 1</v>
      </c>
      <c r="V4" s="123"/>
      <c r="W4" s="92"/>
      <c r="X4" s="446" t="s">
        <v>206</v>
      </c>
      <c r="Y4" s="389"/>
      <c r="Z4" s="390"/>
    </row>
    <row r="5" spans="1:26" ht="16.5" hidden="1" customHeight="1">
      <c r="A5" s="60"/>
      <c r="B5" s="230"/>
      <c r="C5" s="230"/>
      <c r="D5" s="231"/>
      <c r="E5" s="232"/>
      <c r="F5" s="475" t="s">
        <v>47</v>
      </c>
      <c r="G5" s="476"/>
      <c r="H5" s="476"/>
      <c r="I5" s="477"/>
      <c r="J5" s="480" t="s">
        <v>207</v>
      </c>
      <c r="K5" s="419"/>
      <c r="L5" s="419"/>
      <c r="M5" s="419"/>
      <c r="N5" s="419"/>
      <c r="O5" s="419"/>
      <c r="P5" s="419"/>
      <c r="Q5" s="426"/>
      <c r="R5" s="473"/>
      <c r="S5" s="473"/>
      <c r="T5" s="473"/>
      <c r="U5" s="221"/>
      <c r="V5" s="123"/>
      <c r="W5" s="92"/>
      <c r="X5" s="124" t="s">
        <v>159</v>
      </c>
      <c r="Y5" s="125" t="s">
        <v>208</v>
      </c>
      <c r="Z5" s="127" t="s">
        <v>209</v>
      </c>
    </row>
    <row r="6" spans="1:26" ht="31.5" customHeight="1">
      <c r="A6" s="233" t="s">
        <v>153</v>
      </c>
      <c r="B6" s="233" t="s">
        <v>154</v>
      </c>
      <c r="C6" s="234" t="s">
        <v>210</v>
      </c>
      <c r="D6" s="234" t="s">
        <v>211</v>
      </c>
      <c r="E6" s="235" t="s">
        <v>212</v>
      </c>
      <c r="F6" s="478"/>
      <c r="G6" s="395"/>
      <c r="H6" s="395"/>
      <c r="I6" s="479"/>
      <c r="J6" s="481" t="s">
        <v>213</v>
      </c>
      <c r="K6" s="419"/>
      <c r="L6" s="419"/>
      <c r="M6" s="419"/>
      <c r="N6" s="426"/>
      <c r="O6" s="481" t="s">
        <v>58</v>
      </c>
      <c r="P6" s="419"/>
      <c r="Q6" s="426"/>
      <c r="R6" s="474"/>
      <c r="S6" s="474"/>
      <c r="T6" s="474"/>
      <c r="U6" s="123"/>
      <c r="V6" s="123"/>
      <c r="W6" s="92"/>
      <c r="X6" s="138" t="s">
        <v>169</v>
      </c>
      <c r="Y6" s="142">
        <v>0.01</v>
      </c>
      <c r="Z6" s="141">
        <v>0.2</v>
      </c>
    </row>
    <row r="7" spans="1:26" ht="33" customHeight="1" thickBot="1">
      <c r="A7" s="236"/>
      <c r="B7" s="236"/>
      <c r="C7" s="236"/>
      <c r="D7" s="236"/>
      <c r="E7" s="237"/>
      <c r="F7" s="238" t="s">
        <v>214</v>
      </c>
      <c r="G7" s="236" t="s">
        <v>215</v>
      </c>
      <c r="H7" s="236" t="s">
        <v>216</v>
      </c>
      <c r="I7" s="239" t="s">
        <v>217</v>
      </c>
      <c r="J7" s="238" t="s">
        <v>49</v>
      </c>
      <c r="K7" s="240" t="s">
        <v>51</v>
      </c>
      <c r="L7" s="240" t="s">
        <v>53</v>
      </c>
      <c r="M7" s="238" t="s">
        <v>54</v>
      </c>
      <c r="N7" s="240" t="s">
        <v>56</v>
      </c>
      <c r="O7" s="240" t="s">
        <v>218</v>
      </c>
      <c r="P7" s="240" t="s">
        <v>219</v>
      </c>
      <c r="Q7" s="240" t="s">
        <v>220</v>
      </c>
      <c r="R7" s="240" t="s">
        <v>60</v>
      </c>
      <c r="S7" s="240" t="s">
        <v>62</v>
      </c>
      <c r="T7" s="241" t="s">
        <v>64</v>
      </c>
      <c r="U7" s="240" t="s">
        <v>221</v>
      </c>
      <c r="V7" s="240" t="s">
        <v>222</v>
      </c>
      <c r="W7" s="92"/>
      <c r="X7" s="145" t="s">
        <v>174</v>
      </c>
      <c r="Y7" s="142">
        <v>0.21</v>
      </c>
      <c r="Z7" s="141">
        <v>0.4</v>
      </c>
    </row>
    <row r="8" spans="1:26" ht="60.75" customHeight="1" thickBot="1">
      <c r="A8" s="482">
        <f>'2 CONTEXTO E IDENTIFICACIÓN'!A9</f>
        <v>27</v>
      </c>
      <c r="B8" s="485" t="str">
        <f>+'2 CONTEXTO E IDENTIFICACIÓN'!F9</f>
        <v>Posibilidad de pérdida Reputacional por el uso indebido de la información utilizada por el auditor debido a intereses personales o favorecimiento de terceros</v>
      </c>
      <c r="C8" s="488">
        <f>+'3 PROBABIL E IMPACTO INHERENTE'!E9</f>
        <v>0.6</v>
      </c>
      <c r="D8" s="491">
        <f>+'3 PROBABIL E IMPACTO INHERENTE'!M9</f>
        <v>0.4</v>
      </c>
      <c r="E8" s="246">
        <v>1</v>
      </c>
      <c r="F8" s="247" t="s">
        <v>223</v>
      </c>
      <c r="G8" s="247" t="s">
        <v>224</v>
      </c>
      <c r="H8" s="247" t="s">
        <v>315</v>
      </c>
      <c r="I8" s="248" t="str">
        <f t="shared" ref="I8:I87" si="0">+CONCATENATE(F8," ",G8," ",H8)</f>
        <v>El Jefe de la Oficina de Control Interno capacita a los auditores internos sobre la obligación del cumplimiento del Manual Código de Ética en los procesos de auditoría.</v>
      </c>
      <c r="J8" s="249" t="s">
        <v>225</v>
      </c>
      <c r="K8" s="250">
        <f>+IF(J8='11 FORMULAS'!$E$4,'11 FORMULAS'!$F$4,IF(J8='11 FORMULAS'!$E$5,'11 FORMULAS'!$F$5,IF(J8='11 FORMULAS'!$E$6,'11 FORMULAS'!$F$6,"")))</f>
        <v>0.25</v>
      </c>
      <c r="L8" s="250" t="str">
        <f>+IF(OR(J8='11 FORMULAS'!$O$4,J8='11 FORMULAS'!$O$5),'11 FORMULAS'!$P$5,IF(J8='11 FORMULAS'!$O$6,'11 FORMULAS'!$P$6,""))</f>
        <v>Probabilidad</v>
      </c>
      <c r="M8" s="249" t="s">
        <v>226</v>
      </c>
      <c r="N8" s="250">
        <f>+IF(M8='11 FORMULAS'!$H$4,'11 FORMULAS'!$I$4,IF(M8='11 FORMULAS'!$H$5,'11 FORMULAS'!$I$5,""))</f>
        <v>0.15</v>
      </c>
      <c r="O8" s="251" t="s">
        <v>227</v>
      </c>
      <c r="P8" s="251" t="s">
        <v>228</v>
      </c>
      <c r="Q8" s="251" t="s">
        <v>229</v>
      </c>
      <c r="R8" s="250">
        <f t="shared" ref="R8:R87" si="1">+IFERROR(K8+N8,"")</f>
        <v>0.4</v>
      </c>
      <c r="S8" s="250">
        <f>IF(L8='11 FORMULAS'!$P$5,C8-(C8*R8),C8)</f>
        <v>0.36</v>
      </c>
      <c r="T8" s="250">
        <f>IF(L8='11 FORMULAS'!$P$6,D8-(D8*R8),D8)</f>
        <v>0.4</v>
      </c>
      <c r="U8" s="252">
        <f t="shared" ref="U8:V8" si="2">+IF(S11="","",S11)</f>
        <v>0.1512</v>
      </c>
      <c r="V8" s="253">
        <f t="shared" si="2"/>
        <v>0.4</v>
      </c>
      <c r="W8" s="92"/>
      <c r="X8" s="148" t="s">
        <v>179</v>
      </c>
      <c r="Y8" s="142">
        <v>0.41</v>
      </c>
      <c r="Z8" s="141">
        <v>0.6</v>
      </c>
    </row>
    <row r="9" spans="1:26" ht="69" customHeight="1" thickBot="1">
      <c r="A9" s="483"/>
      <c r="B9" s="486"/>
      <c r="C9" s="489"/>
      <c r="D9" s="492"/>
      <c r="E9" s="255">
        <v>2</v>
      </c>
      <c r="F9" s="247" t="s">
        <v>223</v>
      </c>
      <c r="G9" s="256" t="s">
        <v>230</v>
      </c>
      <c r="H9" s="256" t="s">
        <v>316</v>
      </c>
      <c r="I9" s="257" t="str">
        <f t="shared" si="0"/>
        <v>El Jefe de la Oficina de Control Interno socializa  a los funcionarios y contratistas de la oficina, el Código de Integridad y las politicas de Buen Gobirerno del IDEAM.</v>
      </c>
      <c r="J9" s="258" t="s">
        <v>225</v>
      </c>
      <c r="K9" s="259">
        <f>+IF(J9='11 FORMULAS'!$E$4,'11 FORMULAS'!$F$4,IF(J9='11 FORMULAS'!$E$5,'11 FORMULAS'!$F$5,IF(J9='11 FORMULAS'!$E$6,'11 FORMULAS'!$F$6,"")))</f>
        <v>0.25</v>
      </c>
      <c r="L9" s="259" t="str">
        <f>+IF(OR(J9='11 FORMULAS'!$O$4,J9='11 FORMULAS'!$O$5),'11 FORMULAS'!$P$5,IF(J9='11 FORMULAS'!$O$6,'11 FORMULAS'!$P$6,""))</f>
        <v>Probabilidad</v>
      </c>
      <c r="M9" s="258" t="s">
        <v>226</v>
      </c>
      <c r="N9" s="259">
        <f>+IF(M9='11 FORMULAS'!$H$4,'11 FORMULAS'!$I$4,IF(M9='11 FORMULAS'!$H$5,'11 FORMULAS'!$I$5,""))</f>
        <v>0.15</v>
      </c>
      <c r="O9" s="260" t="s">
        <v>227</v>
      </c>
      <c r="P9" s="260" t="s">
        <v>228</v>
      </c>
      <c r="Q9" s="260" t="s">
        <v>229</v>
      </c>
      <c r="R9" s="259">
        <f t="shared" si="1"/>
        <v>0.4</v>
      </c>
      <c r="S9" s="259">
        <f>IF(L9='11 FORMULAS'!$P$5,S8-(S8*R9),S8)</f>
        <v>0.216</v>
      </c>
      <c r="T9" s="259">
        <f>IF(L9='11 FORMULAS'!$P$6,T8-(T8*R9),T8)</f>
        <v>0.4</v>
      </c>
      <c r="U9" s="261"/>
      <c r="V9" s="262"/>
      <c r="W9" s="92"/>
      <c r="X9" s="149" t="s">
        <v>183</v>
      </c>
      <c r="Y9" s="142">
        <v>0.61</v>
      </c>
      <c r="Z9" s="141">
        <v>0.8</v>
      </c>
    </row>
    <row r="10" spans="1:26" ht="74.25" customHeight="1">
      <c r="A10" s="483"/>
      <c r="B10" s="486"/>
      <c r="C10" s="489"/>
      <c r="D10" s="492"/>
      <c r="E10" s="255">
        <v>3</v>
      </c>
      <c r="F10" s="247" t="s">
        <v>317</v>
      </c>
      <c r="G10" s="256" t="s">
        <v>231</v>
      </c>
      <c r="H10" s="256" t="s">
        <v>314</v>
      </c>
      <c r="I10" s="257" t="str">
        <f t="shared" si="0"/>
        <v>El líder del proceso auditado evalua los valores, comportamientos  y nivel de transparencia de los auditores internos en los procesos de auditoría de la Oficina de Control Interno.</v>
      </c>
      <c r="J10" s="258" t="s">
        <v>232</v>
      </c>
      <c r="K10" s="259">
        <f>+IF(J10='11 FORMULAS'!$E$4,'11 FORMULAS'!$F$4,IF(J10='11 FORMULAS'!$E$5,'11 FORMULAS'!$F$5,IF(J10='11 FORMULAS'!$E$6,'11 FORMULAS'!$F$6,"")))</f>
        <v>0.15</v>
      </c>
      <c r="L10" s="259" t="str">
        <f>+IF(OR(J10='11 FORMULAS'!$O$4,J10='11 FORMULAS'!$O$5),'11 FORMULAS'!$P$5,IF(J10='11 FORMULAS'!$O$6,'11 FORMULAS'!$P$6,""))</f>
        <v>Probabilidad</v>
      </c>
      <c r="M10" s="258" t="s">
        <v>226</v>
      </c>
      <c r="N10" s="259">
        <f>+IF(M10='11 FORMULAS'!$H$4,'11 FORMULAS'!$I$4,IF(M10='11 FORMULAS'!$H$5,'11 FORMULAS'!$I$5,""))</f>
        <v>0.15</v>
      </c>
      <c r="O10" s="260" t="s">
        <v>227</v>
      </c>
      <c r="P10" s="260" t="s">
        <v>228</v>
      </c>
      <c r="Q10" s="260" t="s">
        <v>229</v>
      </c>
      <c r="R10" s="259">
        <f t="shared" si="1"/>
        <v>0.3</v>
      </c>
      <c r="S10" s="259">
        <f>IF(L10='11 FORMULAS'!$P$5,S9-(S9*R10),S9)</f>
        <v>0.1512</v>
      </c>
      <c r="T10" s="259">
        <f>IF(L10='11 FORMULAS'!$P$6,T9-(T9*R10),T9)</f>
        <v>0.4</v>
      </c>
      <c r="U10" s="261"/>
      <c r="V10" s="262"/>
      <c r="W10" s="92"/>
      <c r="X10" s="150" t="s">
        <v>188</v>
      </c>
      <c r="Y10" s="142">
        <v>0.81</v>
      </c>
      <c r="Z10" s="141">
        <v>1</v>
      </c>
    </row>
    <row r="11" spans="1:26" ht="17.25" customHeight="1" thickBot="1">
      <c r="A11" s="484"/>
      <c r="B11" s="487"/>
      <c r="C11" s="490"/>
      <c r="D11" s="493"/>
      <c r="E11" s="266">
        <v>4</v>
      </c>
      <c r="F11" s="267"/>
      <c r="G11" s="267"/>
      <c r="H11" s="267"/>
      <c r="I11" s="268" t="str">
        <f t="shared" si="0"/>
        <v xml:space="preserve">  </v>
      </c>
      <c r="J11" s="269"/>
      <c r="K11" s="270" t="str">
        <f>+IF(J11='11 FORMULAS'!$E$4,'11 FORMULAS'!$F$4,IF(J11='11 FORMULAS'!$E$5,'11 FORMULAS'!$F$5,IF(J11='11 FORMULAS'!$E$6,'11 FORMULAS'!$F$6,"")))</f>
        <v/>
      </c>
      <c r="L11" s="270" t="str">
        <f>+IF(OR(J11='11 FORMULAS'!$O$4,J11='11 FORMULAS'!$O$5),'11 FORMULAS'!$P$5,IF(J11='11 FORMULAS'!$O$6,'11 FORMULAS'!$P$6,""))</f>
        <v/>
      </c>
      <c r="M11" s="269"/>
      <c r="N11" s="270" t="str">
        <f>+IF(M11='11 FORMULAS'!$H$4,'11 FORMULAS'!$I$4,IF(M11='11 FORMULAS'!$H$5,'11 FORMULAS'!$I$5,""))</f>
        <v/>
      </c>
      <c r="O11" s="271"/>
      <c r="P11" s="271"/>
      <c r="Q11" s="271"/>
      <c r="R11" s="270" t="str">
        <f t="shared" si="1"/>
        <v/>
      </c>
      <c r="S11" s="270">
        <f>IF(L11='11 FORMULAS'!$P$5,S10-(S10*R11),S10)</f>
        <v>0.1512</v>
      </c>
      <c r="T11" s="270">
        <f>IF(L11='11 FORMULAS'!$P$6,T10-(T10*R11),T10)</f>
        <v>0.4</v>
      </c>
      <c r="U11" s="272"/>
      <c r="V11" s="273"/>
      <c r="W11" s="92"/>
      <c r="X11" s="151"/>
      <c r="Y11" s="152"/>
      <c r="Z11" s="154"/>
    </row>
    <row r="12" spans="1:26" ht="76.5" customHeight="1" thickBot="1">
      <c r="A12" s="482">
        <f>'2 CONTEXTO E IDENTIFICACIÓN'!A10</f>
        <v>28</v>
      </c>
      <c r="B12" s="485" t="str">
        <f>+'2 CONTEXTO E IDENTIFICACIÓN'!F10</f>
        <v>Posibilidad de pérdida Reputacional por fallas en el proceso de emisión de informes con recomendaciones y/o hallazgos formulados de manera subjetiva o inequivoca  debido a la falta de conocimiento, idoneidad y formación profesional del auditor</v>
      </c>
      <c r="C12" s="488">
        <f>+'3 PROBABIL E IMPACTO INHERENTE'!E10</f>
        <v>0.6</v>
      </c>
      <c r="D12" s="491">
        <f>+'3 PROBABIL E IMPACTO INHERENTE'!M10</f>
        <v>0.4</v>
      </c>
      <c r="E12" s="246">
        <v>1</v>
      </c>
      <c r="F12" s="256" t="s">
        <v>223</v>
      </c>
      <c r="G12" s="247" t="s">
        <v>233</v>
      </c>
      <c r="H12" s="247" t="s">
        <v>318</v>
      </c>
      <c r="I12" s="248" t="str">
        <f t="shared" si="0"/>
        <v>El Jefe de la Oficina de Control Interno valida los hallazgos y recomendaciones formuladas por el auditor como mejora continua contenidas en el informe de auditoría.</v>
      </c>
      <c r="J12" s="249" t="s">
        <v>232</v>
      </c>
      <c r="K12" s="250">
        <f>+IF(J12='11 FORMULAS'!$E$4,'11 FORMULAS'!$F$4,IF(J12='11 FORMULAS'!$E$5,'11 FORMULAS'!$F$5,IF(J12='11 FORMULAS'!$E$6,'11 FORMULAS'!$F$6,"")))</f>
        <v>0.15</v>
      </c>
      <c r="L12" s="250" t="str">
        <f>+IF(OR(J12='11 FORMULAS'!$O$4,J12='11 FORMULAS'!$O$5),'11 FORMULAS'!$P$5,IF(J12='11 FORMULAS'!$O$6,'11 FORMULAS'!$P$6,""))</f>
        <v>Probabilidad</v>
      </c>
      <c r="M12" s="249" t="s">
        <v>226</v>
      </c>
      <c r="N12" s="250">
        <f>+IF(M12='11 FORMULAS'!$H$4,'11 FORMULAS'!$I$4,IF(M12='11 FORMULAS'!$H$5,'11 FORMULAS'!$I$5,""))</f>
        <v>0.15</v>
      </c>
      <c r="O12" s="251" t="s">
        <v>227</v>
      </c>
      <c r="P12" s="251" t="s">
        <v>228</v>
      </c>
      <c r="Q12" s="251" t="s">
        <v>229</v>
      </c>
      <c r="R12" s="250">
        <f t="shared" si="1"/>
        <v>0.3</v>
      </c>
      <c r="S12" s="250">
        <f>IF(L12='11 FORMULAS'!$P$5,C12-(C12*R12),C12)</f>
        <v>0.42</v>
      </c>
      <c r="T12" s="250">
        <f>IF(L12='11 FORMULAS'!$P$6,D12-(D12*R12),D12)</f>
        <v>0.4</v>
      </c>
      <c r="U12" s="252">
        <f t="shared" ref="U12:V12" si="3">+IF(S15="","",S15)</f>
        <v>0.1764</v>
      </c>
      <c r="V12" s="253">
        <f t="shared" si="3"/>
        <v>0.4</v>
      </c>
      <c r="W12" s="92"/>
      <c r="X12" s="274"/>
      <c r="Y12" s="275"/>
      <c r="Z12" s="275"/>
    </row>
    <row r="13" spans="1:26" ht="51.75" customHeight="1">
      <c r="A13" s="483"/>
      <c r="B13" s="486"/>
      <c r="C13" s="489"/>
      <c r="D13" s="492"/>
      <c r="E13" s="255">
        <v>2</v>
      </c>
      <c r="F13" s="247" t="s">
        <v>223</v>
      </c>
      <c r="G13" s="247" t="s">
        <v>234</v>
      </c>
      <c r="H13" s="247" t="s">
        <v>319</v>
      </c>
      <c r="I13" s="257" t="str">
        <f t="shared" si="0"/>
        <v>El Jefe de la Oficina de Control Interno aprueba el informe de auditoría remitido previamente por el auditor interno.</v>
      </c>
      <c r="J13" s="258" t="s">
        <v>225</v>
      </c>
      <c r="K13" s="259">
        <f>+IF(J13='11 FORMULAS'!$E$4,'11 FORMULAS'!$F$4,IF(J13='11 FORMULAS'!$E$5,'11 FORMULAS'!$F$5,IF(J13='11 FORMULAS'!$E$6,'11 FORMULAS'!$F$6,"")))</f>
        <v>0.25</v>
      </c>
      <c r="L13" s="259" t="str">
        <f>+IF(OR(J13='11 FORMULAS'!$O$4,J13='11 FORMULAS'!$O$5),'11 FORMULAS'!$P$5,IF(J13='11 FORMULAS'!$O$6,'11 FORMULAS'!$P$6,""))</f>
        <v>Probabilidad</v>
      </c>
      <c r="M13" s="258" t="s">
        <v>226</v>
      </c>
      <c r="N13" s="259">
        <f>+IF(M13='11 FORMULAS'!$H$4,'11 FORMULAS'!$I$4,IF(M13='11 FORMULAS'!$H$5,'11 FORMULAS'!$I$5,""))</f>
        <v>0.15</v>
      </c>
      <c r="O13" s="260" t="s">
        <v>227</v>
      </c>
      <c r="P13" s="260" t="s">
        <v>228</v>
      </c>
      <c r="Q13" s="260" t="s">
        <v>229</v>
      </c>
      <c r="R13" s="259">
        <f t="shared" si="1"/>
        <v>0.4</v>
      </c>
      <c r="S13" s="259">
        <f>IF(L13='11 FORMULAS'!$P$5,S12-(S12*R13),S12)</f>
        <v>0.252</v>
      </c>
      <c r="T13" s="259">
        <f>IF(L13='11 FORMULAS'!$P$6,T12-(T12*R13),T12)</f>
        <v>0.4</v>
      </c>
      <c r="U13" s="261"/>
      <c r="V13" s="262"/>
      <c r="W13" s="92"/>
      <c r="X13" s="274"/>
      <c r="Y13" s="275"/>
      <c r="Z13" s="275"/>
    </row>
    <row r="14" spans="1:26" ht="74.25" customHeight="1">
      <c r="A14" s="483"/>
      <c r="B14" s="486"/>
      <c r="C14" s="489"/>
      <c r="D14" s="492"/>
      <c r="E14" s="255">
        <v>3</v>
      </c>
      <c r="F14" s="256" t="s">
        <v>223</v>
      </c>
      <c r="G14" s="256" t="s">
        <v>235</v>
      </c>
      <c r="H14" s="256" t="s">
        <v>320</v>
      </c>
      <c r="I14" s="257" t="str">
        <f t="shared" si="0"/>
        <v>El Jefe de la Oficina de Control Interno establece los requisitos mínimos del perfil académico y de experiencia necesaria para contratar auditores internos idoneos para la ejecución de auditorias de gestión.</v>
      </c>
      <c r="J14" s="258" t="s">
        <v>232</v>
      </c>
      <c r="K14" s="259">
        <f>+IF(J14='11 FORMULAS'!$E$4,'11 FORMULAS'!$F$4,IF(J14='11 FORMULAS'!$E$5,'11 FORMULAS'!$F$5,IF(J14='11 FORMULAS'!$E$6,'11 FORMULAS'!$F$6,"")))</f>
        <v>0.15</v>
      </c>
      <c r="L14" s="259" t="str">
        <f>+IF(OR(J14='11 FORMULAS'!$O$4,J14='11 FORMULAS'!$O$5),'11 FORMULAS'!$P$5,IF(J14='11 FORMULAS'!$O$6,'11 FORMULAS'!$P$6,""))</f>
        <v>Probabilidad</v>
      </c>
      <c r="M14" s="258" t="s">
        <v>226</v>
      </c>
      <c r="N14" s="259">
        <f>+IF(M14='11 FORMULAS'!$H$4,'11 FORMULAS'!$I$4,IF(M14='11 FORMULAS'!$H$5,'11 FORMULAS'!$I$5,""))</f>
        <v>0.15</v>
      </c>
      <c r="O14" s="260" t="s">
        <v>227</v>
      </c>
      <c r="P14" s="260" t="s">
        <v>228</v>
      </c>
      <c r="Q14" s="260" t="s">
        <v>229</v>
      </c>
      <c r="R14" s="259">
        <f t="shared" si="1"/>
        <v>0.3</v>
      </c>
      <c r="S14" s="259">
        <f>IF(L14='11 FORMULAS'!$P$5,S13-(S13*R14),S13)</f>
        <v>0.1764</v>
      </c>
      <c r="T14" s="259">
        <f>IF(L14='11 FORMULAS'!$P$6,T13-(T13*R14),T13)</f>
        <v>0.4</v>
      </c>
      <c r="U14" s="261"/>
      <c r="V14" s="262"/>
      <c r="W14" s="92"/>
      <c r="X14" s="274"/>
      <c r="Y14" s="275"/>
      <c r="Z14" s="275"/>
    </row>
    <row r="15" spans="1:26" ht="17.25" customHeight="1" thickBot="1">
      <c r="A15" s="484"/>
      <c r="B15" s="487"/>
      <c r="C15" s="490"/>
      <c r="D15" s="493"/>
      <c r="E15" s="266">
        <v>4</v>
      </c>
      <c r="F15" s="267"/>
      <c r="G15" s="267"/>
      <c r="H15" s="267"/>
      <c r="I15" s="268" t="str">
        <f t="shared" si="0"/>
        <v xml:space="preserve">  </v>
      </c>
      <c r="J15" s="269"/>
      <c r="K15" s="270" t="str">
        <f>+IF(J15='11 FORMULAS'!$E$4,'11 FORMULAS'!$F$4,IF(J15='11 FORMULAS'!$E$5,'11 FORMULAS'!$F$5,IF(J15='11 FORMULAS'!$E$6,'11 FORMULAS'!$F$6,"")))</f>
        <v/>
      </c>
      <c r="L15" s="270" t="str">
        <f>+IF(OR(J15='11 FORMULAS'!$O$4,J15='11 FORMULAS'!$O$5),'11 FORMULAS'!$P$5,IF(J15='11 FORMULAS'!$O$6,'11 FORMULAS'!$P$6,""))</f>
        <v/>
      </c>
      <c r="M15" s="269"/>
      <c r="N15" s="270" t="str">
        <f>+IF(M15='11 FORMULAS'!$H$4,'11 FORMULAS'!$I$4,IF(M15='11 FORMULAS'!$H$5,'11 FORMULAS'!$I$5,""))</f>
        <v/>
      </c>
      <c r="O15" s="271"/>
      <c r="P15" s="271"/>
      <c r="Q15" s="271"/>
      <c r="R15" s="270" t="str">
        <f t="shared" si="1"/>
        <v/>
      </c>
      <c r="S15" s="270">
        <f>IF(L15='11 FORMULAS'!$P$5,S14-(S14*R15),S14)</f>
        <v>0.1764</v>
      </c>
      <c r="T15" s="270">
        <f>IF(L15='11 FORMULAS'!$P$6,T14-(T14*R15),T14)</f>
        <v>0.4</v>
      </c>
      <c r="U15" s="272"/>
      <c r="V15" s="273"/>
      <c r="W15" s="92"/>
      <c r="X15" s="61"/>
      <c r="Y15" s="61"/>
      <c r="Z15" s="61"/>
    </row>
    <row r="16" spans="1:26" ht="58.5" customHeight="1" thickBot="1">
      <c r="A16" s="482">
        <f>'2 CONTEXTO E IDENTIFICACIÓN'!A11</f>
        <v>29</v>
      </c>
      <c r="B16" s="485" t="str">
        <f>+'2 CONTEXTO E IDENTIFICACIÓN'!F11</f>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C16" s="488">
        <f>+'3 PROBABIL E IMPACTO INHERENTE'!E11</f>
        <v>0.6</v>
      </c>
      <c r="D16" s="491">
        <f>+'3 PROBABIL E IMPACTO INHERENTE'!M11</f>
        <v>0.6</v>
      </c>
      <c r="E16" s="246">
        <v>1</v>
      </c>
      <c r="F16" s="247" t="s">
        <v>223</v>
      </c>
      <c r="G16" s="247" t="s">
        <v>230</v>
      </c>
      <c r="H16" s="247" t="s">
        <v>236</v>
      </c>
      <c r="I16" s="248" t="str">
        <f t="shared" si="0"/>
        <v>El Jefe de la Oficina de Control Interno socializa  y prepara a los nuevos y antiguos auditores internos, sobre el manejo de la información del repositorio documental de la Oficina de Control Interno</v>
      </c>
      <c r="J16" s="249" t="s">
        <v>225</v>
      </c>
      <c r="K16" s="250">
        <f>+IF(J16='11 FORMULAS'!$E$4,'11 FORMULAS'!$F$4,IF(J16='11 FORMULAS'!$E$5,'11 FORMULAS'!$F$5,IF(J16='11 FORMULAS'!$E$6,'11 FORMULAS'!$F$6,"")))</f>
        <v>0.25</v>
      </c>
      <c r="L16" s="250" t="str">
        <f>+IF(OR(J16='11 FORMULAS'!$O$4,J16='11 FORMULAS'!$O$5),'11 FORMULAS'!$P$5,IF(J16='11 FORMULAS'!$O$6,'11 FORMULAS'!$P$6,""))</f>
        <v>Probabilidad</v>
      </c>
      <c r="M16" s="249" t="s">
        <v>226</v>
      </c>
      <c r="N16" s="250">
        <f>+IF(M16='11 FORMULAS'!$H$4,'11 FORMULAS'!$I$4,IF(M16='11 FORMULAS'!$H$5,'11 FORMULAS'!$I$5,""))</f>
        <v>0.15</v>
      </c>
      <c r="O16" s="251" t="s">
        <v>227</v>
      </c>
      <c r="P16" s="251" t="s">
        <v>228</v>
      </c>
      <c r="Q16" s="251" t="s">
        <v>229</v>
      </c>
      <c r="R16" s="250">
        <f t="shared" si="1"/>
        <v>0.4</v>
      </c>
      <c r="S16" s="250">
        <f>IF(L16='11 FORMULAS'!$P$5,C16-(C16*R16),C16)</f>
        <v>0.36</v>
      </c>
      <c r="T16" s="250">
        <f>IF(L16='11 FORMULAS'!$P$6,D16-(D16*R16),D16)</f>
        <v>0.6</v>
      </c>
      <c r="U16" s="252">
        <f t="shared" ref="U16:V16" si="4">+IF(S19="","",S19)</f>
        <v>0.36</v>
      </c>
      <c r="V16" s="253">
        <f t="shared" si="4"/>
        <v>0.6</v>
      </c>
      <c r="W16" s="92"/>
      <c r="X16" s="274"/>
      <c r="Y16" s="275"/>
      <c r="Z16" s="275"/>
    </row>
    <row r="17" spans="1:26" ht="18" customHeight="1" thickBot="1">
      <c r="A17" s="483"/>
      <c r="B17" s="486"/>
      <c r="C17" s="489"/>
      <c r="D17" s="492"/>
      <c r="E17" s="255">
        <v>2</v>
      </c>
      <c r="F17" s="247"/>
      <c r="G17" s="256"/>
      <c r="H17" s="256"/>
      <c r="I17" s="257" t="str">
        <f t="shared" si="0"/>
        <v xml:space="preserve">  </v>
      </c>
      <c r="J17" s="258"/>
      <c r="K17" s="259" t="str">
        <f>+IF(J17='11 FORMULAS'!$E$4,'11 FORMULAS'!$F$4,IF(J17='11 FORMULAS'!$E$5,'11 FORMULAS'!$F$5,IF(J17='11 FORMULAS'!$E$6,'11 FORMULAS'!$F$6,"")))</f>
        <v/>
      </c>
      <c r="L17" s="259" t="str">
        <f>+IF(OR(J17='11 FORMULAS'!$O$4,J17='11 FORMULAS'!$O$5),'11 FORMULAS'!$P$5,IF(J17='11 FORMULAS'!$O$6,'11 FORMULAS'!$P$6,""))</f>
        <v/>
      </c>
      <c r="M17" s="258"/>
      <c r="N17" s="259" t="str">
        <f>+IF(M17='11 FORMULAS'!$H$4,'11 FORMULAS'!$I$4,IF(M17='11 FORMULAS'!$H$5,'11 FORMULAS'!$I$5,""))</f>
        <v/>
      </c>
      <c r="O17" s="260"/>
      <c r="P17" s="260"/>
      <c r="Q17" s="260"/>
      <c r="R17" s="259" t="str">
        <f t="shared" si="1"/>
        <v/>
      </c>
      <c r="S17" s="259">
        <f>IF(L17='11 FORMULAS'!$P$5,S16-(S16*R17),S16)</f>
        <v>0.36</v>
      </c>
      <c r="T17" s="259">
        <f>IF(L17='11 FORMULAS'!$P$6,T16-(T16*R17),T16)</f>
        <v>0.6</v>
      </c>
      <c r="U17" s="261"/>
      <c r="V17" s="262"/>
      <c r="W17" s="92"/>
      <c r="X17" s="274"/>
      <c r="Y17" s="275"/>
      <c r="Z17" s="275"/>
    </row>
    <row r="18" spans="1:26" ht="18" customHeight="1">
      <c r="A18" s="483"/>
      <c r="B18" s="486"/>
      <c r="C18" s="489"/>
      <c r="D18" s="492"/>
      <c r="E18" s="255">
        <v>3</v>
      </c>
      <c r="F18" s="247"/>
      <c r="G18" s="256"/>
      <c r="H18" s="256"/>
      <c r="I18" s="257" t="str">
        <f t="shared" si="0"/>
        <v xml:space="preserve">  </v>
      </c>
      <c r="J18" s="258"/>
      <c r="K18" s="259" t="str">
        <f>+IF(J18='11 FORMULAS'!$E$4,'11 FORMULAS'!$F$4,IF(J18='11 FORMULAS'!$E$5,'11 FORMULAS'!$F$5,IF(J18='11 FORMULAS'!$E$6,'11 FORMULAS'!$F$6,"")))</f>
        <v/>
      </c>
      <c r="L18" s="259" t="str">
        <f>+IF(OR(J18='11 FORMULAS'!$O$4,J18='11 FORMULAS'!$O$5),'11 FORMULAS'!$P$5,IF(J18='11 FORMULAS'!$O$6,'11 FORMULAS'!$P$6,""))</f>
        <v/>
      </c>
      <c r="M18" s="258"/>
      <c r="N18" s="259" t="str">
        <f>+IF(M18='11 FORMULAS'!$H$4,'11 FORMULAS'!$I$4,IF(M18='11 FORMULAS'!$H$5,'11 FORMULAS'!$I$5,""))</f>
        <v/>
      </c>
      <c r="O18" s="260"/>
      <c r="P18" s="260"/>
      <c r="Q18" s="260"/>
      <c r="R18" s="259" t="str">
        <f t="shared" si="1"/>
        <v/>
      </c>
      <c r="S18" s="259">
        <f>IF(L18='11 FORMULAS'!$P$5,S17-(S17*R18),S17)</f>
        <v>0.36</v>
      </c>
      <c r="T18" s="259">
        <f>IF(L18='11 FORMULAS'!$P$6,T17-(T17*R18),T17)</f>
        <v>0.6</v>
      </c>
      <c r="U18" s="261"/>
      <c r="V18" s="262"/>
      <c r="W18" s="92"/>
      <c r="X18" s="274"/>
      <c r="Y18" s="275"/>
      <c r="Z18" s="275"/>
    </row>
    <row r="19" spans="1:26" ht="15.75" customHeight="1" thickBot="1">
      <c r="A19" s="484"/>
      <c r="B19" s="487"/>
      <c r="C19" s="490"/>
      <c r="D19" s="493"/>
      <c r="E19" s="266">
        <v>4</v>
      </c>
      <c r="F19" s="267"/>
      <c r="G19" s="267"/>
      <c r="H19" s="267"/>
      <c r="I19" s="268" t="str">
        <f t="shared" si="0"/>
        <v xml:space="preserve">  </v>
      </c>
      <c r="J19" s="269"/>
      <c r="K19" s="270" t="str">
        <f>+IF(J19='11 FORMULAS'!$E$4,'11 FORMULAS'!$F$4,IF(J19='11 FORMULAS'!$E$5,'11 FORMULAS'!$F$5,IF(J19='11 FORMULAS'!$E$6,'11 FORMULAS'!$F$6,"")))</f>
        <v/>
      </c>
      <c r="L19" s="270" t="str">
        <f>+IF(OR(J19='11 FORMULAS'!$O$4,J19='11 FORMULAS'!$O$5),'11 FORMULAS'!$P$5,IF(J19='11 FORMULAS'!$O$6,'11 FORMULAS'!$P$6,""))</f>
        <v/>
      </c>
      <c r="M19" s="269"/>
      <c r="N19" s="270" t="str">
        <f>+IF(M19='11 FORMULAS'!$H$4,'11 FORMULAS'!$I$4,IF(M19='11 FORMULAS'!$H$5,'11 FORMULAS'!$I$5,""))</f>
        <v/>
      </c>
      <c r="O19" s="271"/>
      <c r="P19" s="271"/>
      <c r="Q19" s="271"/>
      <c r="R19" s="270" t="str">
        <f t="shared" si="1"/>
        <v/>
      </c>
      <c r="S19" s="270">
        <f>IF(L19='11 FORMULAS'!$P$5,S18-(S18*R19),S18)</f>
        <v>0.36</v>
      </c>
      <c r="T19" s="270">
        <f>IF(L19='11 FORMULAS'!$P$6,T18-(T18*R19),T18)</f>
        <v>0.6</v>
      </c>
      <c r="U19" s="272"/>
      <c r="V19" s="273"/>
      <c r="W19" s="92"/>
      <c r="X19" s="61"/>
      <c r="Y19" s="61"/>
      <c r="Z19" s="61"/>
    </row>
    <row r="20" spans="1:26" ht="64.5" customHeight="1">
      <c r="A20" s="482">
        <f>'2 CONTEXTO E IDENTIFICACIÓN'!A12</f>
        <v>30</v>
      </c>
      <c r="B20" s="485" t="str">
        <f>+'2 CONTEXTO E IDENTIFICACIÓN'!F12</f>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C20" s="488">
        <f>+'3 PROBABIL E IMPACTO INHERENTE'!E12</f>
        <v>0.6</v>
      </c>
      <c r="D20" s="491">
        <f>+'3 PROBABIL E IMPACTO INHERENTE'!M12</f>
        <v>0.4</v>
      </c>
      <c r="E20" s="246">
        <v>1</v>
      </c>
      <c r="F20" s="247" t="s">
        <v>223</v>
      </c>
      <c r="G20" s="247" t="s">
        <v>237</v>
      </c>
      <c r="H20" s="247" t="s">
        <v>321</v>
      </c>
      <c r="I20" s="248" t="str">
        <f t="shared" si="0"/>
        <v>El Jefe de la Oficina de Control Interno desarrolla una campaña anticorrupción con el propósito de promover una cultura de prevención frente al fraude y la corrupción dentro de la oficina y el Instituto.</v>
      </c>
      <c r="J20" s="249" t="s">
        <v>225</v>
      </c>
      <c r="K20" s="250">
        <f>+IF(J20='11 FORMULAS'!$E$4,'11 FORMULAS'!$F$4,IF(J20='11 FORMULAS'!$E$5,'11 FORMULAS'!$F$5,IF(J20='11 FORMULAS'!$E$6,'11 FORMULAS'!$F$6,"")))</f>
        <v>0.25</v>
      </c>
      <c r="L20" s="250" t="str">
        <f>+IF(OR(J20='11 FORMULAS'!$O$4,J20='11 FORMULAS'!$O$5),'11 FORMULAS'!$P$5,IF(J20='11 FORMULAS'!$O$6,'11 FORMULAS'!$P$6,""))</f>
        <v>Probabilidad</v>
      </c>
      <c r="M20" s="249" t="s">
        <v>226</v>
      </c>
      <c r="N20" s="250">
        <f>+IF(M20='11 FORMULAS'!$H$4,'11 FORMULAS'!$I$4,IF(M20='11 FORMULAS'!$H$5,'11 FORMULAS'!$I$5,""))</f>
        <v>0.15</v>
      </c>
      <c r="O20" s="251" t="s">
        <v>227</v>
      </c>
      <c r="P20" s="251" t="s">
        <v>228</v>
      </c>
      <c r="Q20" s="251" t="s">
        <v>229</v>
      </c>
      <c r="R20" s="250">
        <f t="shared" si="1"/>
        <v>0.4</v>
      </c>
      <c r="S20" s="250">
        <f>IF(L20='11 FORMULAS'!$P$5,C20-(C20*R20),C20)</f>
        <v>0.36</v>
      </c>
      <c r="T20" s="250">
        <f>IF(L20='11 FORMULAS'!$P$6,D20-(D20*R20),D20)</f>
        <v>0.4</v>
      </c>
      <c r="U20" s="252">
        <f t="shared" ref="U20:V20" si="5">+IF(S23="","",S23)</f>
        <v>0.12959999999999999</v>
      </c>
      <c r="V20" s="253">
        <f t="shared" si="5"/>
        <v>0.4</v>
      </c>
      <c r="W20" s="92"/>
      <c r="X20" s="274"/>
      <c r="Y20" s="275"/>
      <c r="Z20" s="275"/>
    </row>
    <row r="21" spans="1:26" ht="63.75" customHeight="1">
      <c r="A21" s="483"/>
      <c r="B21" s="486"/>
      <c r="C21" s="489"/>
      <c r="D21" s="492"/>
      <c r="E21" s="255">
        <v>2</v>
      </c>
      <c r="F21" s="256" t="s">
        <v>223</v>
      </c>
      <c r="G21" s="256" t="s">
        <v>224</v>
      </c>
      <c r="H21" s="256" t="s">
        <v>322</v>
      </c>
      <c r="I21" s="257" t="str">
        <f t="shared" si="0"/>
        <v>El Jefe de la Oficina de Control Interno capacita y socializa a los auditores internos sobre los delitos contra la Administración Publica y la importancia del cumplimiento del Manual Código de Ética y el Código de Integridad en los procesos de auditoría.</v>
      </c>
      <c r="J21" s="258" t="s">
        <v>225</v>
      </c>
      <c r="K21" s="259">
        <f>+IF(J21='11 FORMULAS'!$E$4,'11 FORMULAS'!$F$4,IF(J21='11 FORMULAS'!$E$5,'11 FORMULAS'!$F$5,IF(J21='11 FORMULAS'!$E$6,'11 FORMULAS'!$F$6,"")))</f>
        <v>0.25</v>
      </c>
      <c r="L21" s="259" t="str">
        <f>+IF(OR(J21='11 FORMULAS'!$O$4,J21='11 FORMULAS'!$O$5),'11 FORMULAS'!$P$5,IF(J21='11 FORMULAS'!$O$6,'11 FORMULAS'!$P$6,""))</f>
        <v>Probabilidad</v>
      </c>
      <c r="M21" s="258" t="s">
        <v>226</v>
      </c>
      <c r="N21" s="259">
        <f>+IF(M21='11 FORMULAS'!$H$4,'11 FORMULAS'!$I$4,IF(M21='11 FORMULAS'!$H$5,'11 FORMULAS'!$I$5,""))</f>
        <v>0.15</v>
      </c>
      <c r="O21" s="260" t="s">
        <v>227</v>
      </c>
      <c r="P21" s="260" t="s">
        <v>228</v>
      </c>
      <c r="Q21" s="260" t="s">
        <v>229</v>
      </c>
      <c r="R21" s="259">
        <f t="shared" si="1"/>
        <v>0.4</v>
      </c>
      <c r="S21" s="259">
        <f>IF(L21='11 FORMULAS'!$P$5,S20-(S20*R21),S20)</f>
        <v>0.216</v>
      </c>
      <c r="T21" s="259">
        <f>IF(L21='11 FORMULAS'!$P$6,T20-(T20*R21),T20)</f>
        <v>0.4</v>
      </c>
      <c r="U21" s="261"/>
      <c r="V21" s="262"/>
      <c r="W21" s="92"/>
      <c r="X21" s="274"/>
      <c r="Y21" s="275"/>
      <c r="Z21" s="275"/>
    </row>
    <row r="22" spans="1:26" ht="73.5" customHeight="1">
      <c r="A22" s="483"/>
      <c r="B22" s="486"/>
      <c r="C22" s="489"/>
      <c r="D22" s="492"/>
      <c r="E22" s="255">
        <v>3</v>
      </c>
      <c r="F22" s="256" t="s">
        <v>223</v>
      </c>
      <c r="G22" s="256" t="s">
        <v>238</v>
      </c>
      <c r="H22" s="256" t="s">
        <v>323</v>
      </c>
      <c r="I22" s="257" t="str">
        <f t="shared" si="0"/>
        <v>El Jefe de la Oficina de Control Interno realiza jornadas de sensibilización tanto para el equipo de auditores, como al de auditados, de manera periódica, en la reunión de apertura que se desarrolla para todas las auditorías internas de gestión.</v>
      </c>
      <c r="J22" s="258" t="s">
        <v>225</v>
      </c>
      <c r="K22" s="259">
        <f>+IF(J22='11 FORMULAS'!$E$4,'11 FORMULAS'!$F$4,IF(J22='11 FORMULAS'!$E$5,'11 FORMULAS'!$F$5,IF(J22='11 FORMULAS'!$E$6,'11 FORMULAS'!$F$6,"")))</f>
        <v>0.25</v>
      </c>
      <c r="L22" s="259" t="str">
        <f>+IF(OR(J22='11 FORMULAS'!$O$4,J22='11 FORMULAS'!$O$5),'11 FORMULAS'!$P$5,IF(J22='11 FORMULAS'!$O$6,'11 FORMULAS'!$P$6,""))</f>
        <v>Probabilidad</v>
      </c>
      <c r="M22" s="258" t="s">
        <v>226</v>
      </c>
      <c r="N22" s="259">
        <f>+IF(M22='11 FORMULAS'!$H$4,'11 FORMULAS'!$I$4,IF(M22='11 FORMULAS'!$H$5,'11 FORMULAS'!$I$5,""))</f>
        <v>0.15</v>
      </c>
      <c r="O22" s="260" t="s">
        <v>227</v>
      </c>
      <c r="P22" s="260" t="s">
        <v>228</v>
      </c>
      <c r="Q22" s="260" t="s">
        <v>229</v>
      </c>
      <c r="R22" s="259">
        <f t="shared" si="1"/>
        <v>0.4</v>
      </c>
      <c r="S22" s="259">
        <f>IF(L22='11 FORMULAS'!$P$5,S21-(S21*R22),S21)</f>
        <v>0.12959999999999999</v>
      </c>
      <c r="T22" s="259">
        <f>IF(L22='11 FORMULAS'!$P$6,T21-(T21*R22),T21)</f>
        <v>0.4</v>
      </c>
      <c r="U22" s="261"/>
      <c r="V22" s="262"/>
      <c r="W22" s="92"/>
      <c r="X22" s="274"/>
      <c r="Y22" s="275"/>
      <c r="Z22" s="275"/>
    </row>
    <row r="23" spans="1:26" ht="29.25" customHeight="1" thickBot="1">
      <c r="A23" s="484"/>
      <c r="B23" s="487"/>
      <c r="C23" s="490"/>
      <c r="D23" s="493"/>
      <c r="E23" s="266">
        <v>4</v>
      </c>
      <c r="F23" s="267"/>
      <c r="G23" s="267"/>
      <c r="H23" s="267"/>
      <c r="I23" s="268" t="str">
        <f t="shared" si="0"/>
        <v xml:space="preserve">  </v>
      </c>
      <c r="J23" s="269"/>
      <c r="K23" s="270" t="str">
        <f>+IF(J23='11 FORMULAS'!$E$4,'11 FORMULAS'!$F$4,IF(J23='11 FORMULAS'!$E$5,'11 FORMULAS'!$F$5,IF(J23='11 FORMULAS'!$E$6,'11 FORMULAS'!$F$6,"")))</f>
        <v/>
      </c>
      <c r="L23" s="270" t="str">
        <f>+IF(OR(J23='11 FORMULAS'!$O$4,J23='11 FORMULAS'!$O$5),'11 FORMULAS'!$P$5,IF(J23='11 FORMULAS'!$O$6,'11 FORMULAS'!$P$6,""))</f>
        <v/>
      </c>
      <c r="M23" s="269"/>
      <c r="N23" s="270" t="str">
        <f>+IF(M23='11 FORMULAS'!$H$4,'11 FORMULAS'!$I$4,IF(M23='11 FORMULAS'!$H$5,'11 FORMULAS'!$I$5,""))</f>
        <v/>
      </c>
      <c r="O23" s="271"/>
      <c r="P23" s="271"/>
      <c r="Q23" s="271"/>
      <c r="R23" s="270" t="str">
        <f t="shared" si="1"/>
        <v/>
      </c>
      <c r="S23" s="270">
        <f>IF(L23='11 FORMULAS'!$P$5,S22-(S22*R23),S22)</f>
        <v>0.12959999999999999</v>
      </c>
      <c r="T23" s="270">
        <f>IF(L23='11 FORMULAS'!$P$6,T22-(T22*R23),T22)</f>
        <v>0.4</v>
      </c>
      <c r="U23" s="272"/>
      <c r="V23" s="273"/>
      <c r="W23" s="92"/>
      <c r="X23" s="61"/>
      <c r="Y23" s="61"/>
      <c r="Z23" s="61"/>
    </row>
    <row r="24" spans="1:26" ht="162.75" customHeight="1">
      <c r="A24" s="242">
        <f>'2 CONTEXTO E IDENTIFICACIÓN'!A13</f>
        <v>0</v>
      </c>
      <c r="B24" s="243" t="str">
        <f>+'2 CONTEXTO E IDENTIFICACIÓN'!F13</f>
        <v xml:space="preserve">  </v>
      </c>
      <c r="C24" s="244" t="str">
        <f>+'3 PROBABIL E IMPACTO INHERENTE'!E13</f>
        <v/>
      </c>
      <c r="D24" s="245" t="str">
        <f>+'3 PROBABIL E IMPACTO INHERENTE'!M13</f>
        <v/>
      </c>
      <c r="E24" s="246">
        <v>1</v>
      </c>
      <c r="F24" s="247"/>
      <c r="G24" s="247"/>
      <c r="H24" s="247"/>
      <c r="I24" s="248" t="str">
        <f t="shared" si="0"/>
        <v xml:space="preserve">  </v>
      </c>
      <c r="J24" s="249"/>
      <c r="K24" s="250" t="str">
        <f>+IF(J24='11 FORMULAS'!$E$4,'11 FORMULAS'!$F$4,IF(J24='11 FORMULAS'!$E$5,'11 FORMULAS'!$F$5,IF(J24='11 FORMULAS'!$E$6,'11 FORMULAS'!$F$6,"")))</f>
        <v/>
      </c>
      <c r="L24" s="250" t="str">
        <f>+IF(OR(J24='11 FORMULAS'!$O$4,J24='11 FORMULAS'!$O$5),'11 FORMULAS'!$P$5,IF(J24='11 FORMULAS'!$O$6,'11 FORMULAS'!$P$6,""))</f>
        <v/>
      </c>
      <c r="M24" s="249"/>
      <c r="N24" s="250" t="str">
        <f>+IF(M24='11 FORMULAS'!$H$4,'11 FORMULAS'!$I$4,IF(M24='11 FORMULAS'!$H$5,'11 FORMULAS'!$I$5,""))</f>
        <v/>
      </c>
      <c r="O24" s="251"/>
      <c r="P24" s="251"/>
      <c r="Q24" s="251"/>
      <c r="R24" s="250" t="str">
        <f t="shared" si="1"/>
        <v/>
      </c>
      <c r="S24" s="250" t="str">
        <f>IF(L24='11 FORMULAS'!$P$5,C24-(C24*R24),C24)</f>
        <v/>
      </c>
      <c r="T24" s="250" t="str">
        <f>IF(L24='11 FORMULAS'!$P$6,D24-(D24*R24),D24)</f>
        <v/>
      </c>
      <c r="U24" s="252" t="str">
        <f t="shared" ref="U24:V24" si="6">+IF(S27="","",S27)</f>
        <v/>
      </c>
      <c r="V24" s="253" t="str">
        <f t="shared" si="6"/>
        <v/>
      </c>
      <c r="W24" s="92"/>
      <c r="X24" s="274"/>
      <c r="Y24" s="275"/>
      <c r="Z24" s="275"/>
    </row>
    <row r="25" spans="1:26" ht="29.25" customHeight="1">
      <c r="A25" s="128"/>
      <c r="B25" s="254"/>
      <c r="C25" s="179"/>
      <c r="D25" s="180"/>
      <c r="E25" s="255">
        <v>2</v>
      </c>
      <c r="F25" s="256"/>
      <c r="G25" s="256"/>
      <c r="H25" s="256"/>
      <c r="I25" s="257" t="str">
        <f t="shared" si="0"/>
        <v xml:space="preserve">  </v>
      </c>
      <c r="J25" s="258"/>
      <c r="K25" s="259" t="str">
        <f>+IF(J25='11 FORMULAS'!$E$4,'11 FORMULAS'!$F$4,IF(J25='11 FORMULAS'!$E$5,'11 FORMULAS'!$F$5,IF(J25='11 FORMULAS'!$E$6,'11 FORMULAS'!$F$6,"")))</f>
        <v/>
      </c>
      <c r="L25" s="259" t="str">
        <f>+IF(OR(J25='11 FORMULAS'!$O$4,J25='11 FORMULAS'!$O$5),'11 FORMULAS'!$P$5,IF(J25='11 FORMULAS'!$O$6,'11 FORMULAS'!$P$6,""))</f>
        <v/>
      </c>
      <c r="M25" s="258"/>
      <c r="N25" s="259" t="str">
        <f>+IF(M25='11 FORMULAS'!$H$4,'11 FORMULAS'!$I$4,IF(M25='11 FORMULAS'!$H$5,'11 FORMULAS'!$I$5,""))</f>
        <v/>
      </c>
      <c r="O25" s="260"/>
      <c r="P25" s="260"/>
      <c r="Q25" s="260"/>
      <c r="R25" s="259" t="str">
        <f t="shared" si="1"/>
        <v/>
      </c>
      <c r="S25" s="259" t="str">
        <f>IF(L25='11 FORMULAS'!$P$5,S24-(S24*R25),S24)</f>
        <v/>
      </c>
      <c r="T25" s="259" t="str">
        <f>IF(L25='11 FORMULAS'!$P$6,T24-(T24*R25),T24)</f>
        <v/>
      </c>
      <c r="U25" s="261"/>
      <c r="V25" s="262"/>
      <c r="W25" s="92"/>
      <c r="X25" s="274"/>
      <c r="Y25" s="275"/>
      <c r="Z25" s="275"/>
    </row>
    <row r="26" spans="1:26" ht="29.25" customHeight="1">
      <c r="A26" s="128"/>
      <c r="B26" s="254"/>
      <c r="C26" s="179"/>
      <c r="D26" s="180"/>
      <c r="E26" s="255">
        <v>3</v>
      </c>
      <c r="F26" s="256"/>
      <c r="G26" s="256"/>
      <c r="H26" s="256"/>
      <c r="I26" s="257" t="str">
        <f t="shared" si="0"/>
        <v xml:space="preserve">  </v>
      </c>
      <c r="J26" s="258"/>
      <c r="K26" s="259" t="str">
        <f>+IF(J26='11 FORMULAS'!$E$4,'11 FORMULAS'!$F$4,IF(J26='11 FORMULAS'!$E$5,'11 FORMULAS'!$F$5,IF(J26='11 FORMULAS'!$E$6,'11 FORMULAS'!$F$6,"")))</f>
        <v/>
      </c>
      <c r="L26" s="259" t="str">
        <f>+IF(OR(J26='11 FORMULAS'!$O$4,J26='11 FORMULAS'!$O$5),'11 FORMULAS'!$P$5,IF(J26='11 FORMULAS'!$O$6,'11 FORMULAS'!$P$6,""))</f>
        <v/>
      </c>
      <c r="M26" s="258"/>
      <c r="N26" s="259" t="str">
        <f>+IF(M26='11 FORMULAS'!$H$4,'11 FORMULAS'!$I$4,IF(M26='11 FORMULAS'!$H$5,'11 FORMULAS'!$I$5,""))</f>
        <v/>
      </c>
      <c r="O26" s="260"/>
      <c r="P26" s="260"/>
      <c r="Q26" s="260"/>
      <c r="R26" s="259" t="str">
        <f t="shared" si="1"/>
        <v/>
      </c>
      <c r="S26" s="259" t="str">
        <f>IF(L26='11 FORMULAS'!$P$5,S25-(S25*R26),S25)</f>
        <v/>
      </c>
      <c r="T26" s="259" t="str">
        <f>IF(L26='11 FORMULAS'!$P$6,T25-(T25*R26),T25)</f>
        <v/>
      </c>
      <c r="U26" s="261"/>
      <c r="V26" s="262"/>
      <c r="W26" s="92"/>
      <c r="X26" s="274"/>
      <c r="Y26" s="275"/>
      <c r="Z26" s="275"/>
    </row>
    <row r="27" spans="1:26" ht="29.25" customHeight="1">
      <c r="A27" s="155"/>
      <c r="B27" s="263"/>
      <c r="C27" s="264"/>
      <c r="D27" s="265"/>
      <c r="E27" s="266">
        <v>4</v>
      </c>
      <c r="F27" s="267"/>
      <c r="G27" s="267"/>
      <c r="H27" s="267"/>
      <c r="I27" s="268" t="str">
        <f t="shared" si="0"/>
        <v xml:space="preserve">  </v>
      </c>
      <c r="J27" s="269"/>
      <c r="K27" s="270" t="str">
        <f>+IF(J27='11 FORMULAS'!$E$4,'11 FORMULAS'!$F$4,IF(J27='11 FORMULAS'!$E$5,'11 FORMULAS'!$F$5,IF(J27='11 FORMULAS'!$E$6,'11 FORMULAS'!$F$6,"")))</f>
        <v/>
      </c>
      <c r="L27" s="270" t="str">
        <f>+IF(OR(J27='11 FORMULAS'!$O$4,J27='11 FORMULAS'!$O$5),'11 FORMULAS'!$P$5,IF(J27='11 FORMULAS'!$O$6,'11 FORMULAS'!$P$6,""))</f>
        <v/>
      </c>
      <c r="M27" s="269"/>
      <c r="N27" s="270" t="str">
        <f>+IF(M27='11 FORMULAS'!$H$4,'11 FORMULAS'!$I$4,IF(M27='11 FORMULAS'!$H$5,'11 FORMULAS'!$I$5,""))</f>
        <v/>
      </c>
      <c r="O27" s="271"/>
      <c r="P27" s="271"/>
      <c r="Q27" s="271"/>
      <c r="R27" s="270" t="str">
        <f t="shared" si="1"/>
        <v/>
      </c>
      <c r="S27" s="270" t="str">
        <f>IF(L27='11 FORMULAS'!$P$5,S26-(S26*R27),S26)</f>
        <v/>
      </c>
      <c r="T27" s="270" t="str">
        <f>IF(L27='11 FORMULAS'!$P$6,T26-(T26*R27),T26)</f>
        <v/>
      </c>
      <c r="U27" s="272"/>
      <c r="V27" s="273"/>
      <c r="W27" s="92"/>
      <c r="X27" s="61"/>
      <c r="Y27" s="61"/>
      <c r="Z27" s="61"/>
    </row>
    <row r="28" spans="1:26" ht="162.75" customHeight="1">
      <c r="A28" s="242">
        <f>'2 CONTEXTO E IDENTIFICACIÓN'!A14</f>
        <v>0</v>
      </c>
      <c r="B28" s="243" t="str">
        <f>+'2 CONTEXTO E IDENTIFICACIÓN'!F14</f>
        <v xml:space="preserve">  </v>
      </c>
      <c r="C28" s="244" t="str">
        <f>+'3 PROBABIL E IMPACTO INHERENTE'!E14</f>
        <v/>
      </c>
      <c r="D28" s="245" t="str">
        <f>+'3 PROBABIL E IMPACTO INHERENTE'!M14</f>
        <v/>
      </c>
      <c r="E28" s="246">
        <v>1</v>
      </c>
      <c r="F28" s="247"/>
      <c r="G28" s="247"/>
      <c r="H28" s="247"/>
      <c r="I28" s="248" t="str">
        <f t="shared" si="0"/>
        <v xml:space="preserve">  </v>
      </c>
      <c r="J28" s="249"/>
      <c r="K28" s="250" t="str">
        <f>+IF(J28='11 FORMULAS'!$E$4,'11 FORMULAS'!$F$4,IF(J28='11 FORMULAS'!$E$5,'11 FORMULAS'!$F$5,IF(J28='11 FORMULAS'!$E$6,'11 FORMULAS'!$F$6,"")))</f>
        <v/>
      </c>
      <c r="L28" s="250" t="str">
        <f>+IF(OR(J28='11 FORMULAS'!$O$4,J28='11 FORMULAS'!$O$5),'11 FORMULAS'!$P$5,IF(J28='11 FORMULAS'!$O$6,'11 FORMULAS'!$P$6,""))</f>
        <v/>
      </c>
      <c r="M28" s="249"/>
      <c r="N28" s="250" t="str">
        <f>+IF(M28='11 FORMULAS'!$H$4,'11 FORMULAS'!$I$4,IF(M28='11 FORMULAS'!$H$5,'11 FORMULAS'!$I$5,""))</f>
        <v/>
      </c>
      <c r="O28" s="251"/>
      <c r="P28" s="251"/>
      <c r="Q28" s="251"/>
      <c r="R28" s="250" t="str">
        <f t="shared" si="1"/>
        <v/>
      </c>
      <c r="S28" s="250" t="str">
        <f>IF(L28='11 FORMULAS'!$P$5,C28-(C28*R28),C28)</f>
        <v/>
      </c>
      <c r="T28" s="250" t="str">
        <f>IF(L28='11 FORMULAS'!$P$6,D28-(D28*R28),D28)</f>
        <v/>
      </c>
      <c r="U28" s="252" t="str">
        <f t="shared" ref="U28:V28" si="7">+IF(S31="","",S31)</f>
        <v/>
      </c>
      <c r="V28" s="253" t="str">
        <f t="shared" si="7"/>
        <v/>
      </c>
      <c r="W28" s="92"/>
      <c r="X28" s="274"/>
      <c r="Y28" s="275"/>
      <c r="Z28" s="275"/>
    </row>
    <row r="29" spans="1:26" ht="29.25" customHeight="1">
      <c r="A29" s="128"/>
      <c r="B29" s="254"/>
      <c r="C29" s="179"/>
      <c r="D29" s="180"/>
      <c r="E29" s="255">
        <v>2</v>
      </c>
      <c r="F29" s="256"/>
      <c r="G29" s="256"/>
      <c r="H29" s="256"/>
      <c r="I29" s="257" t="str">
        <f t="shared" si="0"/>
        <v xml:space="preserve">  </v>
      </c>
      <c r="J29" s="258"/>
      <c r="K29" s="259" t="str">
        <f>+IF(J29='11 FORMULAS'!$E$4,'11 FORMULAS'!$F$4,IF(J29='11 FORMULAS'!$E$5,'11 FORMULAS'!$F$5,IF(J29='11 FORMULAS'!$E$6,'11 FORMULAS'!$F$6,"")))</f>
        <v/>
      </c>
      <c r="L29" s="259" t="str">
        <f>+IF(OR(J29='11 FORMULAS'!$O$4,J29='11 FORMULAS'!$O$5),'11 FORMULAS'!$P$5,IF(J29='11 FORMULAS'!$O$6,'11 FORMULAS'!$P$6,""))</f>
        <v/>
      </c>
      <c r="M29" s="258"/>
      <c r="N29" s="259" t="str">
        <f>+IF(M29='11 FORMULAS'!$H$4,'11 FORMULAS'!$I$4,IF(M29='11 FORMULAS'!$H$5,'11 FORMULAS'!$I$5,""))</f>
        <v/>
      </c>
      <c r="O29" s="260"/>
      <c r="P29" s="260"/>
      <c r="Q29" s="260"/>
      <c r="R29" s="259" t="str">
        <f t="shared" si="1"/>
        <v/>
      </c>
      <c r="S29" s="259" t="str">
        <f>IF(L29='11 FORMULAS'!$P$5,S28-(S28*R29),S28)</f>
        <v/>
      </c>
      <c r="T29" s="259" t="str">
        <f>IF(L29='11 FORMULAS'!$P$6,T28-(T28*R29),T28)</f>
        <v/>
      </c>
      <c r="U29" s="261"/>
      <c r="V29" s="262"/>
      <c r="W29" s="92"/>
      <c r="X29" s="274"/>
      <c r="Y29" s="275"/>
      <c r="Z29" s="275"/>
    </row>
    <row r="30" spans="1:26" ht="29.25" customHeight="1">
      <c r="A30" s="128"/>
      <c r="B30" s="254"/>
      <c r="C30" s="179"/>
      <c r="D30" s="180"/>
      <c r="E30" s="255">
        <v>3</v>
      </c>
      <c r="F30" s="256"/>
      <c r="G30" s="256"/>
      <c r="H30" s="256"/>
      <c r="I30" s="257" t="str">
        <f t="shared" si="0"/>
        <v xml:space="preserve">  </v>
      </c>
      <c r="J30" s="258"/>
      <c r="K30" s="259" t="str">
        <f>+IF(J30='11 FORMULAS'!$E$4,'11 FORMULAS'!$F$4,IF(J30='11 FORMULAS'!$E$5,'11 FORMULAS'!$F$5,IF(J30='11 FORMULAS'!$E$6,'11 FORMULAS'!$F$6,"")))</f>
        <v/>
      </c>
      <c r="L30" s="259" t="str">
        <f>+IF(OR(J30='11 FORMULAS'!$O$4,J30='11 FORMULAS'!$O$5),'11 FORMULAS'!$P$5,IF(J30='11 FORMULAS'!$O$6,'11 FORMULAS'!$P$6,""))</f>
        <v/>
      </c>
      <c r="M30" s="258"/>
      <c r="N30" s="259" t="str">
        <f>+IF(M30='11 FORMULAS'!$H$4,'11 FORMULAS'!$I$4,IF(M30='11 FORMULAS'!$H$5,'11 FORMULAS'!$I$5,""))</f>
        <v/>
      </c>
      <c r="O30" s="260"/>
      <c r="P30" s="260"/>
      <c r="Q30" s="260"/>
      <c r="R30" s="259" t="str">
        <f t="shared" si="1"/>
        <v/>
      </c>
      <c r="S30" s="259" t="str">
        <f>IF(L30='11 FORMULAS'!$P$5,S29-(S29*R30),S29)</f>
        <v/>
      </c>
      <c r="T30" s="259" t="str">
        <f>IF(L30='11 FORMULAS'!$P$6,T29-(T29*R30),T29)</f>
        <v/>
      </c>
      <c r="U30" s="261"/>
      <c r="V30" s="262"/>
      <c r="W30" s="92"/>
      <c r="X30" s="274"/>
      <c r="Y30" s="275"/>
      <c r="Z30" s="275"/>
    </row>
    <row r="31" spans="1:26" ht="29.25" customHeight="1">
      <c r="A31" s="155"/>
      <c r="B31" s="263"/>
      <c r="C31" s="264"/>
      <c r="D31" s="265"/>
      <c r="E31" s="266">
        <v>4</v>
      </c>
      <c r="F31" s="267"/>
      <c r="G31" s="267"/>
      <c r="H31" s="267"/>
      <c r="I31" s="268" t="str">
        <f t="shared" si="0"/>
        <v xml:space="preserve">  </v>
      </c>
      <c r="J31" s="269"/>
      <c r="K31" s="270" t="str">
        <f>+IF(J31='11 FORMULAS'!$E$4,'11 FORMULAS'!$F$4,IF(J31='11 FORMULAS'!$E$5,'11 FORMULAS'!$F$5,IF(J31='11 FORMULAS'!$E$6,'11 FORMULAS'!$F$6,"")))</f>
        <v/>
      </c>
      <c r="L31" s="270" t="str">
        <f>+IF(OR(J31='11 FORMULAS'!$O$4,J31='11 FORMULAS'!$O$5),'11 FORMULAS'!$P$5,IF(J31='11 FORMULAS'!$O$6,'11 FORMULAS'!$P$6,""))</f>
        <v/>
      </c>
      <c r="M31" s="269"/>
      <c r="N31" s="270" t="str">
        <f>+IF(M31='11 FORMULAS'!$H$4,'11 FORMULAS'!$I$4,IF(M31='11 FORMULAS'!$H$5,'11 FORMULAS'!$I$5,""))</f>
        <v/>
      </c>
      <c r="O31" s="271"/>
      <c r="P31" s="271"/>
      <c r="Q31" s="271"/>
      <c r="R31" s="270" t="str">
        <f t="shared" si="1"/>
        <v/>
      </c>
      <c r="S31" s="270" t="str">
        <f>IF(L31='11 FORMULAS'!$P$5,S30-(S30*R31),S30)</f>
        <v/>
      </c>
      <c r="T31" s="270" t="str">
        <f>IF(L31='11 FORMULAS'!$P$6,T30-(T30*R31),T30)</f>
        <v/>
      </c>
      <c r="U31" s="272"/>
      <c r="V31" s="273"/>
      <c r="W31" s="92"/>
      <c r="X31" s="61"/>
      <c r="Y31" s="61"/>
      <c r="Z31" s="61"/>
    </row>
    <row r="32" spans="1:26" ht="162.75" customHeight="1">
      <c r="A32" s="242">
        <f>'2 CONTEXTO E IDENTIFICACIÓN'!A15</f>
        <v>0</v>
      </c>
      <c r="B32" s="243" t="str">
        <f>+'2 CONTEXTO E IDENTIFICACIÓN'!F15</f>
        <v xml:space="preserve">  </v>
      </c>
      <c r="C32" s="244" t="str">
        <f>+'3 PROBABIL E IMPACTO INHERENTE'!E15</f>
        <v/>
      </c>
      <c r="D32" s="245" t="str">
        <f>+'3 PROBABIL E IMPACTO INHERENTE'!M15</f>
        <v/>
      </c>
      <c r="E32" s="246">
        <v>1</v>
      </c>
      <c r="F32" s="247"/>
      <c r="G32" s="247"/>
      <c r="H32" s="247"/>
      <c r="I32" s="248" t="str">
        <f t="shared" si="0"/>
        <v xml:space="preserve">  </v>
      </c>
      <c r="J32" s="249"/>
      <c r="K32" s="250" t="str">
        <f>+IF(J32='11 FORMULAS'!$E$4,'11 FORMULAS'!$F$4,IF(J32='11 FORMULAS'!$E$5,'11 FORMULAS'!$F$5,IF(J32='11 FORMULAS'!$E$6,'11 FORMULAS'!$F$6,"")))</f>
        <v/>
      </c>
      <c r="L32" s="250" t="str">
        <f>+IF(OR(J32='11 FORMULAS'!$O$4,J32='11 FORMULAS'!$O$5),'11 FORMULAS'!$P$5,IF(J32='11 FORMULAS'!$O$6,'11 FORMULAS'!$P$6,""))</f>
        <v/>
      </c>
      <c r="M32" s="249"/>
      <c r="N32" s="250" t="str">
        <f>+IF(M32='11 FORMULAS'!$H$4,'11 FORMULAS'!$I$4,IF(M32='11 FORMULAS'!$H$5,'11 FORMULAS'!$I$5,""))</f>
        <v/>
      </c>
      <c r="O32" s="251"/>
      <c r="P32" s="251"/>
      <c r="Q32" s="251"/>
      <c r="R32" s="250" t="str">
        <f t="shared" si="1"/>
        <v/>
      </c>
      <c r="S32" s="250" t="str">
        <f>IF(L32='11 FORMULAS'!$P$5,C32-(C32*R32),C32)</f>
        <v/>
      </c>
      <c r="T32" s="250" t="str">
        <f>IF(L32='11 FORMULAS'!$P$6,D32-(D32*R32),D32)</f>
        <v/>
      </c>
      <c r="U32" s="252" t="str">
        <f t="shared" ref="U32:V32" si="8">+IF(S35="","",S35)</f>
        <v/>
      </c>
      <c r="V32" s="253" t="str">
        <f t="shared" si="8"/>
        <v/>
      </c>
      <c r="W32" s="92"/>
      <c r="X32" s="274"/>
      <c r="Y32" s="275"/>
      <c r="Z32" s="275"/>
    </row>
    <row r="33" spans="1:26" ht="29.25" customHeight="1">
      <c r="A33" s="128"/>
      <c r="B33" s="254"/>
      <c r="C33" s="179"/>
      <c r="D33" s="180"/>
      <c r="E33" s="255">
        <v>2</v>
      </c>
      <c r="F33" s="256"/>
      <c r="G33" s="256"/>
      <c r="H33" s="256"/>
      <c r="I33" s="257" t="str">
        <f t="shared" si="0"/>
        <v xml:space="preserve">  </v>
      </c>
      <c r="J33" s="258"/>
      <c r="K33" s="259" t="str">
        <f>+IF(J33='11 FORMULAS'!$E$4,'11 FORMULAS'!$F$4,IF(J33='11 FORMULAS'!$E$5,'11 FORMULAS'!$F$5,IF(J33='11 FORMULAS'!$E$6,'11 FORMULAS'!$F$6,"")))</f>
        <v/>
      </c>
      <c r="L33" s="259" t="str">
        <f>+IF(OR(J33='11 FORMULAS'!$O$4,J33='11 FORMULAS'!$O$5),'11 FORMULAS'!$P$5,IF(J33='11 FORMULAS'!$O$6,'11 FORMULAS'!$P$6,""))</f>
        <v/>
      </c>
      <c r="M33" s="258"/>
      <c r="N33" s="259" t="str">
        <f>+IF(M33='11 FORMULAS'!$H$4,'11 FORMULAS'!$I$4,IF(M33='11 FORMULAS'!$H$5,'11 FORMULAS'!$I$5,""))</f>
        <v/>
      </c>
      <c r="O33" s="260"/>
      <c r="P33" s="260"/>
      <c r="Q33" s="260"/>
      <c r="R33" s="259" t="str">
        <f t="shared" si="1"/>
        <v/>
      </c>
      <c r="S33" s="259" t="str">
        <f>IF(L33='11 FORMULAS'!$P$5,S32-(S32*R33),S32)</f>
        <v/>
      </c>
      <c r="T33" s="259" t="str">
        <f>IF(L33='11 FORMULAS'!$P$6,T32-(T32*R33),T32)</f>
        <v/>
      </c>
      <c r="U33" s="261"/>
      <c r="V33" s="262"/>
      <c r="W33" s="92"/>
      <c r="X33" s="274"/>
      <c r="Y33" s="275"/>
      <c r="Z33" s="275"/>
    </row>
    <row r="34" spans="1:26" ht="29.25" customHeight="1">
      <c r="A34" s="128"/>
      <c r="B34" s="254"/>
      <c r="C34" s="179"/>
      <c r="D34" s="180"/>
      <c r="E34" s="255">
        <v>3</v>
      </c>
      <c r="F34" s="256"/>
      <c r="G34" s="256"/>
      <c r="H34" s="256"/>
      <c r="I34" s="257" t="str">
        <f t="shared" si="0"/>
        <v xml:space="preserve">  </v>
      </c>
      <c r="J34" s="258"/>
      <c r="K34" s="259" t="str">
        <f>+IF(J34='11 FORMULAS'!$E$4,'11 FORMULAS'!$F$4,IF(J34='11 FORMULAS'!$E$5,'11 FORMULAS'!$F$5,IF(J34='11 FORMULAS'!$E$6,'11 FORMULAS'!$F$6,"")))</f>
        <v/>
      </c>
      <c r="L34" s="259" t="str">
        <f>+IF(OR(J34='11 FORMULAS'!$O$4,J34='11 FORMULAS'!$O$5),'11 FORMULAS'!$P$5,IF(J34='11 FORMULAS'!$O$6,'11 FORMULAS'!$P$6,""))</f>
        <v/>
      </c>
      <c r="M34" s="258"/>
      <c r="N34" s="259" t="str">
        <f>+IF(M34='11 FORMULAS'!$H$4,'11 FORMULAS'!$I$4,IF(M34='11 FORMULAS'!$H$5,'11 FORMULAS'!$I$5,""))</f>
        <v/>
      </c>
      <c r="O34" s="260"/>
      <c r="P34" s="260"/>
      <c r="Q34" s="260"/>
      <c r="R34" s="259" t="str">
        <f t="shared" si="1"/>
        <v/>
      </c>
      <c r="S34" s="259" t="str">
        <f>IF(L34='11 FORMULAS'!$P$5,S33-(S33*R34),S33)</f>
        <v/>
      </c>
      <c r="T34" s="259" t="str">
        <f>IF(L34='11 FORMULAS'!$P$6,T33-(T33*R34),T33)</f>
        <v/>
      </c>
      <c r="U34" s="261"/>
      <c r="V34" s="262"/>
      <c r="W34" s="92"/>
      <c r="X34" s="274"/>
      <c r="Y34" s="275"/>
      <c r="Z34" s="275"/>
    </row>
    <row r="35" spans="1:26" ht="29.25" customHeight="1">
      <c r="A35" s="155"/>
      <c r="B35" s="263"/>
      <c r="C35" s="264"/>
      <c r="D35" s="265"/>
      <c r="E35" s="266">
        <v>4</v>
      </c>
      <c r="F35" s="267"/>
      <c r="G35" s="267"/>
      <c r="H35" s="267"/>
      <c r="I35" s="268" t="str">
        <f t="shared" si="0"/>
        <v xml:space="preserve">  </v>
      </c>
      <c r="J35" s="269"/>
      <c r="K35" s="270" t="str">
        <f>+IF(J35='11 FORMULAS'!$E$4,'11 FORMULAS'!$F$4,IF(J35='11 FORMULAS'!$E$5,'11 FORMULAS'!$F$5,IF(J35='11 FORMULAS'!$E$6,'11 FORMULAS'!$F$6,"")))</f>
        <v/>
      </c>
      <c r="L35" s="270" t="str">
        <f>+IF(OR(J35='11 FORMULAS'!$O$4,J35='11 FORMULAS'!$O$5),'11 FORMULAS'!$P$5,IF(J35='11 FORMULAS'!$O$6,'11 FORMULAS'!$P$6,""))</f>
        <v/>
      </c>
      <c r="M35" s="269"/>
      <c r="N35" s="270" t="str">
        <f>+IF(M35='11 FORMULAS'!$H$4,'11 FORMULAS'!$I$4,IF(M35='11 FORMULAS'!$H$5,'11 FORMULAS'!$I$5,""))</f>
        <v/>
      </c>
      <c r="O35" s="271"/>
      <c r="P35" s="271"/>
      <c r="Q35" s="271"/>
      <c r="R35" s="270" t="str">
        <f t="shared" si="1"/>
        <v/>
      </c>
      <c r="S35" s="270" t="str">
        <f>IF(L35='11 FORMULAS'!$P$5,S34-(S34*R35),S34)</f>
        <v/>
      </c>
      <c r="T35" s="270" t="str">
        <f>IF(L35='11 FORMULAS'!$P$6,T34-(T34*R35),T34)</f>
        <v/>
      </c>
      <c r="U35" s="272"/>
      <c r="V35" s="273"/>
      <c r="W35" s="92"/>
      <c r="X35" s="61"/>
      <c r="Y35" s="61"/>
      <c r="Z35" s="61"/>
    </row>
    <row r="36" spans="1:26" ht="162.75" customHeight="1">
      <c r="A36" s="242">
        <f>'2 CONTEXTO E IDENTIFICACIÓN'!A16</f>
        <v>0</v>
      </c>
      <c r="B36" s="243" t="str">
        <f>+'2 CONTEXTO E IDENTIFICACIÓN'!F16</f>
        <v xml:space="preserve">  </v>
      </c>
      <c r="C36" s="244" t="str">
        <f>+'3 PROBABIL E IMPACTO INHERENTE'!E16</f>
        <v/>
      </c>
      <c r="D36" s="245" t="str">
        <f>+'3 PROBABIL E IMPACTO INHERENTE'!M16</f>
        <v/>
      </c>
      <c r="E36" s="246">
        <v>1</v>
      </c>
      <c r="F36" s="247"/>
      <c r="G36" s="247"/>
      <c r="H36" s="247"/>
      <c r="I36" s="248" t="str">
        <f t="shared" si="0"/>
        <v xml:space="preserve">  </v>
      </c>
      <c r="J36" s="249"/>
      <c r="K36" s="250" t="str">
        <f>+IF(J36='11 FORMULAS'!$E$4,'11 FORMULAS'!$F$4,IF(J36='11 FORMULAS'!$E$5,'11 FORMULAS'!$F$5,IF(J36='11 FORMULAS'!$E$6,'11 FORMULAS'!$F$6,"")))</f>
        <v/>
      </c>
      <c r="L36" s="250" t="str">
        <f>+IF(OR(J36='11 FORMULAS'!$O$4,J36='11 FORMULAS'!$O$5),'11 FORMULAS'!$P$5,IF(J36='11 FORMULAS'!$O$6,'11 FORMULAS'!$P$6,""))</f>
        <v/>
      </c>
      <c r="M36" s="249"/>
      <c r="N36" s="250" t="str">
        <f>+IF(M36='11 FORMULAS'!$H$4,'11 FORMULAS'!$I$4,IF(M36='11 FORMULAS'!$H$5,'11 FORMULAS'!$I$5,""))</f>
        <v/>
      </c>
      <c r="O36" s="251"/>
      <c r="P36" s="251"/>
      <c r="Q36" s="251"/>
      <c r="R36" s="250" t="str">
        <f t="shared" si="1"/>
        <v/>
      </c>
      <c r="S36" s="250" t="str">
        <f>IF(L36='11 FORMULAS'!$P$5,C36-(C36*R36),C36)</f>
        <v/>
      </c>
      <c r="T36" s="250" t="str">
        <f>IF(L36='11 FORMULAS'!$P$6,D36-(D36*R36),D36)</f>
        <v/>
      </c>
      <c r="U36" s="252" t="str">
        <f t="shared" ref="U36:V36" si="9">+IF(S39="","",S39)</f>
        <v/>
      </c>
      <c r="V36" s="253" t="str">
        <f t="shared" si="9"/>
        <v/>
      </c>
      <c r="W36" s="92"/>
      <c r="X36" s="274"/>
      <c r="Y36" s="275"/>
      <c r="Z36" s="275"/>
    </row>
    <row r="37" spans="1:26" ht="29.25" customHeight="1">
      <c r="A37" s="128"/>
      <c r="B37" s="254"/>
      <c r="C37" s="179"/>
      <c r="D37" s="180"/>
      <c r="E37" s="255">
        <v>2</v>
      </c>
      <c r="F37" s="256"/>
      <c r="G37" s="256"/>
      <c r="H37" s="256"/>
      <c r="I37" s="257" t="str">
        <f t="shared" si="0"/>
        <v xml:space="preserve">  </v>
      </c>
      <c r="J37" s="258"/>
      <c r="K37" s="259" t="str">
        <f>+IF(J37='11 FORMULAS'!$E$4,'11 FORMULAS'!$F$4,IF(J37='11 FORMULAS'!$E$5,'11 FORMULAS'!$F$5,IF(J37='11 FORMULAS'!$E$6,'11 FORMULAS'!$F$6,"")))</f>
        <v/>
      </c>
      <c r="L37" s="259" t="str">
        <f>+IF(OR(J37='11 FORMULAS'!$O$4,J37='11 FORMULAS'!$O$5),'11 FORMULAS'!$P$5,IF(J37='11 FORMULAS'!$O$6,'11 FORMULAS'!$P$6,""))</f>
        <v/>
      </c>
      <c r="M37" s="258"/>
      <c r="N37" s="259" t="str">
        <f>+IF(M37='11 FORMULAS'!$H$4,'11 FORMULAS'!$I$4,IF(M37='11 FORMULAS'!$H$5,'11 FORMULAS'!$I$5,""))</f>
        <v/>
      </c>
      <c r="O37" s="260"/>
      <c r="P37" s="260"/>
      <c r="Q37" s="260"/>
      <c r="R37" s="259" t="str">
        <f t="shared" si="1"/>
        <v/>
      </c>
      <c r="S37" s="259" t="str">
        <f>IF(L37='11 FORMULAS'!$P$5,S36-(S36*R37),S36)</f>
        <v/>
      </c>
      <c r="T37" s="259" t="str">
        <f>IF(L37='11 FORMULAS'!$P$6,T36-(T36*R37),T36)</f>
        <v/>
      </c>
      <c r="U37" s="261"/>
      <c r="V37" s="262"/>
      <c r="W37" s="92"/>
      <c r="X37" s="274"/>
      <c r="Y37" s="275"/>
      <c r="Z37" s="275"/>
    </row>
    <row r="38" spans="1:26" ht="29.25" customHeight="1">
      <c r="A38" s="128"/>
      <c r="B38" s="254"/>
      <c r="C38" s="179"/>
      <c r="D38" s="180"/>
      <c r="E38" s="255">
        <v>3</v>
      </c>
      <c r="F38" s="256"/>
      <c r="G38" s="256"/>
      <c r="H38" s="256"/>
      <c r="I38" s="257" t="str">
        <f t="shared" si="0"/>
        <v xml:space="preserve">  </v>
      </c>
      <c r="J38" s="258"/>
      <c r="K38" s="259" t="str">
        <f>+IF(J38='11 FORMULAS'!$E$4,'11 FORMULAS'!$F$4,IF(J38='11 FORMULAS'!$E$5,'11 FORMULAS'!$F$5,IF(J38='11 FORMULAS'!$E$6,'11 FORMULAS'!$F$6,"")))</f>
        <v/>
      </c>
      <c r="L38" s="259" t="str">
        <f>+IF(OR(J38='11 FORMULAS'!$O$4,J38='11 FORMULAS'!$O$5),'11 FORMULAS'!$P$5,IF(J38='11 FORMULAS'!$O$6,'11 FORMULAS'!$P$6,""))</f>
        <v/>
      </c>
      <c r="M38" s="258"/>
      <c r="N38" s="259" t="str">
        <f>+IF(M38='11 FORMULAS'!$H$4,'11 FORMULAS'!$I$4,IF(M38='11 FORMULAS'!$H$5,'11 FORMULAS'!$I$5,""))</f>
        <v/>
      </c>
      <c r="O38" s="260"/>
      <c r="P38" s="260"/>
      <c r="Q38" s="260"/>
      <c r="R38" s="259" t="str">
        <f t="shared" si="1"/>
        <v/>
      </c>
      <c r="S38" s="259" t="str">
        <f>IF(L38='11 FORMULAS'!$P$5,S37-(S37*R38),S37)</f>
        <v/>
      </c>
      <c r="T38" s="259" t="str">
        <f>IF(L38='11 FORMULAS'!$P$6,T37-(T37*R38),T37)</f>
        <v/>
      </c>
      <c r="U38" s="261"/>
      <c r="V38" s="262"/>
      <c r="W38" s="92"/>
      <c r="X38" s="274"/>
      <c r="Y38" s="275"/>
      <c r="Z38" s="275"/>
    </row>
    <row r="39" spans="1:26" ht="29.25" customHeight="1">
      <c r="A39" s="155"/>
      <c r="B39" s="263"/>
      <c r="C39" s="264"/>
      <c r="D39" s="265"/>
      <c r="E39" s="266">
        <v>4</v>
      </c>
      <c r="F39" s="267"/>
      <c r="G39" s="267"/>
      <c r="H39" s="267"/>
      <c r="I39" s="268" t="str">
        <f t="shared" si="0"/>
        <v xml:space="preserve">  </v>
      </c>
      <c r="J39" s="269"/>
      <c r="K39" s="270" t="str">
        <f>+IF(J39='11 FORMULAS'!$E$4,'11 FORMULAS'!$F$4,IF(J39='11 FORMULAS'!$E$5,'11 FORMULAS'!$F$5,IF(J39='11 FORMULAS'!$E$6,'11 FORMULAS'!$F$6,"")))</f>
        <v/>
      </c>
      <c r="L39" s="270" t="str">
        <f>+IF(OR(J39='11 FORMULAS'!$O$4,J39='11 FORMULAS'!$O$5),'11 FORMULAS'!$P$5,IF(J39='11 FORMULAS'!$O$6,'11 FORMULAS'!$P$6,""))</f>
        <v/>
      </c>
      <c r="M39" s="269"/>
      <c r="N39" s="270" t="str">
        <f>+IF(M39='11 FORMULAS'!$H$4,'11 FORMULAS'!$I$4,IF(M39='11 FORMULAS'!$H$5,'11 FORMULAS'!$I$5,""))</f>
        <v/>
      </c>
      <c r="O39" s="271"/>
      <c r="P39" s="271"/>
      <c r="Q39" s="271"/>
      <c r="R39" s="270" t="str">
        <f t="shared" si="1"/>
        <v/>
      </c>
      <c r="S39" s="270" t="str">
        <f>IF(L39='11 FORMULAS'!$P$5,S38-(S38*R39),S38)</f>
        <v/>
      </c>
      <c r="T39" s="270" t="str">
        <f>IF(L39='11 FORMULAS'!$P$6,T38-(T38*R39),T38)</f>
        <v/>
      </c>
      <c r="U39" s="272"/>
      <c r="V39" s="273"/>
      <c r="W39" s="92"/>
      <c r="X39" s="61"/>
      <c r="Y39" s="61"/>
      <c r="Z39" s="61"/>
    </row>
    <row r="40" spans="1:26" ht="162.75" customHeight="1">
      <c r="A40" s="242">
        <f>'2 CONTEXTO E IDENTIFICACIÓN'!A17</f>
        <v>0</v>
      </c>
      <c r="B40" s="243" t="str">
        <f>+'2 CONTEXTO E IDENTIFICACIÓN'!F17</f>
        <v xml:space="preserve">  </v>
      </c>
      <c r="C40" s="244" t="str">
        <f>+'3 PROBABIL E IMPACTO INHERENTE'!E17</f>
        <v/>
      </c>
      <c r="D40" s="245" t="str">
        <f>+'3 PROBABIL E IMPACTO INHERENTE'!M17</f>
        <v/>
      </c>
      <c r="E40" s="246">
        <v>1</v>
      </c>
      <c r="F40" s="247"/>
      <c r="G40" s="247"/>
      <c r="H40" s="247"/>
      <c r="I40" s="248" t="str">
        <f t="shared" si="0"/>
        <v xml:space="preserve">  </v>
      </c>
      <c r="J40" s="249"/>
      <c r="K40" s="250" t="str">
        <f>+IF(J40='11 FORMULAS'!$E$4,'11 FORMULAS'!$F$4,IF(J40='11 FORMULAS'!$E$5,'11 FORMULAS'!$F$5,IF(J40='11 FORMULAS'!$E$6,'11 FORMULAS'!$F$6,"")))</f>
        <v/>
      </c>
      <c r="L40" s="250" t="str">
        <f>+IF(OR(J40='11 FORMULAS'!$O$4,J40='11 FORMULAS'!$O$5),'11 FORMULAS'!$P$5,IF(J40='11 FORMULAS'!$O$6,'11 FORMULAS'!$P$6,""))</f>
        <v/>
      </c>
      <c r="M40" s="249"/>
      <c r="N40" s="250" t="str">
        <f>+IF(M40='11 FORMULAS'!$H$4,'11 FORMULAS'!$I$4,IF(M40='11 FORMULAS'!$H$5,'11 FORMULAS'!$I$5,""))</f>
        <v/>
      </c>
      <c r="O40" s="251"/>
      <c r="P40" s="251"/>
      <c r="Q40" s="251"/>
      <c r="R40" s="250" t="str">
        <f t="shared" si="1"/>
        <v/>
      </c>
      <c r="S40" s="250" t="str">
        <f>IF(L40='11 FORMULAS'!$P$5,C40-(C40*R40),C40)</f>
        <v/>
      </c>
      <c r="T40" s="250" t="str">
        <f>IF(L40='11 FORMULAS'!$P$6,D40-(D40*R40),D40)</f>
        <v/>
      </c>
      <c r="U40" s="252" t="str">
        <f t="shared" ref="U40:V40" si="10">+IF(S43="","",S43)</f>
        <v/>
      </c>
      <c r="V40" s="253" t="str">
        <f t="shared" si="10"/>
        <v/>
      </c>
      <c r="W40" s="92"/>
      <c r="X40" s="274"/>
      <c r="Y40" s="275"/>
      <c r="Z40" s="275"/>
    </row>
    <row r="41" spans="1:26" ht="29.25" customHeight="1">
      <c r="A41" s="128"/>
      <c r="B41" s="254"/>
      <c r="C41" s="179"/>
      <c r="D41" s="180"/>
      <c r="E41" s="255">
        <v>2</v>
      </c>
      <c r="F41" s="256"/>
      <c r="G41" s="256"/>
      <c r="H41" s="256"/>
      <c r="I41" s="257" t="str">
        <f t="shared" si="0"/>
        <v xml:space="preserve">  </v>
      </c>
      <c r="J41" s="258"/>
      <c r="K41" s="259" t="str">
        <f>+IF(J41='11 FORMULAS'!$E$4,'11 FORMULAS'!$F$4,IF(J41='11 FORMULAS'!$E$5,'11 FORMULAS'!$F$5,IF(J41='11 FORMULAS'!$E$6,'11 FORMULAS'!$F$6,"")))</f>
        <v/>
      </c>
      <c r="L41" s="259" t="str">
        <f>+IF(OR(J41='11 FORMULAS'!$O$4,J41='11 FORMULAS'!$O$5),'11 FORMULAS'!$P$5,IF(J41='11 FORMULAS'!$O$6,'11 FORMULAS'!$P$6,""))</f>
        <v/>
      </c>
      <c r="M41" s="258"/>
      <c r="N41" s="259" t="str">
        <f>+IF(M41='11 FORMULAS'!$H$4,'11 FORMULAS'!$I$4,IF(M41='11 FORMULAS'!$H$5,'11 FORMULAS'!$I$5,""))</f>
        <v/>
      </c>
      <c r="O41" s="260"/>
      <c r="P41" s="260"/>
      <c r="Q41" s="260"/>
      <c r="R41" s="259" t="str">
        <f t="shared" si="1"/>
        <v/>
      </c>
      <c r="S41" s="259" t="str">
        <f>IF(L41='11 FORMULAS'!$P$5,S40-(S40*R41),S40)</f>
        <v/>
      </c>
      <c r="T41" s="259" t="str">
        <f>IF(L41='11 FORMULAS'!$P$6,T40-(T40*R41),T40)</f>
        <v/>
      </c>
      <c r="U41" s="261"/>
      <c r="V41" s="262"/>
      <c r="W41" s="92"/>
      <c r="X41" s="274"/>
      <c r="Y41" s="275"/>
      <c r="Z41" s="275"/>
    </row>
    <row r="42" spans="1:26" ht="29.25" customHeight="1">
      <c r="A42" s="128"/>
      <c r="B42" s="254"/>
      <c r="C42" s="179"/>
      <c r="D42" s="180"/>
      <c r="E42" s="255">
        <v>3</v>
      </c>
      <c r="F42" s="256"/>
      <c r="G42" s="256"/>
      <c r="H42" s="256"/>
      <c r="I42" s="257" t="str">
        <f t="shared" si="0"/>
        <v xml:space="preserve">  </v>
      </c>
      <c r="J42" s="258"/>
      <c r="K42" s="259" t="str">
        <f>+IF(J42='11 FORMULAS'!$E$4,'11 FORMULAS'!$F$4,IF(J42='11 FORMULAS'!$E$5,'11 FORMULAS'!$F$5,IF(J42='11 FORMULAS'!$E$6,'11 FORMULAS'!$F$6,"")))</f>
        <v/>
      </c>
      <c r="L42" s="259" t="str">
        <f>+IF(OR(J42='11 FORMULAS'!$O$4,J42='11 FORMULAS'!$O$5),'11 FORMULAS'!$P$5,IF(J42='11 FORMULAS'!$O$6,'11 FORMULAS'!$P$6,""))</f>
        <v/>
      </c>
      <c r="M42" s="258"/>
      <c r="N42" s="259" t="str">
        <f>+IF(M42='11 FORMULAS'!$H$4,'11 FORMULAS'!$I$4,IF(M42='11 FORMULAS'!$H$5,'11 FORMULAS'!$I$5,""))</f>
        <v/>
      </c>
      <c r="O42" s="260"/>
      <c r="P42" s="260"/>
      <c r="Q42" s="260"/>
      <c r="R42" s="259" t="str">
        <f t="shared" si="1"/>
        <v/>
      </c>
      <c r="S42" s="259" t="str">
        <f>IF(L42='11 FORMULAS'!$P$5,S41-(S41*R42),S41)</f>
        <v/>
      </c>
      <c r="T42" s="259" t="str">
        <f>IF(L42='11 FORMULAS'!$P$6,T41-(T41*R42),T41)</f>
        <v/>
      </c>
      <c r="U42" s="261"/>
      <c r="V42" s="262"/>
      <c r="W42" s="92"/>
      <c r="X42" s="274"/>
      <c r="Y42" s="275"/>
      <c r="Z42" s="275"/>
    </row>
    <row r="43" spans="1:26" ht="29.25" customHeight="1">
      <c r="A43" s="155"/>
      <c r="B43" s="263"/>
      <c r="C43" s="264"/>
      <c r="D43" s="265"/>
      <c r="E43" s="266">
        <v>4</v>
      </c>
      <c r="F43" s="267"/>
      <c r="G43" s="267"/>
      <c r="H43" s="267"/>
      <c r="I43" s="268" t="str">
        <f t="shared" si="0"/>
        <v xml:space="preserve">  </v>
      </c>
      <c r="J43" s="269"/>
      <c r="K43" s="270" t="str">
        <f>+IF(J43='11 FORMULAS'!$E$4,'11 FORMULAS'!$F$4,IF(J43='11 FORMULAS'!$E$5,'11 FORMULAS'!$F$5,IF(J43='11 FORMULAS'!$E$6,'11 FORMULAS'!$F$6,"")))</f>
        <v/>
      </c>
      <c r="L43" s="270" t="str">
        <f>+IF(OR(J43='11 FORMULAS'!$O$4,J43='11 FORMULAS'!$O$5),'11 FORMULAS'!$P$5,IF(J43='11 FORMULAS'!$O$6,'11 FORMULAS'!$P$6,""))</f>
        <v/>
      </c>
      <c r="M43" s="269"/>
      <c r="N43" s="270" t="str">
        <f>+IF(M43='11 FORMULAS'!$H$4,'11 FORMULAS'!$I$4,IF(M43='11 FORMULAS'!$H$5,'11 FORMULAS'!$I$5,""))</f>
        <v/>
      </c>
      <c r="O43" s="271"/>
      <c r="P43" s="271"/>
      <c r="Q43" s="271"/>
      <c r="R43" s="270" t="str">
        <f t="shared" si="1"/>
        <v/>
      </c>
      <c r="S43" s="270" t="str">
        <f>IF(L43='11 FORMULAS'!$P$5,S42-(S42*R43),S42)</f>
        <v/>
      </c>
      <c r="T43" s="270" t="str">
        <f>IF(L43='11 FORMULAS'!$P$6,T42-(T42*R43),T42)</f>
        <v/>
      </c>
      <c r="U43" s="272"/>
      <c r="V43" s="273"/>
      <c r="W43" s="92"/>
      <c r="X43" s="61"/>
      <c r="Y43" s="61"/>
      <c r="Z43" s="61"/>
    </row>
    <row r="44" spans="1:26" ht="162.75" customHeight="1">
      <c r="A44" s="242">
        <f>'2 CONTEXTO E IDENTIFICACIÓN'!A18</f>
        <v>0</v>
      </c>
      <c r="B44" s="243" t="str">
        <f>+'2 CONTEXTO E IDENTIFICACIÓN'!F18</f>
        <v xml:space="preserve">  </v>
      </c>
      <c r="C44" s="244" t="str">
        <f>+'3 PROBABIL E IMPACTO INHERENTE'!E18</f>
        <v/>
      </c>
      <c r="D44" s="245" t="str">
        <f>+'3 PROBABIL E IMPACTO INHERENTE'!M18</f>
        <v/>
      </c>
      <c r="E44" s="246">
        <v>1</v>
      </c>
      <c r="F44" s="247"/>
      <c r="G44" s="247"/>
      <c r="H44" s="247"/>
      <c r="I44" s="248" t="str">
        <f t="shared" si="0"/>
        <v xml:space="preserve">  </v>
      </c>
      <c r="J44" s="249"/>
      <c r="K44" s="250" t="str">
        <f>+IF(J44='11 FORMULAS'!$E$4,'11 FORMULAS'!$F$4,IF(J44='11 FORMULAS'!$E$5,'11 FORMULAS'!$F$5,IF(J44='11 FORMULAS'!$E$6,'11 FORMULAS'!$F$6,"")))</f>
        <v/>
      </c>
      <c r="L44" s="250" t="str">
        <f>+IF(OR(J44='11 FORMULAS'!$O$4,J44='11 FORMULAS'!$O$5),'11 FORMULAS'!$P$5,IF(J44='11 FORMULAS'!$O$6,'11 FORMULAS'!$P$6,""))</f>
        <v/>
      </c>
      <c r="M44" s="249"/>
      <c r="N44" s="250" t="str">
        <f>+IF(M44='11 FORMULAS'!$H$4,'11 FORMULAS'!$I$4,IF(M44='11 FORMULAS'!$H$5,'11 FORMULAS'!$I$5,""))</f>
        <v/>
      </c>
      <c r="O44" s="251"/>
      <c r="P44" s="251"/>
      <c r="Q44" s="251"/>
      <c r="R44" s="250" t="str">
        <f t="shared" si="1"/>
        <v/>
      </c>
      <c r="S44" s="250" t="str">
        <f>IF(L44='11 FORMULAS'!$P$5,C44-(C44*R44),C44)</f>
        <v/>
      </c>
      <c r="T44" s="250" t="str">
        <f>IF(L44='11 FORMULAS'!$P$6,D44-(D44*R44),D44)</f>
        <v/>
      </c>
      <c r="U44" s="252" t="str">
        <f t="shared" ref="U44:V44" si="11">+IF(S47="","",S47)</f>
        <v/>
      </c>
      <c r="V44" s="253" t="str">
        <f t="shared" si="11"/>
        <v/>
      </c>
      <c r="W44" s="92"/>
      <c r="X44" s="274"/>
      <c r="Y44" s="275"/>
      <c r="Z44" s="275"/>
    </row>
    <row r="45" spans="1:26" ht="29.25" customHeight="1">
      <c r="A45" s="128"/>
      <c r="B45" s="254"/>
      <c r="C45" s="179"/>
      <c r="D45" s="180"/>
      <c r="E45" s="255">
        <v>2</v>
      </c>
      <c r="F45" s="256"/>
      <c r="G45" s="256"/>
      <c r="H45" s="256"/>
      <c r="I45" s="257" t="str">
        <f t="shared" si="0"/>
        <v xml:space="preserve">  </v>
      </c>
      <c r="J45" s="258"/>
      <c r="K45" s="259" t="str">
        <f>+IF(J45='11 FORMULAS'!$E$4,'11 FORMULAS'!$F$4,IF(J45='11 FORMULAS'!$E$5,'11 FORMULAS'!$F$5,IF(J45='11 FORMULAS'!$E$6,'11 FORMULAS'!$F$6,"")))</f>
        <v/>
      </c>
      <c r="L45" s="259" t="str">
        <f>+IF(OR(J45='11 FORMULAS'!$O$4,J45='11 FORMULAS'!$O$5),'11 FORMULAS'!$P$5,IF(J45='11 FORMULAS'!$O$6,'11 FORMULAS'!$P$6,""))</f>
        <v/>
      </c>
      <c r="M45" s="258"/>
      <c r="N45" s="259" t="str">
        <f>+IF(M45='11 FORMULAS'!$H$4,'11 FORMULAS'!$I$4,IF(M45='11 FORMULAS'!$H$5,'11 FORMULAS'!$I$5,""))</f>
        <v/>
      </c>
      <c r="O45" s="260"/>
      <c r="P45" s="260"/>
      <c r="Q45" s="260"/>
      <c r="R45" s="259" t="str">
        <f t="shared" si="1"/>
        <v/>
      </c>
      <c r="S45" s="259" t="str">
        <f>IF(L45='11 FORMULAS'!$P$5,S44-(S44*R45),S44)</f>
        <v/>
      </c>
      <c r="T45" s="259" t="str">
        <f>IF(L45='11 FORMULAS'!$P$6,T44-(T44*R45),T44)</f>
        <v/>
      </c>
      <c r="U45" s="261"/>
      <c r="V45" s="262"/>
      <c r="W45" s="92"/>
      <c r="X45" s="274"/>
      <c r="Y45" s="275"/>
      <c r="Z45" s="275"/>
    </row>
    <row r="46" spans="1:26" ht="29.25" customHeight="1">
      <c r="A46" s="128"/>
      <c r="B46" s="254"/>
      <c r="C46" s="179"/>
      <c r="D46" s="180"/>
      <c r="E46" s="255">
        <v>3</v>
      </c>
      <c r="F46" s="256"/>
      <c r="G46" s="256"/>
      <c r="H46" s="256"/>
      <c r="I46" s="257" t="str">
        <f t="shared" si="0"/>
        <v xml:space="preserve">  </v>
      </c>
      <c r="J46" s="258"/>
      <c r="K46" s="259" t="str">
        <f>+IF(J46='11 FORMULAS'!$E$4,'11 FORMULAS'!$F$4,IF(J46='11 FORMULAS'!$E$5,'11 FORMULAS'!$F$5,IF(J46='11 FORMULAS'!$E$6,'11 FORMULAS'!$F$6,"")))</f>
        <v/>
      </c>
      <c r="L46" s="259" t="str">
        <f>+IF(OR(J46='11 FORMULAS'!$O$4,J46='11 FORMULAS'!$O$5),'11 FORMULAS'!$P$5,IF(J46='11 FORMULAS'!$O$6,'11 FORMULAS'!$P$6,""))</f>
        <v/>
      </c>
      <c r="M46" s="258"/>
      <c r="N46" s="259" t="str">
        <f>+IF(M46='11 FORMULAS'!$H$4,'11 FORMULAS'!$I$4,IF(M46='11 FORMULAS'!$H$5,'11 FORMULAS'!$I$5,""))</f>
        <v/>
      </c>
      <c r="O46" s="260"/>
      <c r="P46" s="260"/>
      <c r="Q46" s="260"/>
      <c r="R46" s="259" t="str">
        <f t="shared" si="1"/>
        <v/>
      </c>
      <c r="S46" s="259" t="str">
        <f>IF(L46='11 FORMULAS'!$P$5,S45-(S45*R46),S45)</f>
        <v/>
      </c>
      <c r="T46" s="259" t="str">
        <f>IF(L46='11 FORMULAS'!$P$6,T45-(T45*R46),T45)</f>
        <v/>
      </c>
      <c r="U46" s="261"/>
      <c r="V46" s="262"/>
      <c r="W46" s="92"/>
      <c r="X46" s="274"/>
      <c r="Y46" s="275"/>
      <c r="Z46" s="275"/>
    </row>
    <row r="47" spans="1:26" ht="29.25" customHeight="1">
      <c r="A47" s="155"/>
      <c r="B47" s="263"/>
      <c r="C47" s="264"/>
      <c r="D47" s="265"/>
      <c r="E47" s="266">
        <v>4</v>
      </c>
      <c r="F47" s="267"/>
      <c r="G47" s="267"/>
      <c r="H47" s="267"/>
      <c r="I47" s="268" t="str">
        <f t="shared" si="0"/>
        <v xml:space="preserve">  </v>
      </c>
      <c r="J47" s="269"/>
      <c r="K47" s="270" t="str">
        <f>+IF(J47='11 FORMULAS'!$E$4,'11 FORMULAS'!$F$4,IF(J47='11 FORMULAS'!$E$5,'11 FORMULAS'!$F$5,IF(J47='11 FORMULAS'!$E$6,'11 FORMULAS'!$F$6,"")))</f>
        <v/>
      </c>
      <c r="L47" s="270" t="str">
        <f>+IF(OR(J47='11 FORMULAS'!$O$4,J47='11 FORMULAS'!$O$5),'11 FORMULAS'!$P$5,IF(J47='11 FORMULAS'!$O$6,'11 FORMULAS'!$P$6,""))</f>
        <v/>
      </c>
      <c r="M47" s="269"/>
      <c r="N47" s="270" t="str">
        <f>+IF(M47='11 FORMULAS'!$H$4,'11 FORMULAS'!$I$4,IF(M47='11 FORMULAS'!$H$5,'11 FORMULAS'!$I$5,""))</f>
        <v/>
      </c>
      <c r="O47" s="271"/>
      <c r="P47" s="271"/>
      <c r="Q47" s="271"/>
      <c r="R47" s="270" t="str">
        <f t="shared" si="1"/>
        <v/>
      </c>
      <c r="S47" s="270" t="str">
        <f>IF(L47='11 FORMULAS'!$P$5,S46-(S46*R47),S46)</f>
        <v/>
      </c>
      <c r="T47" s="270" t="str">
        <f>IF(L47='11 FORMULAS'!$P$6,T46-(T46*R47),T46)</f>
        <v/>
      </c>
      <c r="U47" s="272"/>
      <c r="V47" s="273"/>
      <c r="W47" s="92"/>
      <c r="X47" s="61"/>
      <c r="Y47" s="61"/>
      <c r="Z47" s="61"/>
    </row>
    <row r="48" spans="1:26" ht="29.25" customHeight="1">
      <c r="A48" s="242">
        <f>'2 CONTEXTO E IDENTIFICACIÓN'!A19</f>
        <v>0</v>
      </c>
      <c r="B48" s="243" t="str">
        <f>+'2 CONTEXTO E IDENTIFICACIÓN'!F19</f>
        <v xml:space="preserve">  </v>
      </c>
      <c r="C48" s="244" t="str">
        <f>+'3 PROBABIL E IMPACTO INHERENTE'!E19</f>
        <v/>
      </c>
      <c r="D48" s="245" t="str">
        <f>+'3 PROBABIL E IMPACTO INHERENTE'!M19</f>
        <v/>
      </c>
      <c r="E48" s="246">
        <v>1</v>
      </c>
      <c r="F48" s="247"/>
      <c r="G48" s="247"/>
      <c r="H48" s="247"/>
      <c r="I48" s="248" t="str">
        <f t="shared" si="0"/>
        <v xml:space="preserve">  </v>
      </c>
      <c r="J48" s="249"/>
      <c r="K48" s="250" t="str">
        <f>+IF(J48='11 FORMULAS'!$E$4,'11 FORMULAS'!$F$4,IF(J48='11 FORMULAS'!$E$5,'11 FORMULAS'!$F$5,IF(J48='11 FORMULAS'!$E$6,'11 FORMULAS'!$F$6,"")))</f>
        <v/>
      </c>
      <c r="L48" s="250" t="str">
        <f>+IF(OR(J48='11 FORMULAS'!$O$4,J48='11 FORMULAS'!$O$5),'11 FORMULAS'!$P$5,IF(J48='11 FORMULAS'!$O$6,'11 FORMULAS'!$P$6,""))</f>
        <v/>
      </c>
      <c r="M48" s="249"/>
      <c r="N48" s="250" t="str">
        <f>+IF(M48='11 FORMULAS'!$H$4,'11 FORMULAS'!$I$4,IF(M48='11 FORMULAS'!$H$5,'11 FORMULAS'!$I$5,""))</f>
        <v/>
      </c>
      <c r="O48" s="251"/>
      <c r="P48" s="251"/>
      <c r="Q48" s="251"/>
      <c r="R48" s="250" t="str">
        <f t="shared" si="1"/>
        <v/>
      </c>
      <c r="S48" s="250" t="str">
        <f>IF(L48='11 FORMULAS'!$P$5,C48-(C48*R48),C48)</f>
        <v/>
      </c>
      <c r="T48" s="250" t="str">
        <f>IF(L48='11 FORMULAS'!$P$6,D48-(D48*R48),D48)</f>
        <v/>
      </c>
      <c r="U48" s="252" t="str">
        <f t="shared" ref="U48:V48" si="12">+IF(S51="","",S51)</f>
        <v/>
      </c>
      <c r="V48" s="253" t="str">
        <f t="shared" si="12"/>
        <v/>
      </c>
      <c r="W48" s="92"/>
      <c r="X48" s="274"/>
      <c r="Y48" s="275"/>
      <c r="Z48" s="275"/>
    </row>
    <row r="49" spans="1:26" ht="29.25" customHeight="1">
      <c r="A49" s="128"/>
      <c r="B49" s="254"/>
      <c r="C49" s="179"/>
      <c r="D49" s="180"/>
      <c r="E49" s="255">
        <v>2</v>
      </c>
      <c r="F49" s="256"/>
      <c r="G49" s="256"/>
      <c r="H49" s="256"/>
      <c r="I49" s="257" t="str">
        <f t="shared" si="0"/>
        <v xml:space="preserve">  </v>
      </c>
      <c r="J49" s="258"/>
      <c r="K49" s="259" t="str">
        <f>+IF(J49='11 FORMULAS'!$E$4,'11 FORMULAS'!$F$4,IF(J49='11 FORMULAS'!$E$5,'11 FORMULAS'!$F$5,IF(J49='11 FORMULAS'!$E$6,'11 FORMULAS'!$F$6,"")))</f>
        <v/>
      </c>
      <c r="L49" s="259" t="str">
        <f>+IF(OR(J49='11 FORMULAS'!$O$4,J49='11 FORMULAS'!$O$5),'11 FORMULAS'!$P$5,IF(J49='11 FORMULAS'!$O$6,'11 FORMULAS'!$P$6,""))</f>
        <v/>
      </c>
      <c r="M49" s="258"/>
      <c r="N49" s="259" t="str">
        <f>+IF(M49='11 FORMULAS'!$H$4,'11 FORMULAS'!$I$4,IF(M49='11 FORMULAS'!$H$5,'11 FORMULAS'!$I$5,""))</f>
        <v/>
      </c>
      <c r="O49" s="260"/>
      <c r="P49" s="260"/>
      <c r="Q49" s="260"/>
      <c r="R49" s="259" t="str">
        <f t="shared" si="1"/>
        <v/>
      </c>
      <c r="S49" s="259" t="str">
        <f>IF(L49='11 FORMULAS'!$P$5,S48-(S48*R49),S48)</f>
        <v/>
      </c>
      <c r="T49" s="259" t="str">
        <f>IF(L49='11 FORMULAS'!$P$6,T48-(T48*R49),T48)</f>
        <v/>
      </c>
      <c r="U49" s="261"/>
      <c r="V49" s="262"/>
      <c r="W49" s="92"/>
      <c r="X49" s="274"/>
      <c r="Y49" s="275"/>
      <c r="Z49" s="275"/>
    </row>
    <row r="50" spans="1:26" ht="29.25" customHeight="1">
      <c r="A50" s="128"/>
      <c r="B50" s="254"/>
      <c r="C50" s="179"/>
      <c r="D50" s="180"/>
      <c r="E50" s="255">
        <v>3</v>
      </c>
      <c r="F50" s="256"/>
      <c r="G50" s="256"/>
      <c r="H50" s="256"/>
      <c r="I50" s="257" t="str">
        <f t="shared" si="0"/>
        <v xml:space="preserve">  </v>
      </c>
      <c r="J50" s="258"/>
      <c r="K50" s="259" t="str">
        <f>+IF(J50='11 FORMULAS'!$E$4,'11 FORMULAS'!$F$4,IF(J50='11 FORMULAS'!$E$5,'11 FORMULAS'!$F$5,IF(J50='11 FORMULAS'!$E$6,'11 FORMULAS'!$F$6,"")))</f>
        <v/>
      </c>
      <c r="L50" s="259" t="str">
        <f>+IF(OR(J50='11 FORMULAS'!$O$4,J50='11 FORMULAS'!$O$5),'11 FORMULAS'!$P$5,IF(J50='11 FORMULAS'!$O$6,'11 FORMULAS'!$P$6,""))</f>
        <v/>
      </c>
      <c r="M50" s="258"/>
      <c r="N50" s="259" t="str">
        <f>+IF(M50='11 FORMULAS'!$H$4,'11 FORMULAS'!$I$4,IF(M50='11 FORMULAS'!$H$5,'11 FORMULAS'!$I$5,""))</f>
        <v/>
      </c>
      <c r="O50" s="260"/>
      <c r="P50" s="260"/>
      <c r="Q50" s="260"/>
      <c r="R50" s="259" t="str">
        <f t="shared" si="1"/>
        <v/>
      </c>
      <c r="S50" s="259" t="str">
        <f>IF(L50='11 FORMULAS'!$P$5,S49-(S49*R50),S49)</f>
        <v/>
      </c>
      <c r="T50" s="259" t="str">
        <f>IF(L50='11 FORMULAS'!$P$6,T49-(T49*R50),T49)</f>
        <v/>
      </c>
      <c r="U50" s="261"/>
      <c r="V50" s="262"/>
      <c r="W50" s="92"/>
      <c r="X50" s="274"/>
      <c r="Y50" s="275"/>
      <c r="Z50" s="275"/>
    </row>
    <row r="51" spans="1:26" ht="29.25" customHeight="1">
      <c r="A51" s="155"/>
      <c r="B51" s="263"/>
      <c r="C51" s="264"/>
      <c r="D51" s="265"/>
      <c r="E51" s="266">
        <v>4</v>
      </c>
      <c r="F51" s="267"/>
      <c r="G51" s="267"/>
      <c r="H51" s="267"/>
      <c r="I51" s="268" t="str">
        <f t="shared" si="0"/>
        <v xml:space="preserve">  </v>
      </c>
      <c r="J51" s="269"/>
      <c r="K51" s="270" t="str">
        <f>+IF(J51='11 FORMULAS'!$E$4,'11 FORMULAS'!$F$4,IF(J51='11 FORMULAS'!$E$5,'11 FORMULAS'!$F$5,IF(J51='11 FORMULAS'!$E$6,'11 FORMULAS'!$F$6,"")))</f>
        <v/>
      </c>
      <c r="L51" s="270" t="str">
        <f>+IF(OR(J51='11 FORMULAS'!$O$4,J51='11 FORMULAS'!$O$5),'11 FORMULAS'!$P$5,IF(J51='11 FORMULAS'!$O$6,'11 FORMULAS'!$P$6,""))</f>
        <v/>
      </c>
      <c r="M51" s="269"/>
      <c r="N51" s="270" t="str">
        <f>+IF(M51='11 FORMULAS'!$H$4,'11 FORMULAS'!$I$4,IF(M51='11 FORMULAS'!$H$5,'11 FORMULAS'!$I$5,""))</f>
        <v/>
      </c>
      <c r="O51" s="271"/>
      <c r="P51" s="271"/>
      <c r="Q51" s="271"/>
      <c r="R51" s="270" t="str">
        <f t="shared" si="1"/>
        <v/>
      </c>
      <c r="S51" s="270" t="str">
        <f>IF(L51='11 FORMULAS'!$P$5,S50-(S50*R51),S50)</f>
        <v/>
      </c>
      <c r="T51" s="270" t="str">
        <f>IF(L51='11 FORMULAS'!$P$6,T50-(T50*R51),T50)</f>
        <v/>
      </c>
      <c r="U51" s="272"/>
      <c r="V51" s="273"/>
      <c r="W51" s="92"/>
      <c r="X51" s="61"/>
      <c r="Y51" s="61"/>
      <c r="Z51" s="61"/>
    </row>
    <row r="52" spans="1:26" ht="29.25" customHeight="1">
      <c r="A52" s="242">
        <f>'2 CONTEXTO E IDENTIFICACIÓN'!A20</f>
        <v>0</v>
      </c>
      <c r="B52" s="243" t="str">
        <f>+'2 CONTEXTO E IDENTIFICACIÓN'!F20</f>
        <v xml:space="preserve">  </v>
      </c>
      <c r="C52" s="244" t="str">
        <f>+'3 PROBABIL E IMPACTO INHERENTE'!E20</f>
        <v/>
      </c>
      <c r="D52" s="245" t="str">
        <f>+'3 PROBABIL E IMPACTO INHERENTE'!M20</f>
        <v/>
      </c>
      <c r="E52" s="246">
        <v>1</v>
      </c>
      <c r="F52" s="247"/>
      <c r="G52" s="247"/>
      <c r="H52" s="247"/>
      <c r="I52" s="248" t="str">
        <f t="shared" si="0"/>
        <v xml:space="preserve">  </v>
      </c>
      <c r="J52" s="249"/>
      <c r="K52" s="250" t="str">
        <f>+IF(J52='11 FORMULAS'!$E$4,'11 FORMULAS'!$F$4,IF(J52='11 FORMULAS'!$E$5,'11 FORMULAS'!$F$5,IF(J52='11 FORMULAS'!$E$6,'11 FORMULAS'!$F$6,"")))</f>
        <v/>
      </c>
      <c r="L52" s="250" t="str">
        <f>+IF(OR(J52='11 FORMULAS'!$O$4,J52='11 FORMULAS'!$O$5),'11 FORMULAS'!$P$5,IF(J52='11 FORMULAS'!$O$6,'11 FORMULAS'!$P$6,""))</f>
        <v/>
      </c>
      <c r="M52" s="249"/>
      <c r="N52" s="250" t="str">
        <f>+IF(M52='11 FORMULAS'!$H$4,'11 FORMULAS'!$I$4,IF(M52='11 FORMULAS'!$H$5,'11 FORMULAS'!$I$5,""))</f>
        <v/>
      </c>
      <c r="O52" s="251"/>
      <c r="P52" s="251"/>
      <c r="Q52" s="251"/>
      <c r="R52" s="250" t="str">
        <f t="shared" si="1"/>
        <v/>
      </c>
      <c r="S52" s="250" t="str">
        <f>IF(L52='11 FORMULAS'!$P$5,C52-(C52*R52),C52)</f>
        <v/>
      </c>
      <c r="T52" s="250" t="str">
        <f>IF(L52='11 FORMULAS'!$P$6,D52-(D52*R52),D52)</f>
        <v/>
      </c>
      <c r="U52" s="252" t="str">
        <f t="shared" ref="U52:V52" si="13">+IF(S55="","",S55)</f>
        <v/>
      </c>
      <c r="V52" s="253" t="str">
        <f t="shared" si="13"/>
        <v/>
      </c>
      <c r="W52" s="92"/>
      <c r="X52" s="274"/>
      <c r="Y52" s="275"/>
      <c r="Z52" s="275"/>
    </row>
    <row r="53" spans="1:26" ht="29.25" customHeight="1">
      <c r="A53" s="128"/>
      <c r="B53" s="254"/>
      <c r="C53" s="179"/>
      <c r="D53" s="180"/>
      <c r="E53" s="255">
        <v>2</v>
      </c>
      <c r="F53" s="256"/>
      <c r="G53" s="256"/>
      <c r="H53" s="256"/>
      <c r="I53" s="257" t="str">
        <f t="shared" si="0"/>
        <v xml:space="preserve">  </v>
      </c>
      <c r="J53" s="258"/>
      <c r="K53" s="259" t="str">
        <f>+IF(J53='11 FORMULAS'!$E$4,'11 FORMULAS'!$F$4,IF(J53='11 FORMULAS'!$E$5,'11 FORMULAS'!$F$5,IF(J53='11 FORMULAS'!$E$6,'11 FORMULAS'!$F$6,"")))</f>
        <v/>
      </c>
      <c r="L53" s="259" t="str">
        <f>+IF(OR(J53='11 FORMULAS'!$O$4,J53='11 FORMULAS'!$O$5),'11 FORMULAS'!$P$5,IF(J53='11 FORMULAS'!$O$6,'11 FORMULAS'!$P$6,""))</f>
        <v/>
      </c>
      <c r="M53" s="258"/>
      <c r="N53" s="259" t="str">
        <f>+IF(M53='11 FORMULAS'!$H$4,'11 FORMULAS'!$I$4,IF(M53='11 FORMULAS'!$H$5,'11 FORMULAS'!$I$5,""))</f>
        <v/>
      </c>
      <c r="O53" s="260"/>
      <c r="P53" s="260"/>
      <c r="Q53" s="260"/>
      <c r="R53" s="259" t="str">
        <f t="shared" si="1"/>
        <v/>
      </c>
      <c r="S53" s="259" t="str">
        <f>IF(L53='11 FORMULAS'!$P$5,S52-(S52*R53),S52)</f>
        <v/>
      </c>
      <c r="T53" s="259" t="str">
        <f>IF(L53='11 FORMULAS'!$P$6,T52-(T52*R53),T52)</f>
        <v/>
      </c>
      <c r="U53" s="261"/>
      <c r="V53" s="262"/>
      <c r="W53" s="92"/>
      <c r="X53" s="274"/>
      <c r="Y53" s="275"/>
      <c r="Z53" s="275"/>
    </row>
    <row r="54" spans="1:26" ht="29.25" customHeight="1">
      <c r="A54" s="128"/>
      <c r="B54" s="254"/>
      <c r="C54" s="179"/>
      <c r="D54" s="180"/>
      <c r="E54" s="255">
        <v>3</v>
      </c>
      <c r="F54" s="256"/>
      <c r="G54" s="256"/>
      <c r="H54" s="256"/>
      <c r="I54" s="257" t="str">
        <f t="shared" si="0"/>
        <v xml:space="preserve">  </v>
      </c>
      <c r="J54" s="258"/>
      <c r="K54" s="259" t="str">
        <f>+IF(J54='11 FORMULAS'!$E$4,'11 FORMULAS'!$F$4,IF(J54='11 FORMULAS'!$E$5,'11 FORMULAS'!$F$5,IF(J54='11 FORMULAS'!$E$6,'11 FORMULAS'!$F$6,"")))</f>
        <v/>
      </c>
      <c r="L54" s="259" t="str">
        <f>+IF(OR(J54='11 FORMULAS'!$O$4,J54='11 FORMULAS'!$O$5),'11 FORMULAS'!$P$5,IF(J54='11 FORMULAS'!$O$6,'11 FORMULAS'!$P$6,""))</f>
        <v/>
      </c>
      <c r="M54" s="258"/>
      <c r="N54" s="259" t="str">
        <f>+IF(M54='11 FORMULAS'!$H$4,'11 FORMULAS'!$I$4,IF(M54='11 FORMULAS'!$H$5,'11 FORMULAS'!$I$5,""))</f>
        <v/>
      </c>
      <c r="O54" s="260"/>
      <c r="P54" s="260"/>
      <c r="Q54" s="260"/>
      <c r="R54" s="259" t="str">
        <f t="shared" si="1"/>
        <v/>
      </c>
      <c r="S54" s="259" t="str">
        <f>IF(L54='11 FORMULAS'!$P$5,S53-(S53*R54),S53)</f>
        <v/>
      </c>
      <c r="T54" s="259" t="str">
        <f>IF(L54='11 FORMULAS'!$P$6,T53-(T53*R54),T53)</f>
        <v/>
      </c>
      <c r="U54" s="261"/>
      <c r="V54" s="262"/>
      <c r="W54" s="92"/>
      <c r="X54" s="274"/>
      <c r="Y54" s="275"/>
      <c r="Z54" s="275"/>
    </row>
    <row r="55" spans="1:26" ht="29.25" customHeight="1">
      <c r="A55" s="155"/>
      <c r="B55" s="263"/>
      <c r="C55" s="264"/>
      <c r="D55" s="265"/>
      <c r="E55" s="266">
        <v>4</v>
      </c>
      <c r="F55" s="267"/>
      <c r="G55" s="267"/>
      <c r="H55" s="267"/>
      <c r="I55" s="268" t="str">
        <f t="shared" si="0"/>
        <v xml:space="preserve">  </v>
      </c>
      <c r="J55" s="269"/>
      <c r="K55" s="270" t="str">
        <f>+IF(J55='11 FORMULAS'!$E$4,'11 FORMULAS'!$F$4,IF(J55='11 FORMULAS'!$E$5,'11 FORMULAS'!$F$5,IF(J55='11 FORMULAS'!$E$6,'11 FORMULAS'!$F$6,"")))</f>
        <v/>
      </c>
      <c r="L55" s="270" t="str">
        <f>+IF(OR(J55='11 FORMULAS'!$O$4,J55='11 FORMULAS'!$O$5),'11 FORMULAS'!$P$5,IF(J55='11 FORMULAS'!$O$6,'11 FORMULAS'!$P$6,""))</f>
        <v/>
      </c>
      <c r="M55" s="269"/>
      <c r="N55" s="270" t="str">
        <f>+IF(M55='11 FORMULAS'!$H$4,'11 FORMULAS'!$I$4,IF(M55='11 FORMULAS'!$H$5,'11 FORMULAS'!$I$5,""))</f>
        <v/>
      </c>
      <c r="O55" s="271"/>
      <c r="P55" s="271"/>
      <c r="Q55" s="271"/>
      <c r="R55" s="270" t="str">
        <f t="shared" si="1"/>
        <v/>
      </c>
      <c r="S55" s="270" t="str">
        <f>IF(L55='11 FORMULAS'!$P$5,S54-(S54*R55),S54)</f>
        <v/>
      </c>
      <c r="T55" s="270" t="str">
        <f>IF(L55='11 FORMULAS'!$P$6,T54-(T54*R55),T54)</f>
        <v/>
      </c>
      <c r="U55" s="272"/>
      <c r="V55" s="273"/>
      <c r="W55" s="92"/>
      <c r="X55" s="61"/>
      <c r="Y55" s="61"/>
      <c r="Z55" s="61"/>
    </row>
    <row r="56" spans="1:26" ht="29.25" customHeight="1">
      <c r="A56" s="242">
        <f>'2 CONTEXTO E IDENTIFICACIÓN'!A21</f>
        <v>0</v>
      </c>
      <c r="B56" s="243" t="str">
        <f>+'2 CONTEXTO E IDENTIFICACIÓN'!F21</f>
        <v xml:space="preserve">  </v>
      </c>
      <c r="C56" s="244" t="str">
        <f>+'3 PROBABIL E IMPACTO INHERENTE'!E21</f>
        <v/>
      </c>
      <c r="D56" s="245" t="str">
        <f>+'3 PROBABIL E IMPACTO INHERENTE'!M21</f>
        <v/>
      </c>
      <c r="E56" s="246">
        <v>1</v>
      </c>
      <c r="F56" s="247"/>
      <c r="G56" s="247"/>
      <c r="H56" s="247"/>
      <c r="I56" s="248" t="str">
        <f t="shared" si="0"/>
        <v xml:space="preserve">  </v>
      </c>
      <c r="J56" s="249"/>
      <c r="K56" s="250" t="str">
        <f>+IF(J56='11 FORMULAS'!$E$4,'11 FORMULAS'!$F$4,IF(J56='11 FORMULAS'!$E$5,'11 FORMULAS'!$F$5,IF(J56='11 FORMULAS'!$E$6,'11 FORMULAS'!$F$6,"")))</f>
        <v/>
      </c>
      <c r="L56" s="250" t="str">
        <f>+IF(OR(J56='11 FORMULAS'!$O$4,J56='11 FORMULAS'!$O$5),'11 FORMULAS'!$P$5,IF(J56='11 FORMULAS'!$O$6,'11 FORMULAS'!$P$6,""))</f>
        <v/>
      </c>
      <c r="M56" s="249"/>
      <c r="N56" s="250" t="str">
        <f>+IF(M56='11 FORMULAS'!$H$4,'11 FORMULAS'!$I$4,IF(M56='11 FORMULAS'!$H$5,'11 FORMULAS'!$I$5,""))</f>
        <v/>
      </c>
      <c r="O56" s="251"/>
      <c r="P56" s="251"/>
      <c r="Q56" s="251"/>
      <c r="R56" s="250" t="str">
        <f t="shared" si="1"/>
        <v/>
      </c>
      <c r="S56" s="250" t="str">
        <f>IF(L56='11 FORMULAS'!$P$5,C56-(C56*R56),C56)</f>
        <v/>
      </c>
      <c r="T56" s="250" t="str">
        <f>IF(L56='11 FORMULAS'!$P$6,D56-(D56*R56),D56)</f>
        <v/>
      </c>
      <c r="U56" s="252" t="str">
        <f t="shared" ref="U56:V56" si="14">+IF(S59="","",S59)</f>
        <v/>
      </c>
      <c r="V56" s="253" t="str">
        <f t="shared" si="14"/>
        <v/>
      </c>
      <c r="W56" s="92"/>
      <c r="X56" s="274"/>
      <c r="Y56" s="275"/>
      <c r="Z56" s="275"/>
    </row>
    <row r="57" spans="1:26" ht="29.25" customHeight="1">
      <c r="A57" s="128"/>
      <c r="B57" s="254"/>
      <c r="C57" s="179"/>
      <c r="D57" s="180"/>
      <c r="E57" s="255">
        <v>2</v>
      </c>
      <c r="F57" s="256"/>
      <c r="G57" s="256"/>
      <c r="H57" s="256"/>
      <c r="I57" s="257" t="str">
        <f t="shared" si="0"/>
        <v xml:space="preserve">  </v>
      </c>
      <c r="J57" s="258"/>
      <c r="K57" s="259" t="str">
        <f>+IF(J57='11 FORMULAS'!$E$4,'11 FORMULAS'!$F$4,IF(J57='11 FORMULAS'!$E$5,'11 FORMULAS'!$F$5,IF(J57='11 FORMULAS'!$E$6,'11 FORMULAS'!$F$6,"")))</f>
        <v/>
      </c>
      <c r="L57" s="259" t="str">
        <f>+IF(OR(J57='11 FORMULAS'!$O$4,J57='11 FORMULAS'!$O$5),'11 FORMULAS'!$P$5,IF(J57='11 FORMULAS'!$O$6,'11 FORMULAS'!$P$6,""))</f>
        <v/>
      </c>
      <c r="M57" s="258"/>
      <c r="N57" s="259" t="str">
        <f>+IF(M57='11 FORMULAS'!$H$4,'11 FORMULAS'!$I$4,IF(M57='11 FORMULAS'!$H$5,'11 FORMULAS'!$I$5,""))</f>
        <v/>
      </c>
      <c r="O57" s="260"/>
      <c r="P57" s="260"/>
      <c r="Q57" s="260"/>
      <c r="R57" s="259" t="str">
        <f t="shared" si="1"/>
        <v/>
      </c>
      <c r="S57" s="259" t="str">
        <f>IF(L57='11 FORMULAS'!$P$5,S56-(S56*R57),S56)</f>
        <v/>
      </c>
      <c r="T57" s="259" t="str">
        <f>IF(L57='11 FORMULAS'!$P$6,T56-(T56*R57),T56)</f>
        <v/>
      </c>
      <c r="U57" s="261"/>
      <c r="V57" s="262"/>
      <c r="W57" s="92"/>
      <c r="X57" s="274"/>
      <c r="Y57" s="275"/>
      <c r="Z57" s="275"/>
    </row>
    <row r="58" spans="1:26" ht="29.25" customHeight="1">
      <c r="A58" s="128"/>
      <c r="B58" s="254"/>
      <c r="C58" s="179"/>
      <c r="D58" s="180"/>
      <c r="E58" s="255">
        <v>3</v>
      </c>
      <c r="F58" s="256"/>
      <c r="G58" s="256"/>
      <c r="H58" s="256"/>
      <c r="I58" s="257" t="str">
        <f t="shared" si="0"/>
        <v xml:space="preserve">  </v>
      </c>
      <c r="J58" s="258"/>
      <c r="K58" s="259" t="str">
        <f>+IF(J58='11 FORMULAS'!$E$4,'11 FORMULAS'!$F$4,IF(J58='11 FORMULAS'!$E$5,'11 FORMULAS'!$F$5,IF(J58='11 FORMULAS'!$E$6,'11 FORMULAS'!$F$6,"")))</f>
        <v/>
      </c>
      <c r="L58" s="259" t="str">
        <f>+IF(OR(J58='11 FORMULAS'!$O$4,J58='11 FORMULAS'!$O$5),'11 FORMULAS'!$P$5,IF(J58='11 FORMULAS'!$O$6,'11 FORMULAS'!$P$6,""))</f>
        <v/>
      </c>
      <c r="M58" s="258"/>
      <c r="N58" s="259" t="str">
        <f>+IF(M58='11 FORMULAS'!$H$4,'11 FORMULAS'!$I$4,IF(M58='11 FORMULAS'!$H$5,'11 FORMULAS'!$I$5,""))</f>
        <v/>
      </c>
      <c r="O58" s="260"/>
      <c r="P58" s="260"/>
      <c r="Q58" s="260"/>
      <c r="R58" s="259" t="str">
        <f t="shared" si="1"/>
        <v/>
      </c>
      <c r="S58" s="259" t="str">
        <f>IF(L58='11 FORMULAS'!$P$5,S57-(S57*R58),S57)</f>
        <v/>
      </c>
      <c r="T58" s="259" t="str">
        <f>IF(L58='11 FORMULAS'!$P$6,T57-(T57*R58),T57)</f>
        <v/>
      </c>
      <c r="U58" s="261"/>
      <c r="V58" s="262"/>
      <c r="W58" s="92"/>
      <c r="X58" s="274"/>
      <c r="Y58" s="275"/>
      <c r="Z58" s="275"/>
    </row>
    <row r="59" spans="1:26" ht="29.25" customHeight="1">
      <c r="A59" s="155"/>
      <c r="B59" s="263"/>
      <c r="C59" s="264"/>
      <c r="D59" s="265"/>
      <c r="E59" s="266">
        <v>4</v>
      </c>
      <c r="F59" s="267"/>
      <c r="G59" s="267"/>
      <c r="H59" s="267"/>
      <c r="I59" s="268" t="str">
        <f t="shared" si="0"/>
        <v xml:space="preserve">  </v>
      </c>
      <c r="J59" s="269"/>
      <c r="K59" s="270" t="str">
        <f>+IF(J59='11 FORMULAS'!$E$4,'11 FORMULAS'!$F$4,IF(J59='11 FORMULAS'!$E$5,'11 FORMULAS'!$F$5,IF(J59='11 FORMULAS'!$E$6,'11 FORMULAS'!$F$6,"")))</f>
        <v/>
      </c>
      <c r="L59" s="270" t="str">
        <f>+IF(OR(J59='11 FORMULAS'!$O$4,J59='11 FORMULAS'!$O$5),'11 FORMULAS'!$P$5,IF(J59='11 FORMULAS'!$O$6,'11 FORMULAS'!$P$6,""))</f>
        <v/>
      </c>
      <c r="M59" s="269"/>
      <c r="N59" s="270" t="str">
        <f>+IF(M59='11 FORMULAS'!$H$4,'11 FORMULAS'!$I$4,IF(M59='11 FORMULAS'!$H$5,'11 FORMULAS'!$I$5,""))</f>
        <v/>
      </c>
      <c r="O59" s="271"/>
      <c r="P59" s="271"/>
      <c r="Q59" s="271"/>
      <c r="R59" s="270" t="str">
        <f t="shared" si="1"/>
        <v/>
      </c>
      <c r="S59" s="270" t="str">
        <f>IF(L59='11 FORMULAS'!$P$5,S58-(S58*R59),S58)</f>
        <v/>
      </c>
      <c r="T59" s="270" t="str">
        <f>IF(L59='11 FORMULAS'!$P$6,T58-(T58*R59),T58)</f>
        <v/>
      </c>
      <c r="U59" s="272"/>
      <c r="V59" s="273"/>
      <c r="W59" s="92"/>
      <c r="X59" s="61"/>
      <c r="Y59" s="61"/>
      <c r="Z59" s="61"/>
    </row>
    <row r="60" spans="1:26" ht="29.25" customHeight="1">
      <c r="A60" s="242">
        <f>'2 CONTEXTO E IDENTIFICACIÓN'!A22</f>
        <v>0</v>
      </c>
      <c r="B60" s="243" t="str">
        <f>+'2 CONTEXTO E IDENTIFICACIÓN'!F22</f>
        <v xml:space="preserve">  </v>
      </c>
      <c r="C60" s="244" t="str">
        <f>+'3 PROBABIL E IMPACTO INHERENTE'!E22</f>
        <v/>
      </c>
      <c r="D60" s="245" t="str">
        <f>+'3 PROBABIL E IMPACTO INHERENTE'!M22</f>
        <v/>
      </c>
      <c r="E60" s="246">
        <v>1</v>
      </c>
      <c r="F60" s="247"/>
      <c r="G60" s="247"/>
      <c r="H60" s="247"/>
      <c r="I60" s="248" t="str">
        <f t="shared" si="0"/>
        <v xml:space="preserve">  </v>
      </c>
      <c r="J60" s="249"/>
      <c r="K60" s="250" t="str">
        <f>+IF(J60='11 FORMULAS'!$E$4,'11 FORMULAS'!$F$4,IF(J60='11 FORMULAS'!$E$5,'11 FORMULAS'!$F$5,IF(J60='11 FORMULAS'!$E$6,'11 FORMULAS'!$F$6,"")))</f>
        <v/>
      </c>
      <c r="L60" s="250" t="str">
        <f>+IF(OR(J60='11 FORMULAS'!$O$4,J60='11 FORMULAS'!$O$5),'11 FORMULAS'!$P$5,IF(J60='11 FORMULAS'!$O$6,'11 FORMULAS'!$P$6,""))</f>
        <v/>
      </c>
      <c r="M60" s="249"/>
      <c r="N60" s="250" t="str">
        <f>+IF(M60='11 FORMULAS'!$H$4,'11 FORMULAS'!$I$4,IF(M60='11 FORMULAS'!$H$5,'11 FORMULAS'!$I$5,""))</f>
        <v/>
      </c>
      <c r="O60" s="251"/>
      <c r="P60" s="251"/>
      <c r="Q60" s="251"/>
      <c r="R60" s="250" t="str">
        <f t="shared" si="1"/>
        <v/>
      </c>
      <c r="S60" s="250" t="str">
        <f>IF(L60='11 FORMULAS'!$P$5,C60-(C60*R60),C60)</f>
        <v/>
      </c>
      <c r="T60" s="250" t="str">
        <f>IF(L60='11 FORMULAS'!$P$6,D60-(D60*R60),D60)</f>
        <v/>
      </c>
      <c r="U60" s="252" t="str">
        <f t="shared" ref="U60:V60" si="15">+IF(S63="","",S63)</f>
        <v/>
      </c>
      <c r="V60" s="253" t="str">
        <f t="shared" si="15"/>
        <v/>
      </c>
      <c r="W60" s="92"/>
      <c r="X60" s="274"/>
      <c r="Y60" s="275"/>
      <c r="Z60" s="275"/>
    </row>
    <row r="61" spans="1:26" ht="29.25" customHeight="1">
      <c r="A61" s="128"/>
      <c r="B61" s="254"/>
      <c r="C61" s="179"/>
      <c r="D61" s="180"/>
      <c r="E61" s="255">
        <v>2</v>
      </c>
      <c r="F61" s="256"/>
      <c r="G61" s="256"/>
      <c r="H61" s="256"/>
      <c r="I61" s="257" t="str">
        <f t="shared" si="0"/>
        <v xml:space="preserve">  </v>
      </c>
      <c r="J61" s="258"/>
      <c r="K61" s="259" t="str">
        <f>+IF(J61='11 FORMULAS'!$E$4,'11 FORMULAS'!$F$4,IF(J61='11 FORMULAS'!$E$5,'11 FORMULAS'!$F$5,IF(J61='11 FORMULAS'!$E$6,'11 FORMULAS'!$F$6,"")))</f>
        <v/>
      </c>
      <c r="L61" s="259" t="str">
        <f>+IF(OR(J61='11 FORMULAS'!$O$4,J61='11 FORMULAS'!$O$5),'11 FORMULAS'!$P$5,IF(J61='11 FORMULAS'!$O$6,'11 FORMULAS'!$P$6,""))</f>
        <v/>
      </c>
      <c r="M61" s="258"/>
      <c r="N61" s="259" t="str">
        <f>+IF(M61='11 FORMULAS'!$H$4,'11 FORMULAS'!$I$4,IF(M61='11 FORMULAS'!$H$5,'11 FORMULAS'!$I$5,""))</f>
        <v/>
      </c>
      <c r="O61" s="260"/>
      <c r="P61" s="260"/>
      <c r="Q61" s="260"/>
      <c r="R61" s="259" t="str">
        <f t="shared" si="1"/>
        <v/>
      </c>
      <c r="S61" s="259" t="str">
        <f>IF(L61='11 FORMULAS'!$P$5,S60-(S60*R61),S60)</f>
        <v/>
      </c>
      <c r="T61" s="259" t="str">
        <f>IF(L61='11 FORMULAS'!$P$6,T60-(T60*R61),T60)</f>
        <v/>
      </c>
      <c r="U61" s="261"/>
      <c r="V61" s="262"/>
      <c r="W61" s="92"/>
      <c r="X61" s="274"/>
      <c r="Y61" s="275"/>
      <c r="Z61" s="275"/>
    </row>
    <row r="62" spans="1:26" ht="29.25" customHeight="1">
      <c r="A62" s="128"/>
      <c r="B62" s="254"/>
      <c r="C62" s="179"/>
      <c r="D62" s="180"/>
      <c r="E62" s="255">
        <v>3</v>
      </c>
      <c r="F62" s="256"/>
      <c r="G62" s="256"/>
      <c r="H62" s="256"/>
      <c r="I62" s="257" t="str">
        <f t="shared" si="0"/>
        <v xml:space="preserve">  </v>
      </c>
      <c r="J62" s="258"/>
      <c r="K62" s="259" t="str">
        <f>+IF(J62='11 FORMULAS'!$E$4,'11 FORMULAS'!$F$4,IF(J62='11 FORMULAS'!$E$5,'11 FORMULAS'!$F$5,IF(J62='11 FORMULAS'!$E$6,'11 FORMULAS'!$F$6,"")))</f>
        <v/>
      </c>
      <c r="L62" s="259" t="str">
        <f>+IF(OR(J62='11 FORMULAS'!$O$4,J62='11 FORMULAS'!$O$5),'11 FORMULAS'!$P$5,IF(J62='11 FORMULAS'!$O$6,'11 FORMULAS'!$P$6,""))</f>
        <v/>
      </c>
      <c r="M62" s="258"/>
      <c r="N62" s="259" t="str">
        <f>+IF(M62='11 FORMULAS'!$H$4,'11 FORMULAS'!$I$4,IF(M62='11 FORMULAS'!$H$5,'11 FORMULAS'!$I$5,""))</f>
        <v/>
      </c>
      <c r="O62" s="260"/>
      <c r="P62" s="260"/>
      <c r="Q62" s="260"/>
      <c r="R62" s="259" t="str">
        <f t="shared" si="1"/>
        <v/>
      </c>
      <c r="S62" s="259" t="str">
        <f>IF(L62='11 FORMULAS'!$P$5,S61-(S61*R62),S61)</f>
        <v/>
      </c>
      <c r="T62" s="259" t="str">
        <f>IF(L62='11 FORMULAS'!$P$6,T61-(T61*R62),T61)</f>
        <v/>
      </c>
      <c r="U62" s="261"/>
      <c r="V62" s="262"/>
      <c r="W62" s="92"/>
      <c r="X62" s="274"/>
      <c r="Y62" s="275"/>
      <c r="Z62" s="275"/>
    </row>
    <row r="63" spans="1:26" ht="29.25" customHeight="1">
      <c r="A63" s="155"/>
      <c r="B63" s="263"/>
      <c r="C63" s="264"/>
      <c r="D63" s="265"/>
      <c r="E63" s="266">
        <v>4</v>
      </c>
      <c r="F63" s="267"/>
      <c r="G63" s="267"/>
      <c r="H63" s="267"/>
      <c r="I63" s="268" t="str">
        <f t="shared" si="0"/>
        <v xml:space="preserve">  </v>
      </c>
      <c r="J63" s="269"/>
      <c r="K63" s="270" t="str">
        <f>+IF(J63='11 FORMULAS'!$E$4,'11 FORMULAS'!$F$4,IF(J63='11 FORMULAS'!$E$5,'11 FORMULAS'!$F$5,IF(J63='11 FORMULAS'!$E$6,'11 FORMULAS'!$F$6,"")))</f>
        <v/>
      </c>
      <c r="L63" s="270" t="str">
        <f>+IF(OR(J63='11 FORMULAS'!$O$4,J63='11 FORMULAS'!$O$5),'11 FORMULAS'!$P$5,IF(J63='11 FORMULAS'!$O$6,'11 FORMULAS'!$P$6,""))</f>
        <v/>
      </c>
      <c r="M63" s="269"/>
      <c r="N63" s="270" t="str">
        <f>+IF(M63='11 FORMULAS'!$H$4,'11 FORMULAS'!$I$4,IF(M63='11 FORMULAS'!$H$5,'11 FORMULAS'!$I$5,""))</f>
        <v/>
      </c>
      <c r="O63" s="271"/>
      <c r="P63" s="271"/>
      <c r="Q63" s="271"/>
      <c r="R63" s="270" t="str">
        <f t="shared" si="1"/>
        <v/>
      </c>
      <c r="S63" s="270" t="str">
        <f>IF(L63='11 FORMULAS'!$P$5,S62-(S62*R63),S62)</f>
        <v/>
      </c>
      <c r="T63" s="270" t="str">
        <f>IF(L63='11 FORMULAS'!$P$6,T62-(T62*R63),T62)</f>
        <v/>
      </c>
      <c r="U63" s="272"/>
      <c r="V63" s="273"/>
      <c r="W63" s="92"/>
      <c r="X63" s="61"/>
      <c r="Y63" s="61"/>
      <c r="Z63" s="61"/>
    </row>
    <row r="64" spans="1:26" ht="29.25" customHeight="1">
      <c r="A64" s="242">
        <f>'2 CONTEXTO E IDENTIFICACIÓN'!A23</f>
        <v>0</v>
      </c>
      <c r="B64" s="243" t="str">
        <f>+'2 CONTEXTO E IDENTIFICACIÓN'!F23</f>
        <v xml:space="preserve">  </v>
      </c>
      <c r="C64" s="244" t="str">
        <f>+'3 PROBABIL E IMPACTO INHERENTE'!E23</f>
        <v/>
      </c>
      <c r="D64" s="245" t="str">
        <f>+'3 PROBABIL E IMPACTO INHERENTE'!M23</f>
        <v/>
      </c>
      <c r="E64" s="246">
        <v>1</v>
      </c>
      <c r="F64" s="247"/>
      <c r="G64" s="247"/>
      <c r="H64" s="247"/>
      <c r="I64" s="248" t="str">
        <f t="shared" si="0"/>
        <v xml:space="preserve">  </v>
      </c>
      <c r="J64" s="249"/>
      <c r="K64" s="250" t="str">
        <f>+IF(J64='11 FORMULAS'!$E$4,'11 FORMULAS'!$F$4,IF(J64='11 FORMULAS'!$E$5,'11 FORMULAS'!$F$5,IF(J64='11 FORMULAS'!$E$6,'11 FORMULAS'!$F$6,"")))</f>
        <v/>
      </c>
      <c r="L64" s="250" t="str">
        <f>+IF(OR(J64='11 FORMULAS'!$O$4,J64='11 FORMULAS'!$O$5),'11 FORMULAS'!$P$5,IF(J64='11 FORMULAS'!$O$6,'11 FORMULAS'!$P$6,""))</f>
        <v/>
      </c>
      <c r="M64" s="249"/>
      <c r="N64" s="250" t="str">
        <f>+IF(M64='11 FORMULAS'!$H$4,'11 FORMULAS'!$I$4,IF(M64='11 FORMULAS'!$H$5,'11 FORMULAS'!$I$5,""))</f>
        <v/>
      </c>
      <c r="O64" s="251"/>
      <c r="P64" s="251"/>
      <c r="Q64" s="251"/>
      <c r="R64" s="250" t="str">
        <f t="shared" si="1"/>
        <v/>
      </c>
      <c r="S64" s="250" t="str">
        <f>IF(L64='11 FORMULAS'!$P$5,C64-(C64*R64),C64)</f>
        <v/>
      </c>
      <c r="T64" s="250" t="str">
        <f>IF(L64='11 FORMULAS'!$P$6,D64-(D64*R64),D64)</f>
        <v/>
      </c>
      <c r="U64" s="252" t="str">
        <f t="shared" ref="U64:V64" si="16">+IF(S67="","",S67)</f>
        <v/>
      </c>
      <c r="V64" s="253" t="str">
        <f t="shared" si="16"/>
        <v/>
      </c>
      <c r="W64" s="92"/>
      <c r="X64" s="274"/>
      <c r="Y64" s="275"/>
      <c r="Z64" s="275"/>
    </row>
    <row r="65" spans="1:26" ht="29.25" customHeight="1">
      <c r="A65" s="128"/>
      <c r="B65" s="254"/>
      <c r="C65" s="179"/>
      <c r="D65" s="180"/>
      <c r="E65" s="255">
        <v>2</v>
      </c>
      <c r="F65" s="256"/>
      <c r="G65" s="256"/>
      <c r="H65" s="256"/>
      <c r="I65" s="257" t="str">
        <f t="shared" si="0"/>
        <v xml:space="preserve">  </v>
      </c>
      <c r="J65" s="258"/>
      <c r="K65" s="259" t="str">
        <f>+IF(J65='11 FORMULAS'!$E$4,'11 FORMULAS'!$F$4,IF(J65='11 FORMULAS'!$E$5,'11 FORMULAS'!$F$5,IF(J65='11 FORMULAS'!$E$6,'11 FORMULAS'!$F$6,"")))</f>
        <v/>
      </c>
      <c r="L65" s="259" t="str">
        <f>+IF(OR(J65='11 FORMULAS'!$O$4,J65='11 FORMULAS'!$O$5),'11 FORMULAS'!$P$5,IF(J65='11 FORMULAS'!$O$6,'11 FORMULAS'!$P$6,""))</f>
        <v/>
      </c>
      <c r="M65" s="258"/>
      <c r="N65" s="259" t="str">
        <f>+IF(M65='11 FORMULAS'!$H$4,'11 FORMULAS'!$I$4,IF(M65='11 FORMULAS'!$H$5,'11 FORMULAS'!$I$5,""))</f>
        <v/>
      </c>
      <c r="O65" s="260"/>
      <c r="P65" s="260"/>
      <c r="Q65" s="260"/>
      <c r="R65" s="259" t="str">
        <f t="shared" si="1"/>
        <v/>
      </c>
      <c r="S65" s="259" t="str">
        <f>IF(L65='11 FORMULAS'!$P$5,S64-(S64*R65),S64)</f>
        <v/>
      </c>
      <c r="T65" s="259" t="str">
        <f>IF(L65='11 FORMULAS'!$P$6,T64-(T64*R65),T64)</f>
        <v/>
      </c>
      <c r="U65" s="261"/>
      <c r="V65" s="262"/>
      <c r="W65" s="92"/>
      <c r="X65" s="274"/>
      <c r="Y65" s="275"/>
      <c r="Z65" s="275"/>
    </row>
    <row r="66" spans="1:26" ht="29.25" customHeight="1">
      <c r="A66" s="128"/>
      <c r="B66" s="254"/>
      <c r="C66" s="179"/>
      <c r="D66" s="180"/>
      <c r="E66" s="255">
        <v>3</v>
      </c>
      <c r="F66" s="256"/>
      <c r="G66" s="256"/>
      <c r="H66" s="256"/>
      <c r="I66" s="257" t="str">
        <f t="shared" si="0"/>
        <v xml:space="preserve">  </v>
      </c>
      <c r="J66" s="258"/>
      <c r="K66" s="259" t="str">
        <f>+IF(J66='11 FORMULAS'!$E$4,'11 FORMULAS'!$F$4,IF(J66='11 FORMULAS'!$E$5,'11 FORMULAS'!$F$5,IF(J66='11 FORMULAS'!$E$6,'11 FORMULAS'!$F$6,"")))</f>
        <v/>
      </c>
      <c r="L66" s="259" t="str">
        <f>+IF(OR(J66='11 FORMULAS'!$O$4,J66='11 FORMULAS'!$O$5),'11 FORMULAS'!$P$5,IF(J66='11 FORMULAS'!$O$6,'11 FORMULAS'!$P$6,""))</f>
        <v/>
      </c>
      <c r="M66" s="258"/>
      <c r="N66" s="259" t="str">
        <f>+IF(M66='11 FORMULAS'!$H$4,'11 FORMULAS'!$I$4,IF(M66='11 FORMULAS'!$H$5,'11 FORMULAS'!$I$5,""))</f>
        <v/>
      </c>
      <c r="O66" s="260"/>
      <c r="P66" s="260"/>
      <c r="Q66" s="260"/>
      <c r="R66" s="259" t="str">
        <f t="shared" si="1"/>
        <v/>
      </c>
      <c r="S66" s="259" t="str">
        <f>IF(L66='11 FORMULAS'!$P$5,S65-(S65*R66),S65)</f>
        <v/>
      </c>
      <c r="T66" s="259" t="str">
        <f>IF(L66='11 FORMULAS'!$P$6,T65-(T65*R66),T65)</f>
        <v/>
      </c>
      <c r="U66" s="261"/>
      <c r="V66" s="262"/>
      <c r="W66" s="92"/>
      <c r="X66" s="274"/>
      <c r="Y66" s="275"/>
      <c r="Z66" s="275"/>
    </row>
    <row r="67" spans="1:26" ht="29.25" customHeight="1">
      <c r="A67" s="155"/>
      <c r="B67" s="263"/>
      <c r="C67" s="264"/>
      <c r="D67" s="265"/>
      <c r="E67" s="266">
        <v>4</v>
      </c>
      <c r="F67" s="267"/>
      <c r="G67" s="267"/>
      <c r="H67" s="267"/>
      <c r="I67" s="268" t="str">
        <f t="shared" si="0"/>
        <v xml:space="preserve">  </v>
      </c>
      <c r="J67" s="269"/>
      <c r="K67" s="270" t="str">
        <f>+IF(J67='11 FORMULAS'!$E$4,'11 FORMULAS'!$F$4,IF(J67='11 FORMULAS'!$E$5,'11 FORMULAS'!$F$5,IF(J67='11 FORMULAS'!$E$6,'11 FORMULAS'!$F$6,"")))</f>
        <v/>
      </c>
      <c r="L67" s="270" t="str">
        <f>+IF(OR(J67='11 FORMULAS'!$O$4,J67='11 FORMULAS'!$O$5),'11 FORMULAS'!$P$5,IF(J67='11 FORMULAS'!$O$6,'11 FORMULAS'!$P$6,""))</f>
        <v/>
      </c>
      <c r="M67" s="269"/>
      <c r="N67" s="270" t="str">
        <f>+IF(M67='11 FORMULAS'!$H$4,'11 FORMULAS'!$I$4,IF(M67='11 FORMULAS'!$H$5,'11 FORMULAS'!$I$5,""))</f>
        <v/>
      </c>
      <c r="O67" s="271"/>
      <c r="P67" s="271"/>
      <c r="Q67" s="271"/>
      <c r="R67" s="270" t="str">
        <f t="shared" si="1"/>
        <v/>
      </c>
      <c r="S67" s="270" t="str">
        <f>IF(L67='11 FORMULAS'!$P$5,S66-(S66*R67),S66)</f>
        <v/>
      </c>
      <c r="T67" s="270" t="str">
        <f>IF(L67='11 FORMULAS'!$P$6,T66-(T66*R67),T66)</f>
        <v/>
      </c>
      <c r="U67" s="272"/>
      <c r="V67" s="273"/>
      <c r="W67" s="92"/>
      <c r="X67" s="61"/>
      <c r="Y67" s="61"/>
      <c r="Z67" s="61"/>
    </row>
    <row r="68" spans="1:26" ht="29.25" customHeight="1">
      <c r="A68" s="242">
        <f>'2 CONTEXTO E IDENTIFICACIÓN'!A24</f>
        <v>0</v>
      </c>
      <c r="B68" s="243" t="str">
        <f>+'2 CONTEXTO E IDENTIFICACIÓN'!F24</f>
        <v xml:space="preserve">  </v>
      </c>
      <c r="C68" s="244" t="str">
        <f>+'3 PROBABIL E IMPACTO INHERENTE'!E24</f>
        <v/>
      </c>
      <c r="D68" s="245" t="str">
        <f>+'3 PROBABIL E IMPACTO INHERENTE'!M24</f>
        <v/>
      </c>
      <c r="E68" s="246">
        <v>1</v>
      </c>
      <c r="F68" s="247"/>
      <c r="G68" s="247"/>
      <c r="H68" s="247"/>
      <c r="I68" s="248" t="str">
        <f t="shared" si="0"/>
        <v xml:space="preserve">  </v>
      </c>
      <c r="J68" s="249"/>
      <c r="K68" s="250" t="str">
        <f>+IF(J68='11 FORMULAS'!$E$4,'11 FORMULAS'!$F$4,IF(J68='11 FORMULAS'!$E$5,'11 FORMULAS'!$F$5,IF(J68='11 FORMULAS'!$E$6,'11 FORMULAS'!$F$6,"")))</f>
        <v/>
      </c>
      <c r="L68" s="250" t="str">
        <f>+IF(OR(J68='11 FORMULAS'!$O$4,J68='11 FORMULAS'!$O$5),'11 FORMULAS'!$P$5,IF(J68='11 FORMULAS'!$O$6,'11 FORMULAS'!$P$6,""))</f>
        <v/>
      </c>
      <c r="M68" s="249"/>
      <c r="N68" s="250" t="str">
        <f>+IF(M68='11 FORMULAS'!$H$4,'11 FORMULAS'!$I$4,IF(M68='11 FORMULAS'!$H$5,'11 FORMULAS'!$I$5,""))</f>
        <v/>
      </c>
      <c r="O68" s="251"/>
      <c r="P68" s="251"/>
      <c r="Q68" s="251"/>
      <c r="R68" s="250" t="str">
        <f t="shared" si="1"/>
        <v/>
      </c>
      <c r="S68" s="250" t="str">
        <f>IF(L68='11 FORMULAS'!$P$5,C68-(C68*R68),C68)</f>
        <v/>
      </c>
      <c r="T68" s="250" t="str">
        <f>IF(L68='11 FORMULAS'!$P$6,D68-(D68*R68),D68)</f>
        <v/>
      </c>
      <c r="U68" s="252" t="str">
        <f t="shared" ref="U68:V68" si="17">+IF(S71="","",S71)</f>
        <v/>
      </c>
      <c r="V68" s="253" t="str">
        <f t="shared" si="17"/>
        <v/>
      </c>
      <c r="W68" s="92"/>
      <c r="X68" s="274"/>
      <c r="Y68" s="275"/>
      <c r="Z68" s="275"/>
    </row>
    <row r="69" spans="1:26" ht="29.25" customHeight="1">
      <c r="A69" s="128"/>
      <c r="B69" s="254"/>
      <c r="C69" s="179"/>
      <c r="D69" s="180"/>
      <c r="E69" s="255">
        <v>2</v>
      </c>
      <c r="F69" s="256"/>
      <c r="G69" s="256"/>
      <c r="H69" s="256"/>
      <c r="I69" s="257" t="str">
        <f t="shared" si="0"/>
        <v xml:space="preserve">  </v>
      </c>
      <c r="J69" s="258"/>
      <c r="K69" s="259" t="str">
        <f>+IF(J69='11 FORMULAS'!$E$4,'11 FORMULAS'!$F$4,IF(J69='11 FORMULAS'!$E$5,'11 FORMULAS'!$F$5,IF(J69='11 FORMULAS'!$E$6,'11 FORMULAS'!$F$6,"")))</f>
        <v/>
      </c>
      <c r="L69" s="259" t="str">
        <f>+IF(OR(J69='11 FORMULAS'!$O$4,J69='11 FORMULAS'!$O$5),'11 FORMULAS'!$P$5,IF(J69='11 FORMULAS'!$O$6,'11 FORMULAS'!$P$6,""))</f>
        <v/>
      </c>
      <c r="M69" s="258"/>
      <c r="N69" s="259" t="str">
        <f>+IF(M69='11 FORMULAS'!$H$4,'11 FORMULAS'!$I$4,IF(M69='11 FORMULAS'!$H$5,'11 FORMULAS'!$I$5,""))</f>
        <v/>
      </c>
      <c r="O69" s="260"/>
      <c r="P69" s="260"/>
      <c r="Q69" s="260"/>
      <c r="R69" s="259" t="str">
        <f t="shared" si="1"/>
        <v/>
      </c>
      <c r="S69" s="259" t="str">
        <f>IF(L69='11 FORMULAS'!$P$5,S68-(S68*R69),S68)</f>
        <v/>
      </c>
      <c r="T69" s="259" t="str">
        <f>IF(L69='11 FORMULAS'!$P$6,T68-(T68*R69),T68)</f>
        <v/>
      </c>
      <c r="U69" s="261"/>
      <c r="V69" s="262"/>
      <c r="W69" s="92"/>
      <c r="X69" s="274"/>
      <c r="Y69" s="275"/>
      <c r="Z69" s="275"/>
    </row>
    <row r="70" spans="1:26" ht="29.25" customHeight="1">
      <c r="A70" s="128"/>
      <c r="B70" s="254"/>
      <c r="C70" s="179"/>
      <c r="D70" s="180"/>
      <c r="E70" s="255">
        <v>3</v>
      </c>
      <c r="F70" s="256"/>
      <c r="G70" s="256"/>
      <c r="H70" s="256"/>
      <c r="I70" s="257" t="str">
        <f t="shared" si="0"/>
        <v xml:space="preserve">  </v>
      </c>
      <c r="J70" s="258"/>
      <c r="K70" s="259" t="str">
        <f>+IF(J70='11 FORMULAS'!$E$4,'11 FORMULAS'!$F$4,IF(J70='11 FORMULAS'!$E$5,'11 FORMULAS'!$F$5,IF(J70='11 FORMULAS'!$E$6,'11 FORMULAS'!$F$6,"")))</f>
        <v/>
      </c>
      <c r="L70" s="259" t="str">
        <f>+IF(OR(J70='11 FORMULAS'!$O$4,J70='11 FORMULAS'!$O$5),'11 FORMULAS'!$P$5,IF(J70='11 FORMULAS'!$O$6,'11 FORMULAS'!$P$6,""))</f>
        <v/>
      </c>
      <c r="M70" s="258"/>
      <c r="N70" s="259" t="str">
        <f>+IF(M70='11 FORMULAS'!$H$4,'11 FORMULAS'!$I$4,IF(M70='11 FORMULAS'!$H$5,'11 FORMULAS'!$I$5,""))</f>
        <v/>
      </c>
      <c r="O70" s="260"/>
      <c r="P70" s="260"/>
      <c r="Q70" s="260"/>
      <c r="R70" s="259" t="str">
        <f t="shared" si="1"/>
        <v/>
      </c>
      <c r="S70" s="259" t="str">
        <f>IF(L70='11 FORMULAS'!$P$5,S69-(S69*R70),S69)</f>
        <v/>
      </c>
      <c r="T70" s="259" t="str">
        <f>IF(L70='11 FORMULAS'!$P$6,T69-(T69*R70),T69)</f>
        <v/>
      </c>
      <c r="U70" s="261"/>
      <c r="V70" s="262"/>
      <c r="W70" s="92"/>
      <c r="X70" s="274"/>
      <c r="Y70" s="275"/>
      <c r="Z70" s="275"/>
    </row>
    <row r="71" spans="1:26" ht="29.25" customHeight="1">
      <c r="A71" s="155"/>
      <c r="B71" s="263"/>
      <c r="C71" s="264"/>
      <c r="D71" s="265"/>
      <c r="E71" s="266">
        <v>4</v>
      </c>
      <c r="F71" s="267"/>
      <c r="G71" s="267"/>
      <c r="H71" s="267"/>
      <c r="I71" s="268" t="str">
        <f t="shared" si="0"/>
        <v xml:space="preserve">  </v>
      </c>
      <c r="J71" s="269"/>
      <c r="K71" s="270" t="str">
        <f>+IF(J71='11 FORMULAS'!$E$4,'11 FORMULAS'!$F$4,IF(J71='11 FORMULAS'!$E$5,'11 FORMULAS'!$F$5,IF(J71='11 FORMULAS'!$E$6,'11 FORMULAS'!$F$6,"")))</f>
        <v/>
      </c>
      <c r="L71" s="270" t="str">
        <f>+IF(OR(J71='11 FORMULAS'!$O$4,J71='11 FORMULAS'!$O$5),'11 FORMULAS'!$P$5,IF(J71='11 FORMULAS'!$O$6,'11 FORMULAS'!$P$6,""))</f>
        <v/>
      </c>
      <c r="M71" s="269"/>
      <c r="N71" s="270" t="str">
        <f>+IF(M71='11 FORMULAS'!$H$4,'11 FORMULAS'!$I$4,IF(M71='11 FORMULAS'!$H$5,'11 FORMULAS'!$I$5,""))</f>
        <v/>
      </c>
      <c r="O71" s="271"/>
      <c r="P71" s="271"/>
      <c r="Q71" s="271"/>
      <c r="R71" s="270" t="str">
        <f t="shared" si="1"/>
        <v/>
      </c>
      <c r="S71" s="270" t="str">
        <f>IF(L71='11 FORMULAS'!$P$5,S70-(S70*R71),S70)</f>
        <v/>
      </c>
      <c r="T71" s="270" t="str">
        <f>IF(L71='11 FORMULAS'!$P$6,T70-(T70*R71),T70)</f>
        <v/>
      </c>
      <c r="U71" s="272"/>
      <c r="V71" s="273"/>
      <c r="W71" s="92"/>
      <c r="X71" s="61"/>
      <c r="Y71" s="61"/>
      <c r="Z71" s="61"/>
    </row>
    <row r="72" spans="1:26" ht="29.25" customHeight="1">
      <c r="A72" s="242">
        <f>'2 CONTEXTO E IDENTIFICACIÓN'!A25</f>
        <v>0</v>
      </c>
      <c r="B72" s="243" t="str">
        <f>+'2 CONTEXTO E IDENTIFICACIÓN'!F25</f>
        <v xml:space="preserve">  </v>
      </c>
      <c r="C72" s="244" t="str">
        <f>+'3 PROBABIL E IMPACTO INHERENTE'!E25</f>
        <v/>
      </c>
      <c r="D72" s="245" t="str">
        <f>+'3 PROBABIL E IMPACTO INHERENTE'!M25</f>
        <v/>
      </c>
      <c r="E72" s="246">
        <v>1</v>
      </c>
      <c r="F72" s="247"/>
      <c r="G72" s="247"/>
      <c r="H72" s="247"/>
      <c r="I72" s="248" t="str">
        <f t="shared" si="0"/>
        <v xml:space="preserve">  </v>
      </c>
      <c r="J72" s="249"/>
      <c r="K72" s="250" t="str">
        <f>+IF(J72='11 FORMULAS'!$E$4,'11 FORMULAS'!$F$4,IF(J72='11 FORMULAS'!$E$5,'11 FORMULAS'!$F$5,IF(J72='11 FORMULAS'!$E$6,'11 FORMULAS'!$F$6,"")))</f>
        <v/>
      </c>
      <c r="L72" s="250" t="str">
        <f>+IF(OR(J72='11 FORMULAS'!$O$4,J72='11 FORMULAS'!$O$5),'11 FORMULAS'!$P$5,IF(J72='11 FORMULAS'!$O$6,'11 FORMULAS'!$P$6,""))</f>
        <v/>
      </c>
      <c r="M72" s="249"/>
      <c r="N72" s="250" t="str">
        <f>+IF(M72='11 FORMULAS'!$H$4,'11 FORMULAS'!$I$4,IF(M72='11 FORMULAS'!$H$5,'11 FORMULAS'!$I$5,""))</f>
        <v/>
      </c>
      <c r="O72" s="251"/>
      <c r="P72" s="251"/>
      <c r="Q72" s="251"/>
      <c r="R72" s="250" t="str">
        <f t="shared" si="1"/>
        <v/>
      </c>
      <c r="S72" s="250" t="str">
        <f>IF(L72='11 FORMULAS'!$P$5,C72-(C72*R72),C72)</f>
        <v/>
      </c>
      <c r="T72" s="250" t="str">
        <f>IF(L72='11 FORMULAS'!$P$6,D72-(D72*R72),D72)</f>
        <v/>
      </c>
      <c r="U72" s="252" t="str">
        <f t="shared" ref="U72:V72" si="18">+IF(S75="","",S75)</f>
        <v/>
      </c>
      <c r="V72" s="253" t="str">
        <f t="shared" si="18"/>
        <v/>
      </c>
      <c r="W72" s="92"/>
      <c r="X72" s="274"/>
      <c r="Y72" s="275"/>
      <c r="Z72" s="275"/>
    </row>
    <row r="73" spans="1:26" ht="29.25" customHeight="1">
      <c r="A73" s="128"/>
      <c r="B73" s="254"/>
      <c r="C73" s="179"/>
      <c r="D73" s="180"/>
      <c r="E73" s="255">
        <v>2</v>
      </c>
      <c r="F73" s="256"/>
      <c r="G73" s="256"/>
      <c r="H73" s="256"/>
      <c r="I73" s="257" t="str">
        <f t="shared" si="0"/>
        <v xml:space="preserve">  </v>
      </c>
      <c r="J73" s="258"/>
      <c r="K73" s="259" t="str">
        <f>+IF(J73='11 FORMULAS'!$E$4,'11 FORMULAS'!$F$4,IF(J73='11 FORMULAS'!$E$5,'11 FORMULAS'!$F$5,IF(J73='11 FORMULAS'!$E$6,'11 FORMULAS'!$F$6,"")))</f>
        <v/>
      </c>
      <c r="L73" s="259" t="str">
        <f>+IF(OR(J73='11 FORMULAS'!$O$4,J73='11 FORMULAS'!$O$5),'11 FORMULAS'!$P$5,IF(J73='11 FORMULAS'!$O$6,'11 FORMULAS'!$P$6,""))</f>
        <v/>
      </c>
      <c r="M73" s="258"/>
      <c r="N73" s="259" t="str">
        <f>+IF(M73='11 FORMULAS'!$H$4,'11 FORMULAS'!$I$4,IF(M73='11 FORMULAS'!$H$5,'11 FORMULAS'!$I$5,""))</f>
        <v/>
      </c>
      <c r="O73" s="260"/>
      <c r="P73" s="260"/>
      <c r="Q73" s="260"/>
      <c r="R73" s="259" t="str">
        <f t="shared" si="1"/>
        <v/>
      </c>
      <c r="S73" s="259" t="str">
        <f>IF(L73='11 FORMULAS'!$P$5,S72-(S72*R73),S72)</f>
        <v/>
      </c>
      <c r="T73" s="259" t="str">
        <f>IF(L73='11 FORMULAS'!$P$6,T72-(T72*R73),T72)</f>
        <v/>
      </c>
      <c r="U73" s="261"/>
      <c r="V73" s="262"/>
      <c r="W73" s="92"/>
      <c r="X73" s="274"/>
      <c r="Y73" s="275"/>
      <c r="Z73" s="275"/>
    </row>
    <row r="74" spans="1:26" ht="29.25" customHeight="1">
      <c r="A74" s="128"/>
      <c r="B74" s="254"/>
      <c r="C74" s="179"/>
      <c r="D74" s="180"/>
      <c r="E74" s="255">
        <v>3</v>
      </c>
      <c r="F74" s="256"/>
      <c r="G74" s="256"/>
      <c r="H74" s="256"/>
      <c r="I74" s="257" t="str">
        <f t="shared" si="0"/>
        <v xml:space="preserve">  </v>
      </c>
      <c r="J74" s="258"/>
      <c r="K74" s="259" t="str">
        <f>+IF(J74='11 FORMULAS'!$E$4,'11 FORMULAS'!$F$4,IF(J74='11 FORMULAS'!$E$5,'11 FORMULAS'!$F$5,IF(J74='11 FORMULAS'!$E$6,'11 FORMULAS'!$F$6,"")))</f>
        <v/>
      </c>
      <c r="L74" s="259" t="str">
        <f>+IF(OR(J74='11 FORMULAS'!$O$4,J74='11 FORMULAS'!$O$5),'11 FORMULAS'!$P$5,IF(J74='11 FORMULAS'!$O$6,'11 FORMULAS'!$P$6,""))</f>
        <v/>
      </c>
      <c r="M74" s="258"/>
      <c r="N74" s="259" t="str">
        <f>+IF(M74='11 FORMULAS'!$H$4,'11 FORMULAS'!$I$4,IF(M74='11 FORMULAS'!$H$5,'11 FORMULAS'!$I$5,""))</f>
        <v/>
      </c>
      <c r="O74" s="260"/>
      <c r="P74" s="260"/>
      <c r="Q74" s="260"/>
      <c r="R74" s="259" t="str">
        <f t="shared" si="1"/>
        <v/>
      </c>
      <c r="S74" s="259" t="str">
        <f>IF(L74='11 FORMULAS'!$P$5,S73-(S73*R74),S73)</f>
        <v/>
      </c>
      <c r="T74" s="259" t="str">
        <f>IF(L74='11 FORMULAS'!$P$6,T73-(T73*R74),T73)</f>
        <v/>
      </c>
      <c r="U74" s="261"/>
      <c r="V74" s="262"/>
      <c r="W74" s="92"/>
      <c r="X74" s="274"/>
      <c r="Y74" s="275"/>
      <c r="Z74" s="275"/>
    </row>
    <row r="75" spans="1:26" ht="29.25" customHeight="1">
      <c r="A75" s="155"/>
      <c r="B75" s="263"/>
      <c r="C75" s="264"/>
      <c r="D75" s="265"/>
      <c r="E75" s="266">
        <v>4</v>
      </c>
      <c r="F75" s="267"/>
      <c r="G75" s="267"/>
      <c r="H75" s="267"/>
      <c r="I75" s="268" t="str">
        <f t="shared" si="0"/>
        <v xml:space="preserve">  </v>
      </c>
      <c r="J75" s="269"/>
      <c r="K75" s="270" t="str">
        <f>+IF(J75='11 FORMULAS'!$E$4,'11 FORMULAS'!$F$4,IF(J75='11 FORMULAS'!$E$5,'11 FORMULAS'!$F$5,IF(J75='11 FORMULAS'!$E$6,'11 FORMULAS'!$F$6,"")))</f>
        <v/>
      </c>
      <c r="L75" s="270" t="str">
        <f>+IF(OR(J75='11 FORMULAS'!$O$4,J75='11 FORMULAS'!$O$5),'11 FORMULAS'!$P$5,IF(J75='11 FORMULAS'!$O$6,'11 FORMULAS'!$P$6,""))</f>
        <v/>
      </c>
      <c r="M75" s="269"/>
      <c r="N75" s="270" t="str">
        <f>+IF(M75='11 FORMULAS'!$H$4,'11 FORMULAS'!$I$4,IF(M75='11 FORMULAS'!$H$5,'11 FORMULAS'!$I$5,""))</f>
        <v/>
      </c>
      <c r="O75" s="271"/>
      <c r="P75" s="271"/>
      <c r="Q75" s="271"/>
      <c r="R75" s="270" t="str">
        <f t="shared" si="1"/>
        <v/>
      </c>
      <c r="S75" s="270" t="str">
        <f>IF(L75='11 FORMULAS'!$P$5,S74-(S74*R75),S74)</f>
        <v/>
      </c>
      <c r="T75" s="270" t="str">
        <f>IF(L75='11 FORMULAS'!$P$6,T74-(T74*R75),T74)</f>
        <v/>
      </c>
      <c r="U75" s="272"/>
      <c r="V75" s="273"/>
      <c r="W75" s="92"/>
      <c r="X75" s="61"/>
      <c r="Y75" s="61"/>
      <c r="Z75" s="61"/>
    </row>
    <row r="76" spans="1:26" ht="29.25" customHeight="1">
      <c r="A76" s="242">
        <f>'2 CONTEXTO E IDENTIFICACIÓN'!A26</f>
        <v>0</v>
      </c>
      <c r="B76" s="243" t="str">
        <f>+'2 CONTEXTO E IDENTIFICACIÓN'!F26</f>
        <v xml:space="preserve">  </v>
      </c>
      <c r="C76" s="244" t="str">
        <f>+'3 PROBABIL E IMPACTO INHERENTE'!E26</f>
        <v/>
      </c>
      <c r="D76" s="245" t="str">
        <f>+'3 PROBABIL E IMPACTO INHERENTE'!M26</f>
        <v/>
      </c>
      <c r="E76" s="246">
        <v>1</v>
      </c>
      <c r="F76" s="247"/>
      <c r="G76" s="247"/>
      <c r="H76" s="247"/>
      <c r="I76" s="248" t="str">
        <f t="shared" si="0"/>
        <v xml:space="preserve">  </v>
      </c>
      <c r="J76" s="249"/>
      <c r="K76" s="250" t="str">
        <f>+IF(J76='11 FORMULAS'!$E$4,'11 FORMULAS'!$F$4,IF(J76='11 FORMULAS'!$E$5,'11 FORMULAS'!$F$5,IF(J76='11 FORMULAS'!$E$6,'11 FORMULAS'!$F$6,"")))</f>
        <v/>
      </c>
      <c r="L76" s="250" t="str">
        <f>+IF(OR(J76='11 FORMULAS'!$O$4,J76='11 FORMULAS'!$O$5),'11 FORMULAS'!$P$5,IF(J76='11 FORMULAS'!$O$6,'11 FORMULAS'!$P$6,""))</f>
        <v/>
      </c>
      <c r="M76" s="249"/>
      <c r="N76" s="250" t="str">
        <f>+IF(M76='11 FORMULAS'!$H$4,'11 FORMULAS'!$I$4,IF(M76='11 FORMULAS'!$H$5,'11 FORMULAS'!$I$5,""))</f>
        <v/>
      </c>
      <c r="O76" s="251"/>
      <c r="P76" s="251"/>
      <c r="Q76" s="251"/>
      <c r="R76" s="250" t="str">
        <f t="shared" si="1"/>
        <v/>
      </c>
      <c r="S76" s="250" t="str">
        <f>IF(L76='11 FORMULAS'!$P$5,C76-(C76*R76),C76)</f>
        <v/>
      </c>
      <c r="T76" s="250" t="str">
        <f>IF(L76='11 FORMULAS'!$P$6,D76-(D76*R76),D76)</f>
        <v/>
      </c>
      <c r="U76" s="252" t="str">
        <f t="shared" ref="U76:V76" si="19">+IF(S79="","",S79)</f>
        <v/>
      </c>
      <c r="V76" s="253" t="str">
        <f t="shared" si="19"/>
        <v/>
      </c>
      <c r="W76" s="92"/>
      <c r="X76" s="274"/>
      <c r="Y76" s="275"/>
      <c r="Z76" s="275"/>
    </row>
    <row r="77" spans="1:26" ht="29.25" customHeight="1">
      <c r="A77" s="128"/>
      <c r="B77" s="254"/>
      <c r="C77" s="179"/>
      <c r="D77" s="180"/>
      <c r="E77" s="255">
        <v>2</v>
      </c>
      <c r="F77" s="256"/>
      <c r="G77" s="256"/>
      <c r="H77" s="256"/>
      <c r="I77" s="257" t="str">
        <f t="shared" si="0"/>
        <v xml:space="preserve">  </v>
      </c>
      <c r="J77" s="258"/>
      <c r="K77" s="259" t="str">
        <f>+IF(J77='11 FORMULAS'!$E$4,'11 FORMULAS'!$F$4,IF(J77='11 FORMULAS'!$E$5,'11 FORMULAS'!$F$5,IF(J77='11 FORMULAS'!$E$6,'11 FORMULAS'!$F$6,"")))</f>
        <v/>
      </c>
      <c r="L77" s="259" t="str">
        <f>+IF(OR(J77='11 FORMULAS'!$O$4,J77='11 FORMULAS'!$O$5),'11 FORMULAS'!$P$5,IF(J77='11 FORMULAS'!$O$6,'11 FORMULAS'!$P$6,""))</f>
        <v/>
      </c>
      <c r="M77" s="258"/>
      <c r="N77" s="259" t="str">
        <f>+IF(M77='11 FORMULAS'!$H$4,'11 FORMULAS'!$I$4,IF(M77='11 FORMULAS'!$H$5,'11 FORMULAS'!$I$5,""))</f>
        <v/>
      </c>
      <c r="O77" s="260"/>
      <c r="P77" s="260"/>
      <c r="Q77" s="260"/>
      <c r="R77" s="259" t="str">
        <f t="shared" si="1"/>
        <v/>
      </c>
      <c r="S77" s="259" t="str">
        <f>IF(L77='11 FORMULAS'!$P$5,S76-(S76*R77),S76)</f>
        <v/>
      </c>
      <c r="T77" s="259" t="str">
        <f>IF(L77='11 FORMULAS'!$P$6,T76-(T76*R77),T76)</f>
        <v/>
      </c>
      <c r="U77" s="261"/>
      <c r="V77" s="262"/>
      <c r="W77" s="92"/>
      <c r="X77" s="274"/>
      <c r="Y77" s="275"/>
      <c r="Z77" s="275"/>
    </row>
    <row r="78" spans="1:26" ht="29.25" customHeight="1">
      <c r="A78" s="128"/>
      <c r="B78" s="254"/>
      <c r="C78" s="179"/>
      <c r="D78" s="180"/>
      <c r="E78" s="255">
        <v>3</v>
      </c>
      <c r="F78" s="256"/>
      <c r="G78" s="256"/>
      <c r="H78" s="256"/>
      <c r="I78" s="257" t="str">
        <f t="shared" si="0"/>
        <v xml:space="preserve">  </v>
      </c>
      <c r="J78" s="258"/>
      <c r="K78" s="259" t="str">
        <f>+IF(J78='11 FORMULAS'!$E$4,'11 FORMULAS'!$F$4,IF(J78='11 FORMULAS'!$E$5,'11 FORMULAS'!$F$5,IF(J78='11 FORMULAS'!$E$6,'11 FORMULAS'!$F$6,"")))</f>
        <v/>
      </c>
      <c r="L78" s="259" t="str">
        <f>+IF(OR(J78='11 FORMULAS'!$O$4,J78='11 FORMULAS'!$O$5),'11 FORMULAS'!$P$5,IF(J78='11 FORMULAS'!$O$6,'11 FORMULAS'!$P$6,""))</f>
        <v/>
      </c>
      <c r="M78" s="258"/>
      <c r="N78" s="259" t="str">
        <f>+IF(M78='11 FORMULAS'!$H$4,'11 FORMULAS'!$I$4,IF(M78='11 FORMULAS'!$H$5,'11 FORMULAS'!$I$5,""))</f>
        <v/>
      </c>
      <c r="O78" s="260"/>
      <c r="P78" s="260"/>
      <c r="Q78" s="260"/>
      <c r="R78" s="259" t="str">
        <f t="shared" si="1"/>
        <v/>
      </c>
      <c r="S78" s="259" t="str">
        <f>IF(L78='11 FORMULAS'!$P$5,S77-(S77*R78),S77)</f>
        <v/>
      </c>
      <c r="T78" s="259" t="str">
        <f>IF(L78='11 FORMULAS'!$P$6,T77-(T77*R78),T77)</f>
        <v/>
      </c>
      <c r="U78" s="261"/>
      <c r="V78" s="262"/>
      <c r="W78" s="92"/>
      <c r="X78" s="274"/>
      <c r="Y78" s="275"/>
      <c r="Z78" s="275"/>
    </row>
    <row r="79" spans="1:26" ht="29.25" customHeight="1">
      <c r="A79" s="155"/>
      <c r="B79" s="263"/>
      <c r="C79" s="264"/>
      <c r="D79" s="265"/>
      <c r="E79" s="266">
        <v>4</v>
      </c>
      <c r="F79" s="267"/>
      <c r="G79" s="267"/>
      <c r="H79" s="267"/>
      <c r="I79" s="268" t="str">
        <f t="shared" si="0"/>
        <v xml:space="preserve">  </v>
      </c>
      <c r="J79" s="269"/>
      <c r="K79" s="270" t="str">
        <f>+IF(J79='11 FORMULAS'!$E$4,'11 FORMULAS'!$F$4,IF(J79='11 FORMULAS'!$E$5,'11 FORMULAS'!$F$5,IF(J79='11 FORMULAS'!$E$6,'11 FORMULAS'!$F$6,"")))</f>
        <v/>
      </c>
      <c r="L79" s="270" t="str">
        <f>+IF(OR(J79='11 FORMULAS'!$O$4,J79='11 FORMULAS'!$O$5),'11 FORMULAS'!$P$5,IF(J79='11 FORMULAS'!$O$6,'11 FORMULAS'!$P$6,""))</f>
        <v/>
      </c>
      <c r="M79" s="269"/>
      <c r="N79" s="270" t="str">
        <f>+IF(M79='11 FORMULAS'!$H$4,'11 FORMULAS'!$I$4,IF(M79='11 FORMULAS'!$H$5,'11 FORMULAS'!$I$5,""))</f>
        <v/>
      </c>
      <c r="O79" s="271"/>
      <c r="P79" s="271"/>
      <c r="Q79" s="271"/>
      <c r="R79" s="270" t="str">
        <f t="shared" si="1"/>
        <v/>
      </c>
      <c r="S79" s="270" t="str">
        <f>IF(L79='11 FORMULAS'!$P$5,S78-(S78*R79),S78)</f>
        <v/>
      </c>
      <c r="T79" s="270" t="str">
        <f>IF(L79='11 FORMULAS'!$P$6,T78-(T78*R79),T78)</f>
        <v/>
      </c>
      <c r="U79" s="272"/>
      <c r="V79" s="273"/>
      <c r="W79" s="92"/>
      <c r="X79" s="61"/>
      <c r="Y79" s="61"/>
      <c r="Z79" s="61"/>
    </row>
    <row r="80" spans="1:26" ht="29.25" customHeight="1">
      <c r="A80" s="242">
        <f>'2 CONTEXTO E IDENTIFICACIÓN'!A27</f>
        <v>0</v>
      </c>
      <c r="B80" s="243" t="str">
        <f>+'2 CONTEXTO E IDENTIFICACIÓN'!F27</f>
        <v xml:space="preserve">  </v>
      </c>
      <c r="C80" s="244" t="str">
        <f>+'3 PROBABIL E IMPACTO INHERENTE'!E27</f>
        <v/>
      </c>
      <c r="D80" s="245" t="str">
        <f>+'3 PROBABIL E IMPACTO INHERENTE'!M27</f>
        <v/>
      </c>
      <c r="E80" s="246">
        <v>1</v>
      </c>
      <c r="F80" s="247"/>
      <c r="G80" s="247"/>
      <c r="H80" s="247"/>
      <c r="I80" s="248" t="str">
        <f t="shared" si="0"/>
        <v xml:space="preserve">  </v>
      </c>
      <c r="J80" s="249"/>
      <c r="K80" s="250" t="str">
        <f>+IF(J80='11 FORMULAS'!$E$4,'11 FORMULAS'!$F$4,IF(J80='11 FORMULAS'!$E$5,'11 FORMULAS'!$F$5,IF(J80='11 FORMULAS'!$E$6,'11 FORMULAS'!$F$6,"")))</f>
        <v/>
      </c>
      <c r="L80" s="250" t="str">
        <f>+IF(OR(J80='11 FORMULAS'!$O$4,J80='11 FORMULAS'!$O$5),'11 FORMULAS'!$P$5,IF(J80='11 FORMULAS'!$O$6,'11 FORMULAS'!$P$6,""))</f>
        <v/>
      </c>
      <c r="M80" s="249"/>
      <c r="N80" s="250" t="str">
        <f>+IF(M80='11 FORMULAS'!$H$4,'11 FORMULAS'!$I$4,IF(M80='11 FORMULAS'!$H$5,'11 FORMULAS'!$I$5,""))</f>
        <v/>
      </c>
      <c r="O80" s="251"/>
      <c r="P80" s="251"/>
      <c r="Q80" s="251"/>
      <c r="R80" s="250" t="str">
        <f t="shared" si="1"/>
        <v/>
      </c>
      <c r="S80" s="250" t="str">
        <f>IF(L80='11 FORMULAS'!$P$5,C80-(C80*R80),C80)</f>
        <v/>
      </c>
      <c r="T80" s="250" t="str">
        <f>IF(L80='11 FORMULAS'!$P$6,D80-(D80*R80),D80)</f>
        <v/>
      </c>
      <c r="U80" s="252" t="str">
        <f t="shared" ref="U80:V80" si="20">+IF(S83="","",S83)</f>
        <v/>
      </c>
      <c r="V80" s="253" t="str">
        <f t="shared" si="20"/>
        <v/>
      </c>
      <c r="W80" s="92"/>
      <c r="X80" s="274"/>
      <c r="Y80" s="275"/>
      <c r="Z80" s="275"/>
    </row>
    <row r="81" spans="1:26" ht="29.25" customHeight="1">
      <c r="A81" s="128"/>
      <c r="B81" s="254"/>
      <c r="C81" s="179"/>
      <c r="D81" s="180"/>
      <c r="E81" s="255">
        <v>2</v>
      </c>
      <c r="F81" s="256"/>
      <c r="G81" s="256"/>
      <c r="H81" s="256"/>
      <c r="I81" s="257" t="str">
        <f t="shared" si="0"/>
        <v xml:space="preserve">  </v>
      </c>
      <c r="J81" s="258"/>
      <c r="K81" s="259" t="str">
        <f>+IF(J81='11 FORMULAS'!$E$4,'11 FORMULAS'!$F$4,IF(J81='11 FORMULAS'!$E$5,'11 FORMULAS'!$F$5,IF(J81='11 FORMULAS'!$E$6,'11 FORMULAS'!$F$6,"")))</f>
        <v/>
      </c>
      <c r="L81" s="259" t="str">
        <f>+IF(OR(J81='11 FORMULAS'!$O$4,J81='11 FORMULAS'!$O$5),'11 FORMULAS'!$P$5,IF(J81='11 FORMULAS'!$O$6,'11 FORMULAS'!$P$6,""))</f>
        <v/>
      </c>
      <c r="M81" s="258"/>
      <c r="N81" s="259" t="str">
        <f>+IF(M81='11 FORMULAS'!$H$4,'11 FORMULAS'!$I$4,IF(M81='11 FORMULAS'!$H$5,'11 FORMULAS'!$I$5,""))</f>
        <v/>
      </c>
      <c r="O81" s="260"/>
      <c r="P81" s="260"/>
      <c r="Q81" s="260"/>
      <c r="R81" s="259" t="str">
        <f t="shared" si="1"/>
        <v/>
      </c>
      <c r="S81" s="259" t="str">
        <f>IF(L81='11 FORMULAS'!$P$5,S80-(S80*R81),S80)</f>
        <v/>
      </c>
      <c r="T81" s="259" t="str">
        <f>IF(L81='11 FORMULAS'!$P$6,T80-(T80*R81),T80)</f>
        <v/>
      </c>
      <c r="U81" s="261"/>
      <c r="V81" s="262"/>
      <c r="W81" s="92"/>
      <c r="X81" s="274"/>
      <c r="Y81" s="275"/>
      <c r="Z81" s="275"/>
    </row>
    <row r="82" spans="1:26" ht="29.25" customHeight="1">
      <c r="A82" s="128"/>
      <c r="B82" s="254"/>
      <c r="C82" s="179"/>
      <c r="D82" s="180"/>
      <c r="E82" s="255">
        <v>3</v>
      </c>
      <c r="F82" s="256"/>
      <c r="G82" s="256"/>
      <c r="H82" s="256"/>
      <c r="I82" s="257" t="str">
        <f t="shared" si="0"/>
        <v xml:space="preserve">  </v>
      </c>
      <c r="J82" s="258"/>
      <c r="K82" s="259" t="str">
        <f>+IF(J82='11 FORMULAS'!$E$4,'11 FORMULAS'!$F$4,IF(J82='11 FORMULAS'!$E$5,'11 FORMULAS'!$F$5,IF(J82='11 FORMULAS'!$E$6,'11 FORMULAS'!$F$6,"")))</f>
        <v/>
      </c>
      <c r="L82" s="259" t="str">
        <f>+IF(OR(J82='11 FORMULAS'!$O$4,J82='11 FORMULAS'!$O$5),'11 FORMULAS'!$P$5,IF(J82='11 FORMULAS'!$O$6,'11 FORMULAS'!$P$6,""))</f>
        <v/>
      </c>
      <c r="M82" s="258"/>
      <c r="N82" s="259" t="str">
        <f>+IF(M82='11 FORMULAS'!$H$4,'11 FORMULAS'!$I$4,IF(M82='11 FORMULAS'!$H$5,'11 FORMULAS'!$I$5,""))</f>
        <v/>
      </c>
      <c r="O82" s="260"/>
      <c r="P82" s="260"/>
      <c r="Q82" s="260"/>
      <c r="R82" s="259" t="str">
        <f t="shared" si="1"/>
        <v/>
      </c>
      <c r="S82" s="259" t="str">
        <f>IF(L82='11 FORMULAS'!$P$5,S81-(S81*R82),S81)</f>
        <v/>
      </c>
      <c r="T82" s="259" t="str">
        <f>IF(L82='11 FORMULAS'!$P$6,T81-(T81*R82),T81)</f>
        <v/>
      </c>
      <c r="U82" s="261"/>
      <c r="V82" s="262"/>
      <c r="W82" s="92"/>
      <c r="X82" s="274"/>
      <c r="Y82" s="275"/>
      <c r="Z82" s="275"/>
    </row>
    <row r="83" spans="1:26" ht="29.25" customHeight="1">
      <c r="A83" s="155"/>
      <c r="B83" s="263"/>
      <c r="C83" s="264"/>
      <c r="D83" s="265"/>
      <c r="E83" s="266">
        <v>4</v>
      </c>
      <c r="F83" s="267"/>
      <c r="G83" s="267"/>
      <c r="H83" s="267"/>
      <c r="I83" s="268" t="str">
        <f t="shared" si="0"/>
        <v xml:space="preserve">  </v>
      </c>
      <c r="J83" s="269"/>
      <c r="K83" s="270" t="str">
        <f>+IF(J83='11 FORMULAS'!$E$4,'11 FORMULAS'!$F$4,IF(J83='11 FORMULAS'!$E$5,'11 FORMULAS'!$F$5,IF(J83='11 FORMULAS'!$E$6,'11 FORMULAS'!$F$6,"")))</f>
        <v/>
      </c>
      <c r="L83" s="270" t="str">
        <f>+IF(OR(J83='11 FORMULAS'!$O$4,J83='11 FORMULAS'!$O$5),'11 FORMULAS'!$P$5,IF(J83='11 FORMULAS'!$O$6,'11 FORMULAS'!$P$6,""))</f>
        <v/>
      </c>
      <c r="M83" s="269"/>
      <c r="N83" s="270" t="str">
        <f>+IF(M83='11 FORMULAS'!$H$4,'11 FORMULAS'!$I$4,IF(M83='11 FORMULAS'!$H$5,'11 FORMULAS'!$I$5,""))</f>
        <v/>
      </c>
      <c r="O83" s="271"/>
      <c r="P83" s="271"/>
      <c r="Q83" s="271"/>
      <c r="R83" s="270" t="str">
        <f t="shared" si="1"/>
        <v/>
      </c>
      <c r="S83" s="270" t="str">
        <f>IF(L83='11 FORMULAS'!$P$5,S82-(S82*R83),S82)</f>
        <v/>
      </c>
      <c r="T83" s="270" t="str">
        <f>IF(L83='11 FORMULAS'!$P$6,T82-(T82*R83),T82)</f>
        <v/>
      </c>
      <c r="U83" s="272"/>
      <c r="V83" s="273"/>
      <c r="W83" s="92"/>
      <c r="X83" s="61"/>
      <c r="Y83" s="61"/>
      <c r="Z83" s="61"/>
    </row>
    <row r="84" spans="1:26" ht="29.25" customHeight="1">
      <c r="A84" s="242">
        <f>'2 CONTEXTO E IDENTIFICACIÓN'!A28</f>
        <v>0</v>
      </c>
      <c r="B84" s="243" t="str">
        <f>+'2 CONTEXTO E IDENTIFICACIÓN'!F28</f>
        <v xml:space="preserve">  </v>
      </c>
      <c r="C84" s="244" t="str">
        <f>+'3 PROBABIL E IMPACTO INHERENTE'!E28</f>
        <v/>
      </c>
      <c r="D84" s="245" t="str">
        <f>+'3 PROBABIL E IMPACTO INHERENTE'!M28</f>
        <v/>
      </c>
      <c r="E84" s="246">
        <v>1</v>
      </c>
      <c r="F84" s="247"/>
      <c r="G84" s="247"/>
      <c r="H84" s="247"/>
      <c r="I84" s="248" t="str">
        <f t="shared" si="0"/>
        <v xml:space="preserve">  </v>
      </c>
      <c r="J84" s="249"/>
      <c r="K84" s="250" t="str">
        <f>+IF(J84='11 FORMULAS'!$E$4,'11 FORMULAS'!$F$4,IF(J84='11 FORMULAS'!$E$5,'11 FORMULAS'!$F$5,IF(J84='11 FORMULAS'!$E$6,'11 FORMULAS'!$F$6,"")))</f>
        <v/>
      </c>
      <c r="L84" s="250" t="str">
        <f>+IF(OR(J84='11 FORMULAS'!$O$4,J84='11 FORMULAS'!$O$5),'11 FORMULAS'!$P$5,IF(J84='11 FORMULAS'!$O$6,'11 FORMULAS'!$P$6,""))</f>
        <v/>
      </c>
      <c r="M84" s="249"/>
      <c r="N84" s="250" t="str">
        <f>+IF(M84='11 FORMULAS'!$H$4,'11 FORMULAS'!$I$4,IF(M84='11 FORMULAS'!$H$5,'11 FORMULAS'!$I$5,""))</f>
        <v/>
      </c>
      <c r="O84" s="251"/>
      <c r="P84" s="251"/>
      <c r="Q84" s="251"/>
      <c r="R84" s="250" t="str">
        <f t="shared" si="1"/>
        <v/>
      </c>
      <c r="S84" s="250" t="str">
        <f>IF(L84='11 FORMULAS'!$P$5,C84-(C84*R84),C84)</f>
        <v/>
      </c>
      <c r="T84" s="250" t="str">
        <f>IF(L84='11 FORMULAS'!$P$6,D84-(D84*R84),D84)</f>
        <v/>
      </c>
      <c r="U84" s="252" t="str">
        <f t="shared" ref="U84:V84" si="21">+IF(S87="","",S87)</f>
        <v/>
      </c>
      <c r="V84" s="253" t="str">
        <f t="shared" si="21"/>
        <v/>
      </c>
      <c r="W84" s="92"/>
      <c r="X84" s="274"/>
      <c r="Y84" s="275"/>
      <c r="Z84" s="275"/>
    </row>
    <row r="85" spans="1:26" ht="29.25" customHeight="1">
      <c r="A85" s="128"/>
      <c r="B85" s="254"/>
      <c r="C85" s="179"/>
      <c r="D85" s="180"/>
      <c r="E85" s="255">
        <v>2</v>
      </c>
      <c r="F85" s="256"/>
      <c r="G85" s="256"/>
      <c r="H85" s="256"/>
      <c r="I85" s="257" t="str">
        <f t="shared" si="0"/>
        <v xml:space="preserve">  </v>
      </c>
      <c r="J85" s="258"/>
      <c r="K85" s="259" t="str">
        <f>+IF(J85='11 FORMULAS'!$E$4,'11 FORMULAS'!$F$4,IF(J85='11 FORMULAS'!$E$5,'11 FORMULAS'!$F$5,IF(J85='11 FORMULAS'!$E$6,'11 FORMULAS'!$F$6,"")))</f>
        <v/>
      </c>
      <c r="L85" s="259" t="str">
        <f>+IF(OR(J85='11 FORMULAS'!$O$4,J85='11 FORMULAS'!$O$5),'11 FORMULAS'!$P$5,IF(J85='11 FORMULAS'!$O$6,'11 FORMULAS'!$P$6,""))</f>
        <v/>
      </c>
      <c r="M85" s="258"/>
      <c r="N85" s="259" t="str">
        <f>+IF(M85='11 FORMULAS'!$H$4,'11 FORMULAS'!$I$4,IF(M85='11 FORMULAS'!$H$5,'11 FORMULAS'!$I$5,""))</f>
        <v/>
      </c>
      <c r="O85" s="260"/>
      <c r="P85" s="260"/>
      <c r="Q85" s="260"/>
      <c r="R85" s="259" t="str">
        <f t="shared" si="1"/>
        <v/>
      </c>
      <c r="S85" s="259" t="str">
        <f>IF(L85='11 FORMULAS'!$P$5,S84-(S84*R85),S84)</f>
        <v/>
      </c>
      <c r="T85" s="259" t="str">
        <f>IF(L85='11 FORMULAS'!$P$6,T84-(T84*R85),T84)</f>
        <v/>
      </c>
      <c r="U85" s="261"/>
      <c r="V85" s="262"/>
      <c r="W85" s="92"/>
      <c r="X85" s="274"/>
      <c r="Y85" s="275"/>
      <c r="Z85" s="275"/>
    </row>
    <row r="86" spans="1:26" ht="29.25" customHeight="1">
      <c r="A86" s="128"/>
      <c r="B86" s="276"/>
      <c r="C86" s="179"/>
      <c r="D86" s="180"/>
      <c r="E86" s="255">
        <v>3</v>
      </c>
      <c r="F86" s="256"/>
      <c r="G86" s="256"/>
      <c r="H86" s="256"/>
      <c r="I86" s="257" t="str">
        <f t="shared" si="0"/>
        <v xml:space="preserve">  </v>
      </c>
      <c r="J86" s="258"/>
      <c r="K86" s="259" t="str">
        <f>+IF(J86='11 FORMULAS'!$E$4,'11 FORMULAS'!$F$4,IF(J86='11 FORMULAS'!$E$5,'11 FORMULAS'!$F$5,IF(J86='11 FORMULAS'!$E$6,'11 FORMULAS'!$F$6,"")))</f>
        <v/>
      </c>
      <c r="L86" s="259" t="str">
        <f>+IF(OR(J86='11 FORMULAS'!$O$4,J86='11 FORMULAS'!$O$5),'11 FORMULAS'!$P$5,IF(J86='11 FORMULAS'!$O$6,'11 FORMULAS'!$P$6,""))</f>
        <v/>
      </c>
      <c r="M86" s="258"/>
      <c r="N86" s="259" t="str">
        <f>+IF(M86='11 FORMULAS'!$H$4,'11 FORMULAS'!$I$4,IF(M86='11 FORMULAS'!$H$5,'11 FORMULAS'!$I$5,""))</f>
        <v/>
      </c>
      <c r="O86" s="260"/>
      <c r="P86" s="260"/>
      <c r="Q86" s="260"/>
      <c r="R86" s="259" t="str">
        <f t="shared" si="1"/>
        <v/>
      </c>
      <c r="S86" s="259" t="str">
        <f>IF(L86='11 FORMULAS'!$P$5,S85-(S85*R86),S85)</f>
        <v/>
      </c>
      <c r="T86" s="259" t="str">
        <f>IF(L86='11 FORMULAS'!$P$6,T85-(T85*R86),T85)</f>
        <v/>
      </c>
      <c r="U86" s="261"/>
      <c r="V86" s="262"/>
      <c r="W86" s="92"/>
      <c r="X86" s="274"/>
      <c r="Y86" s="275"/>
      <c r="Z86" s="275"/>
    </row>
    <row r="87" spans="1:26" ht="29.25" customHeight="1">
      <c r="A87" s="155"/>
      <c r="B87" s="277"/>
      <c r="C87" s="264"/>
      <c r="D87" s="265"/>
      <c r="E87" s="266">
        <v>4</v>
      </c>
      <c r="F87" s="267"/>
      <c r="G87" s="267"/>
      <c r="H87" s="267"/>
      <c r="I87" s="268" t="str">
        <f t="shared" si="0"/>
        <v xml:space="preserve">  </v>
      </c>
      <c r="J87" s="269"/>
      <c r="K87" s="270" t="str">
        <f>+IF(J87='11 FORMULAS'!$E$4,'11 FORMULAS'!$F$4,IF(J87='11 FORMULAS'!$E$5,'11 FORMULAS'!$F$5,IF(J87='11 FORMULAS'!$E$6,'11 FORMULAS'!$F$6,"")))</f>
        <v/>
      </c>
      <c r="L87" s="270" t="str">
        <f>+IF(OR(J87='11 FORMULAS'!$O$4,J87='11 FORMULAS'!$O$5),'11 FORMULAS'!$P$5,IF(J87='11 FORMULAS'!$O$6,'11 FORMULAS'!$P$6,""))</f>
        <v/>
      </c>
      <c r="M87" s="269"/>
      <c r="N87" s="270" t="str">
        <f>+IF(M87='11 FORMULAS'!$H$4,'11 FORMULAS'!$I$4,IF(M87='11 FORMULAS'!$H$5,'11 FORMULAS'!$I$5,""))</f>
        <v/>
      </c>
      <c r="O87" s="271"/>
      <c r="P87" s="271"/>
      <c r="Q87" s="271"/>
      <c r="R87" s="270" t="str">
        <f t="shared" si="1"/>
        <v/>
      </c>
      <c r="S87" s="270" t="str">
        <f>IF(L87='11 FORMULAS'!$P$5,S86-(S86*R87),S86)</f>
        <v/>
      </c>
      <c r="T87" s="270" t="str">
        <f>IF(L87='11 FORMULAS'!$P$6,T86-(T86*R87),T86)</f>
        <v/>
      </c>
      <c r="U87" s="272"/>
      <c r="V87" s="273"/>
      <c r="W87" s="92"/>
      <c r="X87" s="61"/>
      <c r="Y87" s="61"/>
      <c r="Z87" s="61"/>
    </row>
    <row r="88" spans="1:26" ht="13.5" customHeight="1">
      <c r="A88" s="92"/>
      <c r="B88" s="92"/>
      <c r="C88" s="92"/>
      <c r="D88" s="92"/>
      <c r="E88" s="92"/>
      <c r="F88" s="92"/>
      <c r="G88" s="92"/>
      <c r="H88" s="92"/>
      <c r="I88" s="278"/>
      <c r="J88" s="92"/>
      <c r="K88" s="279"/>
      <c r="L88" s="279"/>
      <c r="M88" s="92"/>
      <c r="N88" s="279"/>
      <c r="O88" s="279"/>
      <c r="P88" s="279"/>
      <c r="Q88" s="279"/>
      <c r="R88" s="279"/>
      <c r="S88" s="279"/>
      <c r="T88" s="279"/>
      <c r="U88" s="123"/>
      <c r="V88" s="123"/>
      <c r="W88" s="92"/>
      <c r="X88" s="61"/>
      <c r="Y88" s="61"/>
      <c r="Z88" s="61"/>
    </row>
    <row r="89" spans="1:26" ht="13.5" customHeight="1">
      <c r="A89" s="92"/>
      <c r="B89" s="92"/>
      <c r="C89" s="92"/>
      <c r="D89" s="92"/>
      <c r="E89" s="92"/>
      <c r="F89" s="92"/>
      <c r="G89" s="92"/>
      <c r="H89" s="92"/>
      <c r="I89" s="278"/>
      <c r="J89" s="92"/>
      <c r="K89" s="279"/>
      <c r="L89" s="279"/>
      <c r="M89" s="92"/>
      <c r="N89" s="279"/>
      <c r="O89" s="279"/>
      <c r="P89" s="279"/>
      <c r="Q89" s="279"/>
      <c r="R89" s="279"/>
      <c r="S89" s="279"/>
      <c r="T89" s="279"/>
      <c r="U89" s="123"/>
      <c r="V89" s="123"/>
      <c r="W89" s="92"/>
      <c r="X89" s="61"/>
      <c r="Y89" s="61"/>
      <c r="Z89" s="61"/>
    </row>
    <row r="90" spans="1:26" ht="13.5" customHeight="1">
      <c r="A90" s="92"/>
      <c r="B90" s="92"/>
      <c r="C90" s="92"/>
      <c r="D90" s="92"/>
      <c r="E90" s="92"/>
      <c r="F90" s="92"/>
      <c r="G90" s="92"/>
      <c r="H90" s="92"/>
      <c r="I90" s="83"/>
      <c r="J90" s="92"/>
      <c r="K90" s="279"/>
      <c r="L90" s="279"/>
      <c r="M90" s="92"/>
      <c r="N90" s="279"/>
      <c r="O90" s="279"/>
      <c r="P90" s="279"/>
      <c r="Q90" s="279"/>
      <c r="R90" s="279"/>
      <c r="S90" s="279"/>
      <c r="T90" s="279"/>
      <c r="U90" s="123"/>
      <c r="V90" s="123"/>
      <c r="W90" s="92"/>
      <c r="X90" s="61"/>
      <c r="Y90" s="61"/>
      <c r="Z90" s="61"/>
    </row>
    <row r="91" spans="1:26" ht="13.5" customHeight="1">
      <c r="A91" s="92"/>
      <c r="B91" s="92"/>
      <c r="C91" s="92"/>
      <c r="D91" s="92"/>
      <c r="E91" s="92"/>
      <c r="F91" s="92"/>
      <c r="G91" s="92"/>
      <c r="H91" s="92"/>
      <c r="I91" s="83"/>
      <c r="J91" s="92"/>
      <c r="K91" s="279"/>
      <c r="L91" s="279"/>
      <c r="M91" s="92"/>
      <c r="N91" s="279"/>
      <c r="O91" s="279"/>
      <c r="P91" s="279"/>
      <c r="Q91" s="279"/>
      <c r="R91" s="279"/>
      <c r="S91" s="279"/>
      <c r="T91" s="279"/>
      <c r="U91" s="123"/>
      <c r="V91" s="123"/>
      <c r="W91" s="92"/>
      <c r="X91" s="61"/>
      <c r="Y91" s="61"/>
      <c r="Z91" s="61"/>
    </row>
    <row r="92" spans="1:26" ht="13.5" customHeight="1">
      <c r="A92" s="92"/>
      <c r="B92" s="92"/>
      <c r="C92" s="92"/>
      <c r="D92" s="92"/>
      <c r="E92" s="92"/>
      <c r="F92" s="92"/>
      <c r="G92" s="92"/>
      <c r="H92" s="92"/>
      <c r="I92" s="83"/>
      <c r="J92" s="92"/>
      <c r="K92" s="279"/>
      <c r="L92" s="279"/>
      <c r="M92" s="92"/>
      <c r="N92" s="279"/>
      <c r="O92" s="279"/>
      <c r="P92" s="279"/>
      <c r="Q92" s="279"/>
      <c r="R92" s="279"/>
      <c r="S92" s="279"/>
      <c r="T92" s="279"/>
      <c r="U92" s="123"/>
      <c r="V92" s="123"/>
      <c r="W92" s="92"/>
      <c r="X92" s="61"/>
      <c r="Y92" s="61"/>
      <c r="Z92" s="61"/>
    </row>
    <row r="93" spans="1:26" ht="13.5" customHeight="1">
      <c r="A93" s="92"/>
      <c r="B93" s="92"/>
      <c r="C93" s="92"/>
      <c r="D93" s="92"/>
      <c r="E93" s="92"/>
      <c r="F93" s="92"/>
      <c r="G93" s="92"/>
      <c r="H93" s="92"/>
      <c r="I93" s="83"/>
      <c r="J93" s="92"/>
      <c r="K93" s="279"/>
      <c r="L93" s="279"/>
      <c r="M93" s="92"/>
      <c r="N93" s="279"/>
      <c r="O93" s="279"/>
      <c r="P93" s="279"/>
      <c r="Q93" s="279"/>
      <c r="R93" s="279"/>
      <c r="S93" s="279"/>
      <c r="T93" s="279"/>
      <c r="U93" s="123"/>
      <c r="V93" s="123"/>
      <c r="W93" s="92"/>
      <c r="X93" s="61"/>
      <c r="Y93" s="61"/>
      <c r="Z93" s="61"/>
    </row>
    <row r="94" spans="1:26" ht="13.5" customHeight="1">
      <c r="A94" s="92"/>
      <c r="B94" s="92"/>
      <c r="C94" s="92"/>
      <c r="D94" s="92"/>
      <c r="E94" s="92"/>
      <c r="F94" s="92"/>
      <c r="G94" s="92"/>
      <c r="H94" s="92"/>
      <c r="I94" s="83"/>
      <c r="J94" s="92"/>
      <c r="K94" s="279"/>
      <c r="L94" s="279"/>
      <c r="M94" s="92"/>
      <c r="N94" s="279"/>
      <c r="O94" s="279"/>
      <c r="P94" s="279"/>
      <c r="Q94" s="279"/>
      <c r="R94" s="279"/>
      <c r="S94" s="279"/>
      <c r="T94" s="279"/>
      <c r="U94" s="123"/>
      <c r="V94" s="123"/>
      <c r="W94" s="92"/>
      <c r="X94" s="61"/>
      <c r="Y94" s="61"/>
      <c r="Z94" s="61"/>
    </row>
    <row r="95" spans="1:26" ht="13.5" customHeight="1">
      <c r="A95" s="92"/>
      <c r="B95" s="92"/>
      <c r="C95" s="92"/>
      <c r="D95" s="92"/>
      <c r="E95" s="92"/>
      <c r="F95" s="92"/>
      <c r="G95" s="92"/>
      <c r="H95" s="92"/>
      <c r="I95" s="83"/>
      <c r="J95" s="92"/>
      <c r="K95" s="279"/>
      <c r="L95" s="279"/>
      <c r="M95" s="92"/>
      <c r="N95" s="279"/>
      <c r="O95" s="279"/>
      <c r="P95" s="279"/>
      <c r="Q95" s="279"/>
      <c r="R95" s="279"/>
      <c r="S95" s="279"/>
      <c r="T95" s="279"/>
      <c r="U95" s="123"/>
      <c r="V95" s="123"/>
      <c r="W95" s="92"/>
      <c r="X95" s="61"/>
      <c r="Y95" s="61"/>
      <c r="Z95" s="61"/>
    </row>
    <row r="96" spans="1:26" ht="13.5" customHeight="1">
      <c r="A96" s="92"/>
      <c r="B96" s="92"/>
      <c r="C96" s="92"/>
      <c r="D96" s="92"/>
      <c r="E96" s="92"/>
      <c r="F96" s="92"/>
      <c r="G96" s="92"/>
      <c r="H96" s="92"/>
      <c r="I96" s="83"/>
      <c r="J96" s="92"/>
      <c r="K96" s="279"/>
      <c r="L96" s="279"/>
      <c r="M96" s="92"/>
      <c r="N96" s="279"/>
      <c r="O96" s="279"/>
      <c r="P96" s="279"/>
      <c r="Q96" s="279"/>
      <c r="R96" s="279"/>
      <c r="S96" s="279"/>
      <c r="T96" s="279"/>
      <c r="U96" s="123"/>
      <c r="V96" s="123"/>
      <c r="W96" s="92"/>
      <c r="X96" s="61"/>
      <c r="Y96" s="61"/>
      <c r="Z96" s="61"/>
    </row>
    <row r="97" spans="1:26" ht="13.5" customHeight="1">
      <c r="A97" s="92"/>
      <c r="B97" s="92"/>
      <c r="C97" s="92"/>
      <c r="D97" s="92"/>
      <c r="E97" s="92"/>
      <c r="F97" s="92"/>
      <c r="G97" s="92"/>
      <c r="H97" s="92"/>
      <c r="I97" s="83"/>
      <c r="J97" s="92"/>
      <c r="K97" s="279"/>
      <c r="L97" s="279"/>
      <c r="M97" s="92"/>
      <c r="N97" s="279"/>
      <c r="O97" s="279"/>
      <c r="P97" s="279"/>
      <c r="Q97" s="279"/>
      <c r="R97" s="279"/>
      <c r="S97" s="279"/>
      <c r="T97" s="279"/>
      <c r="U97" s="123"/>
      <c r="V97" s="123"/>
      <c r="W97" s="92"/>
      <c r="X97" s="61"/>
      <c r="Y97" s="61"/>
      <c r="Z97" s="61"/>
    </row>
    <row r="98" spans="1:26" ht="13.5" customHeight="1">
      <c r="A98" s="92"/>
      <c r="B98" s="92"/>
      <c r="C98" s="92"/>
      <c r="D98" s="92"/>
      <c r="E98" s="92"/>
      <c r="F98" s="92"/>
      <c r="G98" s="92"/>
      <c r="H98" s="92"/>
      <c r="I98" s="83"/>
      <c r="J98" s="92"/>
      <c r="K98" s="279"/>
      <c r="L98" s="279"/>
      <c r="M98" s="92"/>
      <c r="N98" s="279"/>
      <c r="O98" s="279"/>
      <c r="P98" s="279"/>
      <c r="Q98" s="279"/>
      <c r="R98" s="279"/>
      <c r="S98" s="279"/>
      <c r="T98" s="279"/>
      <c r="U98" s="123"/>
      <c r="V98" s="123"/>
      <c r="W98" s="92"/>
      <c r="X98" s="61"/>
      <c r="Y98" s="61"/>
      <c r="Z98" s="61"/>
    </row>
    <row r="99" spans="1:26" ht="13.5" customHeight="1">
      <c r="A99" s="92"/>
      <c r="B99" s="92"/>
      <c r="C99" s="92"/>
      <c r="D99" s="92"/>
      <c r="E99" s="92"/>
      <c r="F99" s="92"/>
      <c r="G99" s="92"/>
      <c r="H99" s="92"/>
      <c r="I99" s="83"/>
      <c r="J99" s="92"/>
      <c r="K99" s="279"/>
      <c r="L99" s="279"/>
      <c r="M99" s="92"/>
      <c r="N99" s="279"/>
      <c r="O99" s="279"/>
      <c r="P99" s="279"/>
      <c r="Q99" s="279"/>
      <c r="R99" s="279"/>
      <c r="S99" s="279"/>
      <c r="T99" s="279"/>
      <c r="U99" s="123"/>
      <c r="V99" s="123"/>
      <c r="W99" s="92"/>
      <c r="X99" s="61"/>
      <c r="Y99" s="61"/>
      <c r="Z99" s="61"/>
    </row>
    <row r="100" spans="1:26" ht="13.5" customHeight="1">
      <c r="A100" s="92"/>
      <c r="B100" s="92"/>
      <c r="C100" s="92"/>
      <c r="D100" s="92"/>
      <c r="E100" s="92"/>
      <c r="F100" s="92"/>
      <c r="G100" s="92"/>
      <c r="H100" s="92"/>
      <c r="I100" s="83"/>
      <c r="J100" s="92"/>
      <c r="K100" s="279"/>
      <c r="L100" s="279"/>
      <c r="M100" s="92"/>
      <c r="N100" s="279"/>
      <c r="O100" s="279"/>
      <c r="P100" s="279"/>
      <c r="Q100" s="279"/>
      <c r="R100" s="279"/>
      <c r="S100" s="279"/>
      <c r="T100" s="279"/>
      <c r="U100" s="123"/>
      <c r="V100" s="123"/>
      <c r="W100" s="92"/>
      <c r="X100" s="61"/>
      <c r="Y100" s="61"/>
      <c r="Z100" s="61"/>
    </row>
    <row r="101" spans="1:26" ht="13.5" customHeight="1">
      <c r="A101" s="92"/>
      <c r="B101" s="92"/>
      <c r="C101" s="92"/>
      <c r="D101" s="92"/>
      <c r="E101" s="92"/>
      <c r="F101" s="92"/>
      <c r="G101" s="92"/>
      <c r="H101" s="92"/>
      <c r="I101" s="83"/>
      <c r="J101" s="92"/>
      <c r="K101" s="279"/>
      <c r="L101" s="279"/>
      <c r="M101" s="92"/>
      <c r="N101" s="279"/>
      <c r="O101" s="279"/>
      <c r="P101" s="279"/>
      <c r="Q101" s="279"/>
      <c r="R101" s="279"/>
      <c r="S101" s="279"/>
      <c r="T101" s="279"/>
      <c r="U101" s="123"/>
      <c r="V101" s="123"/>
      <c r="W101" s="92"/>
      <c r="X101" s="61"/>
      <c r="Y101" s="61"/>
      <c r="Z101" s="61"/>
    </row>
    <row r="102" spans="1:26" ht="13.5" customHeight="1">
      <c r="A102" s="92"/>
      <c r="B102" s="92"/>
      <c r="C102" s="92"/>
      <c r="D102" s="92"/>
      <c r="E102" s="92"/>
      <c r="F102" s="92"/>
      <c r="G102" s="92"/>
      <c r="H102" s="92"/>
      <c r="I102" s="83"/>
      <c r="J102" s="92"/>
      <c r="K102" s="279"/>
      <c r="L102" s="279"/>
      <c r="M102" s="92"/>
      <c r="N102" s="279"/>
      <c r="O102" s="279"/>
      <c r="P102" s="279"/>
      <c r="Q102" s="279"/>
      <c r="R102" s="279"/>
      <c r="S102" s="279"/>
      <c r="T102" s="279"/>
      <c r="U102" s="123"/>
      <c r="V102" s="123"/>
      <c r="W102" s="92"/>
      <c r="X102" s="61"/>
      <c r="Y102" s="61"/>
      <c r="Z102" s="61"/>
    </row>
    <row r="103" spans="1:26" ht="13.5" customHeight="1">
      <c r="A103" s="92"/>
      <c r="B103" s="92"/>
      <c r="C103" s="92"/>
      <c r="D103" s="92"/>
      <c r="E103" s="92"/>
      <c r="F103" s="92"/>
      <c r="G103" s="92"/>
      <c r="H103" s="92"/>
      <c r="I103" s="83"/>
      <c r="J103" s="92"/>
      <c r="K103" s="279"/>
      <c r="L103" s="279"/>
      <c r="M103" s="92"/>
      <c r="N103" s="279"/>
      <c r="O103" s="279"/>
      <c r="P103" s="279"/>
      <c r="Q103" s="279"/>
      <c r="R103" s="279"/>
      <c r="S103" s="279"/>
      <c r="T103" s="279"/>
      <c r="U103" s="123"/>
      <c r="V103" s="123"/>
      <c r="W103" s="92"/>
      <c r="X103" s="61"/>
      <c r="Y103" s="61"/>
      <c r="Z103" s="61"/>
    </row>
    <row r="104" spans="1:26" ht="13.5" customHeight="1">
      <c r="A104" s="92"/>
      <c r="B104" s="92"/>
      <c r="C104" s="92"/>
      <c r="D104" s="92"/>
      <c r="E104" s="92"/>
      <c r="F104" s="92"/>
      <c r="G104" s="92"/>
      <c r="H104" s="92"/>
      <c r="I104" s="83"/>
      <c r="J104" s="92"/>
      <c r="K104" s="279"/>
      <c r="L104" s="279"/>
      <c r="M104" s="92"/>
      <c r="N104" s="279"/>
      <c r="O104" s="279"/>
      <c r="P104" s="279"/>
      <c r="Q104" s="279"/>
      <c r="R104" s="279"/>
      <c r="S104" s="279"/>
      <c r="T104" s="279"/>
      <c r="U104" s="123"/>
      <c r="V104" s="123"/>
      <c r="W104" s="92"/>
      <c r="X104" s="61"/>
      <c r="Y104" s="61"/>
      <c r="Z104" s="61"/>
    </row>
    <row r="105" spans="1:26" ht="13.5" customHeight="1">
      <c r="A105" s="92"/>
      <c r="B105" s="92"/>
      <c r="C105" s="92"/>
      <c r="D105" s="92"/>
      <c r="E105" s="92"/>
      <c r="F105" s="92"/>
      <c r="G105" s="92"/>
      <c r="H105" s="92"/>
      <c r="I105" s="83"/>
      <c r="J105" s="92"/>
      <c r="K105" s="279"/>
      <c r="L105" s="279"/>
      <c r="M105" s="92"/>
      <c r="N105" s="279"/>
      <c r="O105" s="279"/>
      <c r="P105" s="279"/>
      <c r="Q105" s="279"/>
      <c r="R105" s="279"/>
      <c r="S105" s="279"/>
      <c r="T105" s="279"/>
      <c r="U105" s="123"/>
      <c r="V105" s="123"/>
      <c r="W105" s="92"/>
      <c r="X105" s="61"/>
      <c r="Y105" s="61"/>
      <c r="Z105" s="61"/>
    </row>
    <row r="106" spans="1:26" ht="13.5" customHeight="1">
      <c r="A106" s="92"/>
      <c r="B106" s="92"/>
      <c r="C106" s="92"/>
      <c r="D106" s="92"/>
      <c r="E106" s="92"/>
      <c r="F106" s="92"/>
      <c r="G106" s="92"/>
      <c r="H106" s="92"/>
      <c r="I106" s="83"/>
      <c r="J106" s="92"/>
      <c r="K106" s="279"/>
      <c r="L106" s="279"/>
      <c r="M106" s="92"/>
      <c r="N106" s="279"/>
      <c r="O106" s="279"/>
      <c r="P106" s="279"/>
      <c r="Q106" s="279"/>
      <c r="R106" s="279"/>
      <c r="S106" s="279"/>
      <c r="T106" s="279"/>
      <c r="U106" s="123"/>
      <c r="V106" s="123"/>
      <c r="W106" s="92"/>
      <c r="X106" s="61"/>
      <c r="Y106" s="61"/>
      <c r="Z106" s="61"/>
    </row>
    <row r="107" spans="1:26" ht="13.5" customHeight="1">
      <c r="A107" s="92"/>
      <c r="B107" s="92"/>
      <c r="C107" s="92"/>
      <c r="D107" s="92"/>
      <c r="E107" s="92"/>
      <c r="F107" s="92"/>
      <c r="G107" s="92"/>
      <c r="H107" s="92"/>
      <c r="I107" s="83"/>
      <c r="J107" s="92"/>
      <c r="K107" s="279"/>
      <c r="L107" s="279"/>
      <c r="M107" s="92"/>
      <c r="N107" s="279"/>
      <c r="O107" s="279"/>
      <c r="P107" s="279"/>
      <c r="Q107" s="279"/>
      <c r="R107" s="279"/>
      <c r="S107" s="279"/>
      <c r="T107" s="279"/>
      <c r="U107" s="123"/>
      <c r="V107" s="123"/>
      <c r="W107" s="92"/>
      <c r="X107" s="61"/>
      <c r="Y107" s="61"/>
      <c r="Z107" s="61"/>
    </row>
    <row r="108" spans="1:26" ht="13.5" customHeight="1">
      <c r="A108" s="92"/>
      <c r="B108" s="92"/>
      <c r="C108" s="92"/>
      <c r="D108" s="92"/>
      <c r="E108" s="92"/>
      <c r="F108" s="92"/>
      <c r="G108" s="92"/>
      <c r="H108" s="92"/>
      <c r="I108" s="83"/>
      <c r="J108" s="92"/>
      <c r="K108" s="279"/>
      <c r="L108" s="279"/>
      <c r="M108" s="92"/>
      <c r="N108" s="279"/>
      <c r="O108" s="279"/>
      <c r="P108" s="279"/>
      <c r="Q108" s="279"/>
      <c r="R108" s="279"/>
      <c r="S108" s="279"/>
      <c r="T108" s="279"/>
      <c r="U108" s="123"/>
      <c r="V108" s="123"/>
      <c r="W108" s="92"/>
      <c r="X108" s="61"/>
      <c r="Y108" s="61"/>
      <c r="Z108" s="61"/>
    </row>
    <row r="109" spans="1:26" ht="13.5" customHeight="1">
      <c r="A109" s="92"/>
      <c r="B109" s="92"/>
      <c r="C109" s="92"/>
      <c r="D109" s="92"/>
      <c r="E109" s="92"/>
      <c r="F109" s="92"/>
      <c r="G109" s="92"/>
      <c r="H109" s="92"/>
      <c r="I109" s="83"/>
      <c r="J109" s="92"/>
      <c r="K109" s="279"/>
      <c r="L109" s="279"/>
      <c r="M109" s="92"/>
      <c r="N109" s="279"/>
      <c r="O109" s="279"/>
      <c r="P109" s="279"/>
      <c r="Q109" s="279"/>
      <c r="R109" s="279"/>
      <c r="S109" s="279"/>
      <c r="T109" s="279"/>
      <c r="U109" s="123"/>
      <c r="V109" s="123"/>
      <c r="W109" s="92"/>
      <c r="X109" s="61"/>
      <c r="Y109" s="61"/>
      <c r="Z109" s="61"/>
    </row>
    <row r="110" spans="1:26" ht="13.5" hidden="1" customHeight="1">
      <c r="A110" s="92"/>
      <c r="B110" s="92"/>
      <c r="C110" s="92"/>
      <c r="D110" s="92"/>
      <c r="E110" s="92"/>
      <c r="F110" s="92"/>
      <c r="G110" s="92"/>
      <c r="H110" s="92"/>
      <c r="I110" s="83"/>
      <c r="J110" s="92"/>
      <c r="K110" s="279"/>
      <c r="L110" s="279"/>
      <c r="M110" s="92"/>
      <c r="N110" s="279"/>
      <c r="O110" s="279"/>
      <c r="P110" s="279"/>
      <c r="Q110" s="279"/>
      <c r="R110" s="279"/>
      <c r="S110" s="279"/>
      <c r="T110" s="279"/>
      <c r="U110" s="123"/>
      <c r="V110" s="123"/>
      <c r="W110" s="92"/>
      <c r="X110" s="61"/>
      <c r="Y110" s="61"/>
      <c r="Z110" s="61"/>
    </row>
    <row r="111" spans="1:26" ht="13.5" hidden="1" customHeight="1">
      <c r="A111" s="92"/>
      <c r="B111" s="92"/>
      <c r="C111" s="92"/>
      <c r="D111" s="92"/>
      <c r="E111" s="92"/>
      <c r="F111" s="92"/>
      <c r="G111" s="92"/>
      <c r="H111" s="92"/>
      <c r="I111" s="83"/>
      <c r="J111" s="92"/>
      <c r="K111" s="279"/>
      <c r="L111" s="279"/>
      <c r="M111" s="92"/>
      <c r="N111" s="279"/>
      <c r="O111" s="279"/>
      <c r="P111" s="279"/>
      <c r="Q111" s="279"/>
      <c r="R111" s="279"/>
      <c r="S111" s="279"/>
      <c r="T111" s="279"/>
      <c r="U111" s="123"/>
      <c r="V111" s="123"/>
      <c r="W111" s="92"/>
      <c r="X111" s="61"/>
      <c r="Y111" s="61"/>
      <c r="Z111" s="61"/>
    </row>
    <row r="112" spans="1:26" ht="13.5" hidden="1" customHeight="1">
      <c r="A112" s="92"/>
      <c r="B112" s="92"/>
      <c r="C112" s="92"/>
      <c r="D112" s="92"/>
      <c r="E112" s="92"/>
      <c r="F112" s="92"/>
      <c r="G112" s="92"/>
      <c r="H112" s="92"/>
      <c r="I112" s="83"/>
      <c r="J112" s="92"/>
      <c r="K112" s="279"/>
      <c r="L112" s="279"/>
      <c r="M112" s="92"/>
      <c r="N112" s="279"/>
      <c r="O112" s="279"/>
      <c r="P112" s="279"/>
      <c r="Q112" s="279"/>
      <c r="R112" s="279"/>
      <c r="S112" s="279"/>
      <c r="T112" s="279"/>
      <c r="U112" s="123"/>
      <c r="V112" s="123"/>
      <c r="W112" s="92"/>
      <c r="X112" s="61"/>
      <c r="Y112" s="61"/>
      <c r="Z112" s="61"/>
    </row>
    <row r="113" spans="1:26" ht="13.5" hidden="1" customHeight="1">
      <c r="A113" s="92"/>
      <c r="B113" s="92"/>
      <c r="C113" s="92"/>
      <c r="D113" s="92"/>
      <c r="E113" s="92"/>
      <c r="F113" s="92"/>
      <c r="G113" s="92"/>
      <c r="H113" s="92"/>
      <c r="I113" s="83"/>
      <c r="J113" s="92"/>
      <c r="K113" s="279"/>
      <c r="L113" s="279"/>
      <c r="M113" s="92"/>
      <c r="N113" s="279"/>
      <c r="O113" s="279"/>
      <c r="P113" s="279"/>
      <c r="Q113" s="279"/>
      <c r="R113" s="279"/>
      <c r="S113" s="279"/>
      <c r="T113" s="279"/>
      <c r="U113" s="123"/>
      <c r="V113" s="123"/>
      <c r="W113" s="92"/>
      <c r="X113" s="61"/>
      <c r="Y113" s="61"/>
      <c r="Z113" s="61"/>
    </row>
    <row r="114" spans="1:26" ht="13.5" hidden="1" customHeight="1">
      <c r="A114" s="92"/>
      <c r="B114" s="92"/>
      <c r="C114" s="92"/>
      <c r="D114" s="92"/>
      <c r="E114" s="92"/>
      <c r="F114" s="92"/>
      <c r="G114" s="92"/>
      <c r="H114" s="92"/>
      <c r="I114" s="83"/>
      <c r="J114" s="92"/>
      <c r="K114" s="279"/>
      <c r="L114" s="279"/>
      <c r="M114" s="92"/>
      <c r="N114" s="279"/>
      <c r="O114" s="279"/>
      <c r="P114" s="279"/>
      <c r="Q114" s="279"/>
      <c r="R114" s="279"/>
      <c r="S114" s="279"/>
      <c r="T114" s="279"/>
      <c r="U114" s="123"/>
      <c r="V114" s="123"/>
      <c r="W114" s="92"/>
      <c r="X114" s="61"/>
      <c r="Y114" s="61"/>
      <c r="Z114" s="61"/>
    </row>
    <row r="115" spans="1:26" ht="13.5" hidden="1" customHeight="1">
      <c r="A115" s="92"/>
      <c r="B115" s="92"/>
      <c r="C115" s="92"/>
      <c r="D115" s="92"/>
      <c r="E115" s="92"/>
      <c r="F115" s="92"/>
      <c r="G115" s="92"/>
      <c r="H115" s="92"/>
      <c r="I115" s="83"/>
      <c r="J115" s="92"/>
      <c r="K115" s="279"/>
      <c r="L115" s="279"/>
      <c r="M115" s="92"/>
      <c r="N115" s="279"/>
      <c r="O115" s="279"/>
      <c r="P115" s="279"/>
      <c r="Q115" s="279"/>
      <c r="R115" s="279"/>
      <c r="S115" s="279"/>
      <c r="T115" s="279"/>
      <c r="U115" s="123"/>
      <c r="V115" s="123"/>
      <c r="W115" s="92"/>
      <c r="X115" s="61"/>
      <c r="Y115" s="61"/>
      <c r="Z115" s="61"/>
    </row>
    <row r="116" spans="1:26" ht="13.5" hidden="1" customHeight="1">
      <c r="A116" s="92"/>
      <c r="B116" s="92"/>
      <c r="C116" s="92"/>
      <c r="D116" s="92"/>
      <c r="E116" s="92"/>
      <c r="F116" s="92"/>
      <c r="G116" s="92"/>
      <c r="H116" s="92"/>
      <c r="I116" s="83"/>
      <c r="J116" s="92"/>
      <c r="K116" s="279"/>
      <c r="L116" s="279"/>
      <c r="M116" s="92"/>
      <c r="N116" s="279"/>
      <c r="O116" s="279"/>
      <c r="P116" s="279"/>
      <c r="Q116" s="279"/>
      <c r="R116" s="279"/>
      <c r="S116" s="279"/>
      <c r="T116" s="279"/>
      <c r="U116" s="123"/>
      <c r="V116" s="123"/>
      <c r="W116" s="92"/>
      <c r="X116" s="61"/>
      <c r="Y116" s="61"/>
      <c r="Z116" s="61"/>
    </row>
    <row r="117" spans="1:26" ht="13.5" hidden="1" customHeight="1">
      <c r="A117" s="92"/>
      <c r="B117" s="92"/>
      <c r="C117" s="92"/>
      <c r="D117" s="92"/>
      <c r="E117" s="92"/>
      <c r="F117" s="92"/>
      <c r="G117" s="92"/>
      <c r="H117" s="92"/>
      <c r="I117" s="83"/>
      <c r="J117" s="92"/>
      <c r="K117" s="279"/>
      <c r="L117" s="279"/>
      <c r="M117" s="92"/>
      <c r="N117" s="279"/>
      <c r="O117" s="279"/>
      <c r="P117" s="279"/>
      <c r="Q117" s="279"/>
      <c r="R117" s="279"/>
      <c r="S117" s="279"/>
      <c r="T117" s="279"/>
      <c r="U117" s="123"/>
      <c r="V117" s="123"/>
      <c r="W117" s="92"/>
      <c r="X117" s="61"/>
      <c r="Y117" s="61"/>
      <c r="Z117" s="61"/>
    </row>
    <row r="118" spans="1:26" ht="13.5" hidden="1" customHeight="1">
      <c r="A118" s="92"/>
      <c r="B118" s="92"/>
      <c r="C118" s="92"/>
      <c r="D118" s="92"/>
      <c r="E118" s="92"/>
      <c r="F118" s="92"/>
      <c r="G118" s="92"/>
      <c r="H118" s="92"/>
      <c r="I118" s="83"/>
      <c r="J118" s="92"/>
      <c r="K118" s="279"/>
      <c r="L118" s="279"/>
      <c r="M118" s="92"/>
      <c r="N118" s="279"/>
      <c r="O118" s="279"/>
      <c r="P118" s="279"/>
      <c r="Q118" s="279"/>
      <c r="R118" s="279"/>
      <c r="S118" s="279"/>
      <c r="T118" s="279"/>
      <c r="U118" s="123"/>
      <c r="V118" s="123"/>
      <c r="W118" s="92"/>
      <c r="X118" s="61"/>
      <c r="Y118" s="61"/>
      <c r="Z118" s="61"/>
    </row>
    <row r="119" spans="1:26" ht="13.5" hidden="1" customHeight="1">
      <c r="A119" s="92"/>
      <c r="B119" s="92"/>
      <c r="C119" s="92"/>
      <c r="D119" s="92"/>
      <c r="E119" s="92"/>
      <c r="F119" s="92"/>
      <c r="G119" s="92"/>
      <c r="H119" s="92"/>
      <c r="I119" s="83"/>
      <c r="J119" s="92"/>
      <c r="K119" s="279"/>
      <c r="L119" s="279"/>
      <c r="M119" s="92"/>
      <c r="N119" s="279"/>
      <c r="O119" s="279"/>
      <c r="P119" s="279"/>
      <c r="Q119" s="279"/>
      <c r="R119" s="279"/>
      <c r="S119" s="279"/>
      <c r="T119" s="279"/>
      <c r="U119" s="123"/>
      <c r="V119" s="123"/>
      <c r="W119" s="92"/>
      <c r="X119" s="61"/>
      <c r="Y119" s="61"/>
      <c r="Z119" s="61"/>
    </row>
    <row r="120" spans="1:26" ht="13.5" hidden="1" customHeight="1">
      <c r="A120" s="92"/>
      <c r="B120" s="92"/>
      <c r="C120" s="92"/>
      <c r="D120" s="92"/>
      <c r="E120" s="92"/>
      <c r="F120" s="92"/>
      <c r="G120" s="92"/>
      <c r="H120" s="92"/>
      <c r="I120" s="83"/>
      <c r="J120" s="92"/>
      <c r="K120" s="279"/>
      <c r="L120" s="279"/>
      <c r="M120" s="92"/>
      <c r="N120" s="279"/>
      <c r="O120" s="279"/>
      <c r="P120" s="279"/>
      <c r="Q120" s="279"/>
      <c r="R120" s="279"/>
      <c r="S120" s="279"/>
      <c r="T120" s="279"/>
      <c r="U120" s="123"/>
      <c r="V120" s="123"/>
      <c r="W120" s="92"/>
      <c r="X120" s="61"/>
      <c r="Y120" s="61"/>
      <c r="Z120" s="61"/>
    </row>
    <row r="121" spans="1:26" ht="13.5" hidden="1" customHeight="1">
      <c r="A121" s="92"/>
      <c r="B121" s="92"/>
      <c r="C121" s="92"/>
      <c r="D121" s="92"/>
      <c r="E121" s="92"/>
      <c r="F121" s="92"/>
      <c r="G121" s="92"/>
      <c r="H121" s="92"/>
      <c r="I121" s="83"/>
      <c r="J121" s="92"/>
      <c r="K121" s="279"/>
      <c r="L121" s="279"/>
      <c r="M121" s="92"/>
      <c r="N121" s="279"/>
      <c r="O121" s="279"/>
      <c r="P121" s="279"/>
      <c r="Q121" s="279"/>
      <c r="R121" s="279"/>
      <c r="S121" s="279"/>
      <c r="T121" s="279"/>
      <c r="U121" s="123"/>
      <c r="V121" s="123"/>
      <c r="W121" s="92"/>
      <c r="X121" s="61"/>
      <c r="Y121" s="61"/>
      <c r="Z121" s="61"/>
    </row>
    <row r="122" spans="1:26" ht="13.5" hidden="1" customHeight="1">
      <c r="A122" s="92"/>
      <c r="B122" s="92"/>
      <c r="C122" s="92"/>
      <c r="D122" s="92"/>
      <c r="E122" s="92"/>
      <c r="F122" s="92"/>
      <c r="G122" s="92"/>
      <c r="H122" s="92"/>
      <c r="I122" s="83"/>
      <c r="J122" s="92"/>
      <c r="K122" s="279"/>
      <c r="L122" s="279"/>
      <c r="M122" s="92"/>
      <c r="N122" s="279"/>
      <c r="O122" s="279"/>
      <c r="P122" s="279"/>
      <c r="Q122" s="279"/>
      <c r="R122" s="279"/>
      <c r="S122" s="279"/>
      <c r="T122" s="279"/>
      <c r="U122" s="123"/>
      <c r="V122" s="123"/>
      <c r="W122" s="92"/>
      <c r="X122" s="61"/>
      <c r="Y122" s="61"/>
      <c r="Z122" s="61"/>
    </row>
    <row r="123" spans="1:26" ht="13.5" hidden="1" customHeight="1">
      <c r="A123" s="92"/>
      <c r="B123" s="92"/>
      <c r="C123" s="92"/>
      <c r="D123" s="92"/>
      <c r="E123" s="92"/>
      <c r="F123" s="92"/>
      <c r="G123" s="92"/>
      <c r="H123" s="92"/>
      <c r="I123" s="83"/>
      <c r="J123" s="92"/>
      <c r="K123" s="279"/>
      <c r="L123" s="279"/>
      <c r="M123" s="92"/>
      <c r="N123" s="279"/>
      <c r="O123" s="279"/>
      <c r="P123" s="279"/>
      <c r="Q123" s="279"/>
      <c r="R123" s="279"/>
      <c r="S123" s="279"/>
      <c r="T123" s="279"/>
      <c r="U123" s="123"/>
      <c r="V123" s="123"/>
      <c r="W123" s="92"/>
      <c r="X123" s="61"/>
      <c r="Y123" s="61"/>
      <c r="Z123" s="61"/>
    </row>
    <row r="124" spans="1:26" ht="13.5" hidden="1" customHeight="1">
      <c r="A124" s="92"/>
      <c r="B124" s="92"/>
      <c r="C124" s="92"/>
      <c r="D124" s="92"/>
      <c r="E124" s="92"/>
      <c r="F124" s="92"/>
      <c r="G124" s="92"/>
      <c r="H124" s="92"/>
      <c r="I124" s="83"/>
      <c r="J124" s="92"/>
      <c r="K124" s="279"/>
      <c r="L124" s="279"/>
      <c r="M124" s="92"/>
      <c r="N124" s="279"/>
      <c r="O124" s="279"/>
      <c r="P124" s="279"/>
      <c r="Q124" s="279"/>
      <c r="R124" s="279"/>
      <c r="S124" s="279"/>
      <c r="T124" s="279"/>
      <c r="U124" s="123"/>
      <c r="V124" s="123"/>
      <c r="W124" s="92"/>
      <c r="X124" s="61"/>
      <c r="Y124" s="61"/>
      <c r="Z124" s="61"/>
    </row>
    <row r="125" spans="1:26" ht="13.5" hidden="1" customHeight="1">
      <c r="A125" s="92"/>
      <c r="B125" s="92"/>
      <c r="C125" s="92"/>
      <c r="D125" s="92"/>
      <c r="E125" s="92"/>
      <c r="F125" s="92"/>
      <c r="G125" s="92"/>
      <c r="H125" s="92"/>
      <c r="I125" s="83"/>
      <c r="J125" s="92"/>
      <c r="K125" s="279"/>
      <c r="L125" s="279"/>
      <c r="M125" s="92"/>
      <c r="N125" s="279"/>
      <c r="O125" s="279"/>
      <c r="P125" s="279"/>
      <c r="Q125" s="279"/>
      <c r="R125" s="279"/>
      <c r="S125" s="279"/>
      <c r="T125" s="279"/>
      <c r="U125" s="123"/>
      <c r="V125" s="123"/>
      <c r="W125" s="92"/>
      <c r="X125" s="61"/>
      <c r="Y125" s="61"/>
      <c r="Z125" s="61"/>
    </row>
    <row r="126" spans="1:26" ht="13.5" hidden="1" customHeight="1">
      <c r="A126" s="92"/>
      <c r="B126" s="92"/>
      <c r="C126" s="92"/>
      <c r="D126" s="92"/>
      <c r="E126" s="92"/>
      <c r="F126" s="92"/>
      <c r="G126" s="92"/>
      <c r="H126" s="92"/>
      <c r="I126" s="83"/>
      <c r="J126" s="92"/>
      <c r="K126" s="279"/>
      <c r="L126" s="279"/>
      <c r="M126" s="92"/>
      <c r="N126" s="279"/>
      <c r="O126" s="279"/>
      <c r="P126" s="279"/>
      <c r="Q126" s="279"/>
      <c r="R126" s="279"/>
      <c r="S126" s="279"/>
      <c r="T126" s="279"/>
      <c r="U126" s="123"/>
      <c r="V126" s="123"/>
      <c r="W126" s="92"/>
      <c r="X126" s="61"/>
      <c r="Y126" s="61"/>
      <c r="Z126" s="61"/>
    </row>
    <row r="127" spans="1:26" ht="13.5" hidden="1" customHeight="1">
      <c r="A127" s="92"/>
      <c r="B127" s="92"/>
      <c r="C127" s="92"/>
      <c r="D127" s="92"/>
      <c r="E127" s="92"/>
      <c r="F127" s="92"/>
      <c r="G127" s="92"/>
      <c r="H127" s="92"/>
      <c r="I127" s="83"/>
      <c r="J127" s="92"/>
      <c r="K127" s="279"/>
      <c r="L127" s="279"/>
      <c r="M127" s="92"/>
      <c r="N127" s="279"/>
      <c r="O127" s="279"/>
      <c r="P127" s="279"/>
      <c r="Q127" s="279"/>
      <c r="R127" s="279"/>
      <c r="S127" s="279"/>
      <c r="T127" s="279"/>
      <c r="U127" s="123"/>
      <c r="V127" s="123"/>
      <c r="W127" s="92"/>
      <c r="X127" s="61"/>
      <c r="Y127" s="61"/>
      <c r="Z127" s="61"/>
    </row>
    <row r="128" spans="1:26" ht="13.5" hidden="1" customHeight="1">
      <c r="A128" s="92"/>
      <c r="B128" s="92"/>
      <c r="C128" s="92"/>
      <c r="D128" s="92"/>
      <c r="E128" s="92"/>
      <c r="F128" s="92"/>
      <c r="G128" s="92"/>
      <c r="H128" s="92"/>
      <c r="I128" s="83"/>
      <c r="J128" s="92"/>
      <c r="K128" s="279"/>
      <c r="L128" s="279"/>
      <c r="M128" s="92"/>
      <c r="N128" s="279"/>
      <c r="O128" s="279"/>
      <c r="P128" s="279"/>
      <c r="Q128" s="279"/>
      <c r="R128" s="279"/>
      <c r="S128" s="279"/>
      <c r="T128" s="279"/>
      <c r="U128" s="123"/>
      <c r="V128" s="123"/>
      <c r="W128" s="92"/>
      <c r="X128" s="61"/>
      <c r="Y128" s="61"/>
      <c r="Z128" s="61"/>
    </row>
    <row r="129" spans="1:26" ht="13.5" hidden="1" customHeight="1">
      <c r="A129" s="92"/>
      <c r="B129" s="92"/>
      <c r="C129" s="92"/>
      <c r="D129" s="92"/>
      <c r="E129" s="92"/>
      <c r="F129" s="92"/>
      <c r="G129" s="92"/>
      <c r="H129" s="92"/>
      <c r="I129" s="83"/>
      <c r="J129" s="92"/>
      <c r="K129" s="279"/>
      <c r="L129" s="279"/>
      <c r="M129" s="92"/>
      <c r="N129" s="279"/>
      <c r="O129" s="279"/>
      <c r="P129" s="279"/>
      <c r="Q129" s="279"/>
      <c r="R129" s="279"/>
      <c r="S129" s="279"/>
      <c r="T129" s="279"/>
      <c r="U129" s="123"/>
      <c r="V129" s="123"/>
      <c r="W129" s="92"/>
      <c r="X129" s="61"/>
      <c r="Y129" s="61"/>
      <c r="Z129" s="61"/>
    </row>
    <row r="130" spans="1:26" ht="13.5" hidden="1" customHeight="1">
      <c r="A130" s="92"/>
      <c r="B130" s="92"/>
      <c r="C130" s="92"/>
      <c r="D130" s="92"/>
      <c r="E130" s="92"/>
      <c r="F130" s="92"/>
      <c r="G130" s="92"/>
      <c r="H130" s="92"/>
      <c r="I130" s="83"/>
      <c r="J130" s="92"/>
      <c r="K130" s="279"/>
      <c r="L130" s="279"/>
      <c r="M130" s="92"/>
      <c r="N130" s="279"/>
      <c r="O130" s="279"/>
      <c r="P130" s="279"/>
      <c r="Q130" s="279"/>
      <c r="R130" s="279"/>
      <c r="S130" s="279"/>
      <c r="T130" s="279"/>
      <c r="U130" s="123"/>
      <c r="V130" s="123"/>
      <c r="W130" s="92"/>
      <c r="X130" s="61"/>
      <c r="Y130" s="61"/>
      <c r="Z130" s="61"/>
    </row>
    <row r="131" spans="1:26" ht="13.5" hidden="1" customHeight="1">
      <c r="A131" s="92"/>
      <c r="B131" s="92"/>
      <c r="C131" s="92"/>
      <c r="D131" s="92"/>
      <c r="E131" s="92"/>
      <c r="F131" s="92"/>
      <c r="G131" s="92"/>
      <c r="H131" s="92"/>
      <c r="I131" s="83"/>
      <c r="J131" s="92"/>
      <c r="K131" s="279"/>
      <c r="L131" s="279"/>
      <c r="M131" s="92"/>
      <c r="N131" s="279"/>
      <c r="O131" s="279"/>
      <c r="P131" s="279"/>
      <c r="Q131" s="279"/>
      <c r="R131" s="279"/>
      <c r="S131" s="279"/>
      <c r="T131" s="279"/>
      <c r="U131" s="123"/>
      <c r="V131" s="123"/>
      <c r="W131" s="92"/>
      <c r="X131" s="61"/>
      <c r="Y131" s="61"/>
      <c r="Z131" s="61"/>
    </row>
    <row r="132" spans="1:26" ht="13.5" hidden="1" customHeight="1">
      <c r="A132" s="92"/>
      <c r="B132" s="92"/>
      <c r="C132" s="92"/>
      <c r="D132" s="92"/>
      <c r="E132" s="92"/>
      <c r="F132" s="92"/>
      <c r="G132" s="92"/>
      <c r="H132" s="92"/>
      <c r="I132" s="83"/>
      <c r="J132" s="92"/>
      <c r="K132" s="279"/>
      <c r="L132" s="279"/>
      <c r="M132" s="92"/>
      <c r="N132" s="279"/>
      <c r="O132" s="279"/>
      <c r="P132" s="279"/>
      <c r="Q132" s="279"/>
      <c r="R132" s="279"/>
      <c r="S132" s="279"/>
      <c r="T132" s="279"/>
      <c r="U132" s="123"/>
      <c r="V132" s="123"/>
      <c r="W132" s="92"/>
      <c r="X132" s="61"/>
      <c r="Y132" s="61"/>
      <c r="Z132" s="61"/>
    </row>
    <row r="133" spans="1:26" ht="13.5" hidden="1" customHeight="1">
      <c r="A133" s="92"/>
      <c r="B133" s="92"/>
      <c r="C133" s="92"/>
      <c r="D133" s="92"/>
      <c r="E133" s="92"/>
      <c r="F133" s="92"/>
      <c r="G133" s="92"/>
      <c r="H133" s="92"/>
      <c r="I133" s="83"/>
      <c r="J133" s="92"/>
      <c r="K133" s="279"/>
      <c r="L133" s="279"/>
      <c r="M133" s="92"/>
      <c r="N133" s="279"/>
      <c r="O133" s="279"/>
      <c r="P133" s="279"/>
      <c r="Q133" s="279"/>
      <c r="R133" s="279"/>
      <c r="S133" s="279"/>
      <c r="T133" s="279"/>
      <c r="U133" s="123"/>
      <c r="V133" s="123"/>
      <c r="W133" s="92"/>
      <c r="X133" s="61"/>
      <c r="Y133" s="61"/>
      <c r="Z133" s="61"/>
    </row>
    <row r="134" spans="1:26" ht="13.5" hidden="1" customHeight="1">
      <c r="A134" s="92"/>
      <c r="B134" s="92"/>
      <c r="C134" s="92"/>
      <c r="D134" s="92"/>
      <c r="E134" s="92"/>
      <c r="F134" s="92"/>
      <c r="G134" s="92"/>
      <c r="H134" s="92"/>
      <c r="I134" s="83"/>
      <c r="J134" s="92"/>
      <c r="K134" s="279"/>
      <c r="L134" s="279"/>
      <c r="M134" s="92"/>
      <c r="N134" s="279"/>
      <c r="O134" s="279"/>
      <c r="P134" s="279"/>
      <c r="Q134" s="279"/>
      <c r="R134" s="279"/>
      <c r="S134" s="279"/>
      <c r="T134" s="279"/>
      <c r="U134" s="123"/>
      <c r="V134" s="123"/>
      <c r="W134" s="92"/>
      <c r="X134" s="61"/>
      <c r="Y134" s="61"/>
      <c r="Z134" s="61"/>
    </row>
    <row r="135" spans="1:26" ht="13.5" hidden="1" customHeight="1">
      <c r="A135" s="92"/>
      <c r="B135" s="92"/>
      <c r="C135" s="92"/>
      <c r="D135" s="92"/>
      <c r="E135" s="92"/>
      <c r="F135" s="92"/>
      <c r="G135" s="92"/>
      <c r="H135" s="92"/>
      <c r="I135" s="83"/>
      <c r="J135" s="92"/>
      <c r="K135" s="279"/>
      <c r="L135" s="279"/>
      <c r="M135" s="92"/>
      <c r="N135" s="279"/>
      <c r="O135" s="279"/>
      <c r="P135" s="279"/>
      <c r="Q135" s="279"/>
      <c r="R135" s="279"/>
      <c r="S135" s="279"/>
      <c r="T135" s="279"/>
      <c r="U135" s="123"/>
      <c r="V135" s="123"/>
      <c r="W135" s="92"/>
      <c r="X135" s="61"/>
      <c r="Y135" s="61"/>
      <c r="Z135" s="61"/>
    </row>
    <row r="136" spans="1:26" ht="13.5" hidden="1" customHeight="1">
      <c r="A136" s="92"/>
      <c r="B136" s="92"/>
      <c r="C136" s="92"/>
      <c r="D136" s="92"/>
      <c r="E136" s="92"/>
      <c r="F136" s="92"/>
      <c r="G136" s="92"/>
      <c r="H136" s="92"/>
      <c r="I136" s="83"/>
      <c r="J136" s="92"/>
      <c r="K136" s="279"/>
      <c r="L136" s="279"/>
      <c r="M136" s="92"/>
      <c r="N136" s="279"/>
      <c r="O136" s="279"/>
      <c r="P136" s="279"/>
      <c r="Q136" s="279"/>
      <c r="R136" s="279"/>
      <c r="S136" s="279"/>
      <c r="T136" s="279"/>
      <c r="U136" s="123"/>
      <c r="V136" s="123"/>
      <c r="W136" s="92"/>
      <c r="X136" s="61"/>
      <c r="Y136" s="61"/>
      <c r="Z136" s="61"/>
    </row>
    <row r="137" spans="1:26" ht="13.5" hidden="1" customHeight="1">
      <c r="A137" s="92"/>
      <c r="B137" s="92"/>
      <c r="C137" s="92"/>
      <c r="D137" s="92"/>
      <c r="E137" s="92"/>
      <c r="F137" s="92"/>
      <c r="G137" s="92"/>
      <c r="H137" s="92"/>
      <c r="I137" s="83"/>
      <c r="J137" s="92"/>
      <c r="K137" s="279"/>
      <c r="L137" s="279"/>
      <c r="M137" s="92"/>
      <c r="N137" s="279"/>
      <c r="O137" s="279"/>
      <c r="P137" s="279"/>
      <c r="Q137" s="279"/>
      <c r="R137" s="279"/>
      <c r="S137" s="279"/>
      <c r="T137" s="279"/>
      <c r="U137" s="123"/>
      <c r="V137" s="123"/>
      <c r="W137" s="92"/>
      <c r="X137" s="61"/>
      <c r="Y137" s="61"/>
      <c r="Z137" s="61"/>
    </row>
    <row r="138" spans="1:26" ht="13.5" hidden="1" customHeight="1">
      <c r="A138" s="92"/>
      <c r="B138" s="92"/>
      <c r="C138" s="92"/>
      <c r="D138" s="92"/>
      <c r="E138" s="92"/>
      <c r="F138" s="92"/>
      <c r="G138" s="92"/>
      <c r="H138" s="92"/>
      <c r="I138" s="83"/>
      <c r="J138" s="92"/>
      <c r="K138" s="279"/>
      <c r="L138" s="279"/>
      <c r="M138" s="92"/>
      <c r="N138" s="279"/>
      <c r="O138" s="279"/>
      <c r="P138" s="279"/>
      <c r="Q138" s="279"/>
      <c r="R138" s="279"/>
      <c r="S138" s="279"/>
      <c r="T138" s="279"/>
      <c r="U138" s="123"/>
      <c r="V138" s="123"/>
      <c r="W138" s="92"/>
      <c r="X138" s="61"/>
      <c r="Y138" s="61"/>
      <c r="Z138" s="61"/>
    </row>
    <row r="139" spans="1:26" ht="13.5" hidden="1" customHeight="1">
      <c r="A139" s="92"/>
      <c r="B139" s="92"/>
      <c r="C139" s="92"/>
      <c r="D139" s="92"/>
      <c r="E139" s="92"/>
      <c r="F139" s="92"/>
      <c r="G139" s="92"/>
      <c r="H139" s="92"/>
      <c r="I139" s="83"/>
      <c r="J139" s="92"/>
      <c r="K139" s="279"/>
      <c r="L139" s="279"/>
      <c r="M139" s="92"/>
      <c r="N139" s="279"/>
      <c r="O139" s="279"/>
      <c r="P139" s="279"/>
      <c r="Q139" s="279"/>
      <c r="R139" s="279"/>
      <c r="S139" s="279"/>
      <c r="T139" s="279"/>
      <c r="U139" s="123"/>
      <c r="V139" s="123"/>
      <c r="W139" s="92"/>
      <c r="X139" s="61"/>
      <c r="Y139" s="61"/>
      <c r="Z139" s="61"/>
    </row>
    <row r="140" spans="1:26" ht="13.5" hidden="1" customHeight="1">
      <c r="A140" s="92"/>
      <c r="B140" s="92"/>
      <c r="C140" s="92"/>
      <c r="D140" s="92"/>
      <c r="E140" s="92"/>
      <c r="F140" s="92"/>
      <c r="G140" s="92"/>
      <c r="H140" s="92"/>
      <c r="I140" s="83"/>
      <c r="J140" s="92"/>
      <c r="K140" s="279"/>
      <c r="L140" s="279"/>
      <c r="M140" s="92"/>
      <c r="N140" s="279"/>
      <c r="O140" s="279"/>
      <c r="P140" s="279"/>
      <c r="Q140" s="279"/>
      <c r="R140" s="279"/>
      <c r="S140" s="279"/>
      <c r="T140" s="279"/>
      <c r="U140" s="123"/>
      <c r="V140" s="123"/>
      <c r="W140" s="92"/>
      <c r="X140" s="61"/>
      <c r="Y140" s="61"/>
      <c r="Z140" s="61"/>
    </row>
    <row r="141" spans="1:26" ht="13.5" hidden="1" customHeight="1">
      <c r="A141" s="92"/>
      <c r="B141" s="92"/>
      <c r="C141" s="92"/>
      <c r="D141" s="92"/>
      <c r="E141" s="92"/>
      <c r="F141" s="92"/>
      <c r="G141" s="92"/>
      <c r="H141" s="92"/>
      <c r="I141" s="83"/>
      <c r="J141" s="92"/>
      <c r="K141" s="279"/>
      <c r="L141" s="279"/>
      <c r="M141" s="92"/>
      <c r="N141" s="279"/>
      <c r="O141" s="279"/>
      <c r="P141" s="279"/>
      <c r="Q141" s="279"/>
      <c r="R141" s="279"/>
      <c r="S141" s="279"/>
      <c r="T141" s="279"/>
      <c r="U141" s="123"/>
      <c r="V141" s="123"/>
      <c r="W141" s="92"/>
      <c r="X141" s="61"/>
      <c r="Y141" s="61"/>
      <c r="Z141" s="61"/>
    </row>
    <row r="142" spans="1:26" ht="13.5" hidden="1" customHeight="1">
      <c r="A142" s="92"/>
      <c r="B142" s="92"/>
      <c r="C142" s="92"/>
      <c r="D142" s="92"/>
      <c r="E142" s="92"/>
      <c r="F142" s="92"/>
      <c r="G142" s="92"/>
      <c r="H142" s="92"/>
      <c r="I142" s="83"/>
      <c r="J142" s="92"/>
      <c r="K142" s="279"/>
      <c r="L142" s="279"/>
      <c r="M142" s="92"/>
      <c r="N142" s="279"/>
      <c r="O142" s="279"/>
      <c r="P142" s="279"/>
      <c r="Q142" s="279"/>
      <c r="R142" s="279"/>
      <c r="S142" s="279"/>
      <c r="T142" s="279"/>
      <c r="U142" s="123"/>
      <c r="V142" s="123"/>
      <c r="W142" s="92"/>
      <c r="X142" s="61"/>
      <c r="Y142" s="61"/>
      <c r="Z142" s="61"/>
    </row>
    <row r="143" spans="1:26" ht="13.5" hidden="1" customHeight="1">
      <c r="A143" s="92"/>
      <c r="B143" s="92"/>
      <c r="C143" s="92"/>
      <c r="D143" s="92"/>
      <c r="E143" s="92"/>
      <c r="F143" s="92"/>
      <c r="G143" s="92"/>
      <c r="H143" s="92"/>
      <c r="I143" s="83"/>
      <c r="J143" s="92"/>
      <c r="K143" s="279"/>
      <c r="L143" s="279"/>
      <c r="M143" s="92"/>
      <c r="N143" s="279"/>
      <c r="O143" s="279"/>
      <c r="P143" s="279"/>
      <c r="Q143" s="279"/>
      <c r="R143" s="279"/>
      <c r="S143" s="279"/>
      <c r="T143" s="279"/>
      <c r="U143" s="123"/>
      <c r="V143" s="123"/>
      <c r="W143" s="92"/>
      <c r="X143" s="61"/>
      <c r="Y143" s="61"/>
      <c r="Z143" s="61"/>
    </row>
    <row r="144" spans="1:26" ht="13.5" hidden="1" customHeight="1">
      <c r="A144" s="92"/>
      <c r="B144" s="92"/>
      <c r="C144" s="92"/>
      <c r="D144" s="92"/>
      <c r="E144" s="92"/>
      <c r="F144" s="92"/>
      <c r="G144" s="92"/>
      <c r="H144" s="92"/>
      <c r="I144" s="83"/>
      <c r="J144" s="92"/>
      <c r="K144" s="279"/>
      <c r="L144" s="279"/>
      <c r="M144" s="92"/>
      <c r="N144" s="279"/>
      <c r="O144" s="279"/>
      <c r="P144" s="279"/>
      <c r="Q144" s="279"/>
      <c r="R144" s="279"/>
      <c r="S144" s="279"/>
      <c r="T144" s="279"/>
      <c r="U144" s="123"/>
      <c r="V144" s="123"/>
      <c r="W144" s="92"/>
      <c r="X144" s="61"/>
      <c r="Y144" s="61"/>
      <c r="Z144" s="61"/>
    </row>
    <row r="145" spans="1:26" ht="13.5" hidden="1" customHeight="1">
      <c r="A145" s="92"/>
      <c r="B145" s="92"/>
      <c r="C145" s="92"/>
      <c r="D145" s="92"/>
      <c r="E145" s="92"/>
      <c r="F145" s="92"/>
      <c r="G145" s="92"/>
      <c r="H145" s="92"/>
      <c r="I145" s="83"/>
      <c r="J145" s="92"/>
      <c r="K145" s="279"/>
      <c r="L145" s="279"/>
      <c r="M145" s="92"/>
      <c r="N145" s="279"/>
      <c r="O145" s="279"/>
      <c r="P145" s="279"/>
      <c r="Q145" s="279"/>
      <c r="R145" s="279"/>
      <c r="S145" s="279"/>
      <c r="T145" s="279"/>
      <c r="U145" s="123"/>
      <c r="V145" s="123"/>
      <c r="W145" s="92"/>
      <c r="X145" s="61"/>
      <c r="Y145" s="61"/>
      <c r="Z145" s="61"/>
    </row>
    <row r="146" spans="1:26" ht="13.5" hidden="1" customHeight="1">
      <c r="A146" s="92"/>
      <c r="B146" s="92"/>
      <c r="C146" s="92"/>
      <c r="D146" s="92"/>
      <c r="E146" s="92"/>
      <c r="F146" s="92"/>
      <c r="G146" s="92"/>
      <c r="H146" s="92"/>
      <c r="I146" s="83"/>
      <c r="J146" s="92"/>
      <c r="K146" s="279"/>
      <c r="L146" s="279"/>
      <c r="M146" s="92"/>
      <c r="N146" s="279"/>
      <c r="O146" s="279"/>
      <c r="P146" s="279"/>
      <c r="Q146" s="279"/>
      <c r="R146" s="279"/>
      <c r="S146" s="279"/>
      <c r="T146" s="279"/>
      <c r="U146" s="123"/>
      <c r="V146" s="123"/>
      <c r="W146" s="92"/>
      <c r="X146" s="61"/>
      <c r="Y146" s="61"/>
      <c r="Z146" s="61"/>
    </row>
    <row r="147" spans="1:26" ht="13.5" hidden="1" customHeight="1">
      <c r="A147" s="92"/>
      <c r="B147" s="92"/>
      <c r="C147" s="92"/>
      <c r="D147" s="92"/>
      <c r="E147" s="92"/>
      <c r="F147" s="92"/>
      <c r="G147" s="92"/>
      <c r="H147" s="92"/>
      <c r="I147" s="83"/>
      <c r="J147" s="92"/>
      <c r="K147" s="279"/>
      <c r="L147" s="279"/>
      <c r="M147" s="92"/>
      <c r="N147" s="279"/>
      <c r="O147" s="279"/>
      <c r="P147" s="279"/>
      <c r="Q147" s="279"/>
      <c r="R147" s="279"/>
      <c r="S147" s="279"/>
      <c r="T147" s="279"/>
      <c r="U147" s="123"/>
      <c r="V147" s="123"/>
      <c r="W147" s="92"/>
      <c r="X147" s="61"/>
      <c r="Y147" s="61"/>
      <c r="Z147" s="61"/>
    </row>
    <row r="148" spans="1:26" ht="13.5" hidden="1" customHeight="1">
      <c r="A148" s="92"/>
      <c r="B148" s="92"/>
      <c r="C148" s="92"/>
      <c r="D148" s="92"/>
      <c r="E148" s="92"/>
      <c r="F148" s="92"/>
      <c r="G148" s="92"/>
      <c r="H148" s="92"/>
      <c r="I148" s="83"/>
      <c r="J148" s="92"/>
      <c r="K148" s="279"/>
      <c r="L148" s="279"/>
      <c r="M148" s="92"/>
      <c r="N148" s="279"/>
      <c r="O148" s="279"/>
      <c r="P148" s="279"/>
      <c r="Q148" s="279"/>
      <c r="R148" s="279"/>
      <c r="S148" s="279"/>
      <c r="T148" s="279"/>
      <c r="U148" s="123"/>
      <c r="V148" s="123"/>
      <c r="W148" s="92"/>
      <c r="X148" s="61"/>
      <c r="Y148" s="61"/>
      <c r="Z148" s="61"/>
    </row>
    <row r="149" spans="1:26" ht="13.5" hidden="1" customHeight="1">
      <c r="A149" s="92"/>
      <c r="B149" s="92"/>
      <c r="C149" s="92"/>
      <c r="D149" s="92"/>
      <c r="E149" s="92"/>
      <c r="F149" s="92"/>
      <c r="G149" s="92"/>
      <c r="H149" s="92"/>
      <c r="I149" s="83"/>
      <c r="J149" s="92"/>
      <c r="K149" s="279"/>
      <c r="L149" s="279"/>
      <c r="M149" s="92"/>
      <c r="N149" s="279"/>
      <c r="O149" s="279"/>
      <c r="P149" s="279"/>
      <c r="Q149" s="279"/>
      <c r="R149" s="279"/>
      <c r="S149" s="279"/>
      <c r="T149" s="279"/>
      <c r="U149" s="123"/>
      <c r="V149" s="123"/>
      <c r="W149" s="92"/>
      <c r="X149" s="61"/>
      <c r="Y149" s="61"/>
      <c r="Z149" s="61"/>
    </row>
    <row r="150" spans="1:26" ht="13.5" hidden="1" customHeight="1">
      <c r="A150" s="92"/>
      <c r="B150" s="92"/>
      <c r="C150" s="92"/>
      <c r="D150" s="92"/>
      <c r="E150" s="92"/>
      <c r="F150" s="92"/>
      <c r="G150" s="92"/>
      <c r="H150" s="92"/>
      <c r="I150" s="83"/>
      <c r="J150" s="92"/>
      <c r="K150" s="279"/>
      <c r="L150" s="279"/>
      <c r="M150" s="92"/>
      <c r="N150" s="279"/>
      <c r="O150" s="279"/>
      <c r="P150" s="279"/>
      <c r="Q150" s="279"/>
      <c r="R150" s="279"/>
      <c r="S150" s="279"/>
      <c r="T150" s="279"/>
      <c r="U150" s="123"/>
      <c r="V150" s="123"/>
      <c r="W150" s="92"/>
      <c r="X150" s="61"/>
      <c r="Y150" s="61"/>
      <c r="Z150" s="61"/>
    </row>
    <row r="151" spans="1:26" ht="13.5" hidden="1" customHeight="1">
      <c r="A151" s="92"/>
      <c r="B151" s="92"/>
      <c r="C151" s="92"/>
      <c r="D151" s="92"/>
      <c r="E151" s="92"/>
      <c r="F151" s="92"/>
      <c r="G151" s="92"/>
      <c r="H151" s="92"/>
      <c r="I151" s="83"/>
      <c r="J151" s="92"/>
      <c r="K151" s="279"/>
      <c r="L151" s="279"/>
      <c r="M151" s="92"/>
      <c r="N151" s="279"/>
      <c r="O151" s="279"/>
      <c r="P151" s="279"/>
      <c r="Q151" s="279"/>
      <c r="R151" s="279"/>
      <c r="S151" s="279"/>
      <c r="T151" s="279"/>
      <c r="U151" s="123"/>
      <c r="V151" s="123"/>
      <c r="W151" s="92"/>
      <c r="X151" s="61"/>
      <c r="Y151" s="61"/>
      <c r="Z151" s="61"/>
    </row>
    <row r="152" spans="1:26" ht="13.5" hidden="1" customHeight="1">
      <c r="A152" s="92"/>
      <c r="B152" s="92"/>
      <c r="C152" s="92"/>
      <c r="D152" s="92"/>
      <c r="E152" s="92"/>
      <c r="F152" s="92"/>
      <c r="G152" s="92"/>
      <c r="H152" s="92"/>
      <c r="I152" s="83"/>
      <c r="J152" s="92"/>
      <c r="K152" s="279"/>
      <c r="L152" s="279"/>
      <c r="M152" s="92"/>
      <c r="N152" s="279"/>
      <c r="O152" s="279"/>
      <c r="P152" s="279"/>
      <c r="Q152" s="279"/>
      <c r="R152" s="279"/>
      <c r="S152" s="279"/>
      <c r="T152" s="279"/>
      <c r="U152" s="123"/>
      <c r="V152" s="123"/>
      <c r="W152" s="92"/>
      <c r="X152" s="61"/>
      <c r="Y152" s="61"/>
      <c r="Z152" s="61"/>
    </row>
    <row r="153" spans="1:26" ht="13.5" hidden="1" customHeight="1">
      <c r="A153" s="92"/>
      <c r="B153" s="92"/>
      <c r="C153" s="92"/>
      <c r="D153" s="92"/>
      <c r="E153" s="92"/>
      <c r="F153" s="92"/>
      <c r="G153" s="92"/>
      <c r="H153" s="92"/>
      <c r="I153" s="83"/>
      <c r="J153" s="92"/>
      <c r="K153" s="279"/>
      <c r="L153" s="279"/>
      <c r="M153" s="92"/>
      <c r="N153" s="279"/>
      <c r="O153" s="279"/>
      <c r="P153" s="279"/>
      <c r="Q153" s="279"/>
      <c r="R153" s="279"/>
      <c r="S153" s="279"/>
      <c r="T153" s="279"/>
      <c r="U153" s="123"/>
      <c r="V153" s="123"/>
      <c r="W153" s="92"/>
      <c r="X153" s="61"/>
      <c r="Y153" s="61"/>
      <c r="Z153" s="61"/>
    </row>
    <row r="154" spans="1:26" ht="13.5" hidden="1" customHeight="1">
      <c r="A154" s="92"/>
      <c r="B154" s="92"/>
      <c r="C154" s="92"/>
      <c r="D154" s="92"/>
      <c r="E154" s="92"/>
      <c r="F154" s="92"/>
      <c r="G154" s="92"/>
      <c r="H154" s="92"/>
      <c r="I154" s="83"/>
      <c r="J154" s="92"/>
      <c r="K154" s="279"/>
      <c r="L154" s="279"/>
      <c r="M154" s="92"/>
      <c r="N154" s="279"/>
      <c r="O154" s="279"/>
      <c r="P154" s="279"/>
      <c r="Q154" s="279"/>
      <c r="R154" s="279"/>
      <c r="S154" s="279"/>
      <c r="T154" s="279"/>
      <c r="U154" s="123"/>
      <c r="V154" s="123"/>
      <c r="W154" s="92"/>
      <c r="X154" s="61"/>
      <c r="Y154" s="61"/>
      <c r="Z154" s="61"/>
    </row>
    <row r="155" spans="1:26" ht="13.5" hidden="1" customHeight="1">
      <c r="A155" s="92"/>
      <c r="B155" s="92"/>
      <c r="C155" s="92"/>
      <c r="D155" s="92"/>
      <c r="E155" s="92"/>
      <c r="F155" s="92"/>
      <c r="G155" s="92"/>
      <c r="H155" s="92"/>
      <c r="I155" s="83"/>
      <c r="J155" s="92"/>
      <c r="K155" s="279"/>
      <c r="L155" s="279"/>
      <c r="M155" s="92"/>
      <c r="N155" s="279"/>
      <c r="O155" s="279"/>
      <c r="P155" s="279"/>
      <c r="Q155" s="279"/>
      <c r="R155" s="279"/>
      <c r="S155" s="279"/>
      <c r="T155" s="279"/>
      <c r="U155" s="123"/>
      <c r="V155" s="123"/>
      <c r="W155" s="92"/>
      <c r="X155" s="61"/>
      <c r="Y155" s="61"/>
      <c r="Z155" s="61"/>
    </row>
    <row r="156" spans="1:26" ht="13.5" hidden="1" customHeight="1">
      <c r="A156" s="92"/>
      <c r="B156" s="92"/>
      <c r="C156" s="92"/>
      <c r="D156" s="92"/>
      <c r="E156" s="92"/>
      <c r="F156" s="92"/>
      <c r="G156" s="92"/>
      <c r="H156" s="92"/>
      <c r="I156" s="83"/>
      <c r="J156" s="92"/>
      <c r="K156" s="279"/>
      <c r="L156" s="279"/>
      <c r="M156" s="92"/>
      <c r="N156" s="279"/>
      <c r="O156" s="279"/>
      <c r="P156" s="279"/>
      <c r="Q156" s="279"/>
      <c r="R156" s="279"/>
      <c r="S156" s="279"/>
      <c r="T156" s="279"/>
      <c r="U156" s="123"/>
      <c r="V156" s="123"/>
      <c r="W156" s="92"/>
      <c r="X156" s="61"/>
      <c r="Y156" s="61"/>
      <c r="Z156" s="61"/>
    </row>
    <row r="157" spans="1:26" ht="13.5" hidden="1" customHeight="1">
      <c r="A157" s="92"/>
      <c r="B157" s="92"/>
      <c r="C157" s="92"/>
      <c r="D157" s="92"/>
      <c r="E157" s="92"/>
      <c r="F157" s="92"/>
      <c r="G157" s="92"/>
      <c r="H157" s="92"/>
      <c r="I157" s="83"/>
      <c r="J157" s="92"/>
      <c r="K157" s="279"/>
      <c r="L157" s="279"/>
      <c r="M157" s="92"/>
      <c r="N157" s="279"/>
      <c r="O157" s="279"/>
      <c r="P157" s="279"/>
      <c r="Q157" s="279"/>
      <c r="R157" s="279"/>
      <c r="S157" s="279"/>
      <c r="T157" s="279"/>
      <c r="U157" s="123"/>
      <c r="V157" s="123"/>
      <c r="W157" s="92"/>
      <c r="X157" s="61"/>
      <c r="Y157" s="61"/>
      <c r="Z157" s="61"/>
    </row>
    <row r="158" spans="1:26" ht="13.5" hidden="1" customHeight="1">
      <c r="A158" s="92"/>
      <c r="B158" s="92"/>
      <c r="C158" s="92"/>
      <c r="D158" s="92"/>
      <c r="E158" s="92"/>
      <c r="F158" s="92"/>
      <c r="G158" s="92"/>
      <c r="H158" s="92"/>
      <c r="I158" s="83"/>
      <c r="J158" s="92"/>
      <c r="K158" s="279"/>
      <c r="L158" s="279"/>
      <c r="M158" s="92"/>
      <c r="N158" s="279"/>
      <c r="O158" s="279"/>
      <c r="P158" s="279"/>
      <c r="Q158" s="279"/>
      <c r="R158" s="279"/>
      <c r="S158" s="279"/>
      <c r="T158" s="279"/>
      <c r="U158" s="123"/>
      <c r="V158" s="123"/>
      <c r="W158" s="92"/>
      <c r="X158" s="61"/>
      <c r="Y158" s="61"/>
      <c r="Z158" s="61"/>
    </row>
    <row r="159" spans="1:26" ht="13.5" hidden="1" customHeight="1">
      <c r="A159" s="92"/>
      <c r="B159" s="92"/>
      <c r="C159" s="92"/>
      <c r="D159" s="92"/>
      <c r="E159" s="92"/>
      <c r="F159" s="92"/>
      <c r="G159" s="92"/>
      <c r="H159" s="92"/>
      <c r="I159" s="83"/>
      <c r="J159" s="92"/>
      <c r="K159" s="279"/>
      <c r="L159" s="279"/>
      <c r="M159" s="92"/>
      <c r="N159" s="279"/>
      <c r="O159" s="279"/>
      <c r="P159" s="279"/>
      <c r="Q159" s="279"/>
      <c r="R159" s="279"/>
      <c r="S159" s="279"/>
      <c r="T159" s="279"/>
      <c r="U159" s="123"/>
      <c r="V159" s="123"/>
      <c r="W159" s="92"/>
      <c r="X159" s="61"/>
      <c r="Y159" s="61"/>
      <c r="Z159" s="61"/>
    </row>
    <row r="160" spans="1:26" ht="13.5" hidden="1" customHeight="1">
      <c r="A160" s="92"/>
      <c r="B160" s="92"/>
      <c r="C160" s="92"/>
      <c r="D160" s="92"/>
      <c r="E160" s="92"/>
      <c r="F160" s="92"/>
      <c r="G160" s="92"/>
      <c r="H160" s="92"/>
      <c r="I160" s="83"/>
      <c r="J160" s="92"/>
      <c r="K160" s="279"/>
      <c r="L160" s="279"/>
      <c r="M160" s="92"/>
      <c r="N160" s="279"/>
      <c r="O160" s="279"/>
      <c r="P160" s="279"/>
      <c r="Q160" s="279"/>
      <c r="R160" s="279"/>
      <c r="S160" s="279"/>
      <c r="T160" s="279"/>
      <c r="U160" s="123"/>
      <c r="V160" s="123"/>
      <c r="W160" s="92"/>
      <c r="X160" s="61"/>
      <c r="Y160" s="61"/>
      <c r="Z160" s="61"/>
    </row>
    <row r="161" spans="1:26" ht="13.5" hidden="1" customHeight="1">
      <c r="A161" s="92"/>
      <c r="B161" s="92"/>
      <c r="C161" s="92"/>
      <c r="D161" s="92"/>
      <c r="E161" s="92"/>
      <c r="F161" s="92"/>
      <c r="G161" s="92"/>
      <c r="H161" s="92"/>
      <c r="I161" s="83"/>
      <c r="J161" s="92"/>
      <c r="K161" s="279"/>
      <c r="L161" s="279"/>
      <c r="M161" s="92"/>
      <c r="N161" s="279"/>
      <c r="O161" s="279"/>
      <c r="P161" s="279"/>
      <c r="Q161" s="279"/>
      <c r="R161" s="279"/>
      <c r="S161" s="279"/>
      <c r="T161" s="279"/>
      <c r="U161" s="123"/>
      <c r="V161" s="123"/>
      <c r="W161" s="92"/>
      <c r="X161" s="61"/>
      <c r="Y161" s="61"/>
      <c r="Z161" s="61"/>
    </row>
    <row r="162" spans="1:26" ht="13.5" hidden="1" customHeight="1">
      <c r="A162" s="92"/>
      <c r="B162" s="92"/>
      <c r="C162" s="92"/>
      <c r="D162" s="92"/>
      <c r="E162" s="92"/>
      <c r="F162" s="92"/>
      <c r="G162" s="92"/>
      <c r="H162" s="92"/>
      <c r="I162" s="83"/>
      <c r="J162" s="92"/>
      <c r="K162" s="279"/>
      <c r="L162" s="279"/>
      <c r="M162" s="92"/>
      <c r="N162" s="279"/>
      <c r="O162" s="279"/>
      <c r="P162" s="279"/>
      <c r="Q162" s="279"/>
      <c r="R162" s="279"/>
      <c r="S162" s="279"/>
      <c r="T162" s="279"/>
      <c r="U162" s="123"/>
      <c r="V162" s="123"/>
      <c r="W162" s="92"/>
      <c r="X162" s="61"/>
      <c r="Y162" s="61"/>
      <c r="Z162" s="61"/>
    </row>
    <row r="163" spans="1:26" ht="13.5" hidden="1" customHeight="1">
      <c r="A163" s="92"/>
      <c r="B163" s="92"/>
      <c r="C163" s="92"/>
      <c r="D163" s="92"/>
      <c r="E163" s="92"/>
      <c r="F163" s="92"/>
      <c r="G163" s="92"/>
      <c r="H163" s="92"/>
      <c r="I163" s="83"/>
      <c r="J163" s="92"/>
      <c r="K163" s="279"/>
      <c r="L163" s="279"/>
      <c r="M163" s="92"/>
      <c r="N163" s="279"/>
      <c r="O163" s="279"/>
      <c r="P163" s="279"/>
      <c r="Q163" s="279"/>
      <c r="R163" s="279"/>
      <c r="S163" s="279"/>
      <c r="T163" s="279"/>
      <c r="U163" s="123"/>
      <c r="V163" s="123"/>
      <c r="W163" s="92"/>
      <c r="X163" s="61"/>
      <c r="Y163" s="61"/>
      <c r="Z163" s="61"/>
    </row>
    <row r="164" spans="1:26" ht="13.5" hidden="1" customHeight="1">
      <c r="A164" s="92"/>
      <c r="B164" s="92"/>
      <c r="C164" s="92"/>
      <c r="D164" s="92"/>
      <c r="E164" s="92"/>
      <c r="F164" s="92"/>
      <c r="G164" s="92"/>
      <c r="H164" s="92"/>
      <c r="I164" s="83"/>
      <c r="J164" s="92"/>
      <c r="K164" s="279"/>
      <c r="L164" s="279"/>
      <c r="M164" s="92"/>
      <c r="N164" s="279"/>
      <c r="O164" s="279"/>
      <c r="P164" s="279"/>
      <c r="Q164" s="279"/>
      <c r="R164" s="279"/>
      <c r="S164" s="279"/>
      <c r="T164" s="279"/>
      <c r="U164" s="123"/>
      <c r="V164" s="123"/>
      <c r="W164" s="92"/>
      <c r="X164" s="61"/>
      <c r="Y164" s="61"/>
      <c r="Z164" s="61"/>
    </row>
    <row r="165" spans="1:26" ht="13.5" hidden="1" customHeight="1">
      <c r="A165" s="92"/>
      <c r="B165" s="92"/>
      <c r="C165" s="92"/>
      <c r="D165" s="92"/>
      <c r="E165" s="92"/>
      <c r="F165" s="92"/>
      <c r="G165" s="92"/>
      <c r="H165" s="92"/>
      <c r="I165" s="83"/>
      <c r="J165" s="92"/>
      <c r="K165" s="279"/>
      <c r="L165" s="279"/>
      <c r="M165" s="92"/>
      <c r="N165" s="279"/>
      <c r="O165" s="279"/>
      <c r="P165" s="279"/>
      <c r="Q165" s="279"/>
      <c r="R165" s="279"/>
      <c r="S165" s="279"/>
      <c r="T165" s="279"/>
      <c r="U165" s="123"/>
      <c r="V165" s="123"/>
      <c r="W165" s="92"/>
      <c r="X165" s="61"/>
      <c r="Y165" s="61"/>
      <c r="Z165" s="61"/>
    </row>
    <row r="166" spans="1:26" ht="13.5" hidden="1" customHeight="1">
      <c r="A166" s="92"/>
      <c r="B166" s="92"/>
      <c r="C166" s="92"/>
      <c r="D166" s="92"/>
      <c r="E166" s="92"/>
      <c r="F166" s="92"/>
      <c r="G166" s="92"/>
      <c r="H166" s="92"/>
      <c r="I166" s="83"/>
      <c r="J166" s="92"/>
      <c r="K166" s="279"/>
      <c r="L166" s="279"/>
      <c r="M166" s="92"/>
      <c r="N166" s="279"/>
      <c r="O166" s="279"/>
      <c r="P166" s="279"/>
      <c r="Q166" s="279"/>
      <c r="R166" s="279"/>
      <c r="S166" s="279"/>
      <c r="T166" s="279"/>
      <c r="U166" s="123"/>
      <c r="V166" s="123"/>
      <c r="W166" s="92"/>
      <c r="X166" s="61"/>
      <c r="Y166" s="61"/>
      <c r="Z166" s="61"/>
    </row>
    <row r="167" spans="1:26" ht="13.5" hidden="1" customHeight="1">
      <c r="A167" s="92"/>
      <c r="B167" s="92"/>
      <c r="C167" s="92"/>
      <c r="D167" s="92"/>
      <c r="E167" s="92"/>
      <c r="F167" s="92"/>
      <c r="G167" s="92"/>
      <c r="H167" s="92"/>
      <c r="I167" s="83"/>
      <c r="J167" s="92"/>
      <c r="K167" s="279"/>
      <c r="L167" s="279"/>
      <c r="M167" s="92"/>
      <c r="N167" s="279"/>
      <c r="O167" s="279"/>
      <c r="P167" s="279"/>
      <c r="Q167" s="279"/>
      <c r="R167" s="279"/>
      <c r="S167" s="279"/>
      <c r="T167" s="279"/>
      <c r="U167" s="123"/>
      <c r="V167" s="123"/>
      <c r="W167" s="92"/>
      <c r="X167" s="61"/>
      <c r="Y167" s="61"/>
      <c r="Z167" s="61"/>
    </row>
    <row r="168" spans="1:26" ht="13.5" hidden="1" customHeight="1">
      <c r="A168" s="92"/>
      <c r="B168" s="92"/>
      <c r="C168" s="92"/>
      <c r="D168" s="92"/>
      <c r="E168" s="92"/>
      <c r="F168" s="92"/>
      <c r="G168" s="92"/>
      <c r="H168" s="92"/>
      <c r="I168" s="83"/>
      <c r="J168" s="92"/>
      <c r="K168" s="279"/>
      <c r="L168" s="279"/>
      <c r="M168" s="92"/>
      <c r="N168" s="279"/>
      <c r="O168" s="279"/>
      <c r="P168" s="279"/>
      <c r="Q168" s="279"/>
      <c r="R168" s="279"/>
      <c r="S168" s="279"/>
      <c r="T168" s="279"/>
      <c r="U168" s="123"/>
      <c r="V168" s="123"/>
      <c r="W168" s="92"/>
      <c r="X168" s="61"/>
      <c r="Y168" s="61"/>
      <c r="Z168" s="61"/>
    </row>
    <row r="169" spans="1:26" ht="13.5" hidden="1" customHeight="1">
      <c r="A169" s="92"/>
      <c r="B169" s="92"/>
      <c r="C169" s="92"/>
      <c r="D169" s="92"/>
      <c r="E169" s="92"/>
      <c r="F169" s="92"/>
      <c r="G169" s="92"/>
      <c r="H169" s="92"/>
      <c r="I169" s="83"/>
      <c r="J169" s="92"/>
      <c r="K169" s="279"/>
      <c r="L169" s="279"/>
      <c r="M169" s="92"/>
      <c r="N169" s="279"/>
      <c r="O169" s="279"/>
      <c r="P169" s="279"/>
      <c r="Q169" s="279"/>
      <c r="R169" s="279"/>
      <c r="S169" s="279"/>
      <c r="T169" s="279"/>
      <c r="U169" s="123"/>
      <c r="V169" s="123"/>
      <c r="W169" s="92"/>
      <c r="X169" s="61"/>
      <c r="Y169" s="61"/>
      <c r="Z169" s="61"/>
    </row>
    <row r="170" spans="1:26" ht="13.5" hidden="1" customHeight="1">
      <c r="A170" s="92"/>
      <c r="B170" s="92"/>
      <c r="C170" s="92"/>
      <c r="D170" s="92"/>
      <c r="E170" s="92"/>
      <c r="F170" s="92"/>
      <c r="G170" s="92"/>
      <c r="H170" s="92"/>
      <c r="I170" s="83"/>
      <c r="J170" s="92"/>
      <c r="K170" s="279"/>
      <c r="L170" s="279"/>
      <c r="M170" s="92"/>
      <c r="N170" s="279"/>
      <c r="O170" s="279"/>
      <c r="P170" s="279"/>
      <c r="Q170" s="279"/>
      <c r="R170" s="279"/>
      <c r="S170" s="279"/>
      <c r="T170" s="279"/>
      <c r="U170" s="123"/>
      <c r="V170" s="123"/>
      <c r="W170" s="92"/>
      <c r="X170" s="61"/>
      <c r="Y170" s="61"/>
      <c r="Z170" s="61"/>
    </row>
    <row r="171" spans="1:26" ht="13.5" hidden="1" customHeight="1">
      <c r="A171" s="92"/>
      <c r="B171" s="92"/>
      <c r="C171" s="92"/>
      <c r="D171" s="92"/>
      <c r="E171" s="92"/>
      <c r="F171" s="92"/>
      <c r="G171" s="92"/>
      <c r="H171" s="92"/>
      <c r="I171" s="83"/>
      <c r="J171" s="92"/>
      <c r="K171" s="279"/>
      <c r="L171" s="279"/>
      <c r="M171" s="92"/>
      <c r="N171" s="279"/>
      <c r="O171" s="279"/>
      <c r="P171" s="279"/>
      <c r="Q171" s="279"/>
      <c r="R171" s="279"/>
      <c r="S171" s="279"/>
      <c r="T171" s="279"/>
      <c r="U171" s="123"/>
      <c r="V171" s="123"/>
      <c r="W171" s="92"/>
      <c r="X171" s="61"/>
      <c r="Y171" s="61"/>
      <c r="Z171" s="61"/>
    </row>
    <row r="172" spans="1:26" ht="13.5" hidden="1" customHeight="1">
      <c r="A172" s="92"/>
      <c r="B172" s="92"/>
      <c r="C172" s="92"/>
      <c r="D172" s="92"/>
      <c r="E172" s="92"/>
      <c r="F172" s="92"/>
      <c r="G172" s="92"/>
      <c r="H172" s="92"/>
      <c r="I172" s="83"/>
      <c r="J172" s="92"/>
      <c r="K172" s="279"/>
      <c r="L172" s="279"/>
      <c r="M172" s="92"/>
      <c r="N172" s="279"/>
      <c r="O172" s="279"/>
      <c r="P172" s="279"/>
      <c r="Q172" s="279"/>
      <c r="R172" s="279"/>
      <c r="S172" s="279"/>
      <c r="T172" s="279"/>
      <c r="U172" s="123"/>
      <c r="V172" s="123"/>
      <c r="W172" s="92"/>
      <c r="X172" s="61"/>
      <c r="Y172" s="61"/>
      <c r="Z172" s="61"/>
    </row>
    <row r="173" spans="1:26" ht="13.5" hidden="1" customHeight="1">
      <c r="A173" s="92"/>
      <c r="B173" s="92"/>
      <c r="C173" s="92"/>
      <c r="D173" s="92"/>
      <c r="E173" s="92"/>
      <c r="F173" s="92"/>
      <c r="G173" s="92"/>
      <c r="H173" s="92"/>
      <c r="I173" s="83"/>
      <c r="J173" s="92"/>
      <c r="K173" s="279"/>
      <c r="L173" s="279"/>
      <c r="M173" s="92"/>
      <c r="N173" s="279"/>
      <c r="O173" s="279"/>
      <c r="P173" s="279"/>
      <c r="Q173" s="279"/>
      <c r="R173" s="279"/>
      <c r="S173" s="279"/>
      <c r="T173" s="279"/>
      <c r="U173" s="123"/>
      <c r="V173" s="123"/>
      <c r="W173" s="92"/>
      <c r="X173" s="61"/>
      <c r="Y173" s="61"/>
      <c r="Z173" s="61"/>
    </row>
    <row r="174" spans="1:26" ht="13.5" hidden="1" customHeight="1">
      <c r="A174" s="92"/>
      <c r="B174" s="92"/>
      <c r="C174" s="92"/>
      <c r="D174" s="92"/>
      <c r="E174" s="92"/>
      <c r="F174" s="92"/>
      <c r="G174" s="92"/>
      <c r="H174" s="92"/>
      <c r="I174" s="83"/>
      <c r="J174" s="92"/>
      <c r="K174" s="279"/>
      <c r="L174" s="279"/>
      <c r="M174" s="92"/>
      <c r="N174" s="279"/>
      <c r="O174" s="279"/>
      <c r="P174" s="279"/>
      <c r="Q174" s="279"/>
      <c r="R174" s="279"/>
      <c r="S174" s="279"/>
      <c r="T174" s="279"/>
      <c r="U174" s="123"/>
      <c r="V174" s="123"/>
      <c r="W174" s="92"/>
      <c r="X174" s="61"/>
      <c r="Y174" s="61"/>
      <c r="Z174" s="61"/>
    </row>
    <row r="175" spans="1:26" ht="13.5" hidden="1" customHeight="1">
      <c r="A175" s="92"/>
      <c r="B175" s="92"/>
      <c r="C175" s="92"/>
      <c r="D175" s="92"/>
      <c r="E175" s="92"/>
      <c r="F175" s="92"/>
      <c r="G175" s="92"/>
      <c r="H175" s="92"/>
      <c r="I175" s="83"/>
      <c r="J175" s="92"/>
      <c r="K175" s="279"/>
      <c r="L175" s="279"/>
      <c r="M175" s="92"/>
      <c r="N175" s="279"/>
      <c r="O175" s="279"/>
      <c r="P175" s="279"/>
      <c r="Q175" s="279"/>
      <c r="R175" s="279"/>
      <c r="S175" s="279"/>
      <c r="T175" s="279"/>
      <c r="U175" s="123"/>
      <c r="V175" s="123"/>
      <c r="W175" s="92"/>
      <c r="X175" s="61"/>
      <c r="Y175" s="61"/>
      <c r="Z175" s="61"/>
    </row>
    <row r="176" spans="1:26" ht="13.5" hidden="1" customHeight="1">
      <c r="A176" s="92"/>
      <c r="B176" s="92"/>
      <c r="C176" s="92"/>
      <c r="D176" s="92"/>
      <c r="E176" s="92"/>
      <c r="F176" s="92"/>
      <c r="G176" s="92"/>
      <c r="H176" s="92"/>
      <c r="I176" s="83"/>
      <c r="J176" s="92"/>
      <c r="K176" s="279"/>
      <c r="L176" s="279"/>
      <c r="M176" s="92"/>
      <c r="N176" s="279"/>
      <c r="O176" s="279"/>
      <c r="P176" s="279"/>
      <c r="Q176" s="279"/>
      <c r="R176" s="279"/>
      <c r="S176" s="279"/>
      <c r="T176" s="279"/>
      <c r="U176" s="123"/>
      <c r="V176" s="123"/>
      <c r="W176" s="92"/>
      <c r="X176" s="61"/>
      <c r="Y176" s="61"/>
      <c r="Z176" s="61"/>
    </row>
    <row r="177" spans="1:26" ht="13.5" hidden="1" customHeight="1">
      <c r="A177" s="92"/>
      <c r="B177" s="92"/>
      <c r="C177" s="92"/>
      <c r="D177" s="92"/>
      <c r="E177" s="92"/>
      <c r="F177" s="92"/>
      <c r="G177" s="92"/>
      <c r="H177" s="92"/>
      <c r="I177" s="83"/>
      <c r="J177" s="92"/>
      <c r="K177" s="279"/>
      <c r="L177" s="279"/>
      <c r="M177" s="92"/>
      <c r="N177" s="279"/>
      <c r="O177" s="279"/>
      <c r="P177" s="279"/>
      <c r="Q177" s="279"/>
      <c r="R177" s="279"/>
      <c r="S177" s="279"/>
      <c r="T177" s="279"/>
      <c r="U177" s="123"/>
      <c r="V177" s="123"/>
      <c r="W177" s="92"/>
      <c r="X177" s="61"/>
      <c r="Y177" s="61"/>
      <c r="Z177" s="61"/>
    </row>
    <row r="178" spans="1:26" ht="13.5" hidden="1" customHeight="1">
      <c r="A178" s="92"/>
      <c r="B178" s="92"/>
      <c r="C178" s="92"/>
      <c r="D178" s="92"/>
      <c r="E178" s="92"/>
      <c r="F178" s="92"/>
      <c r="G178" s="92"/>
      <c r="H178" s="92"/>
      <c r="I178" s="83"/>
      <c r="J178" s="92"/>
      <c r="K178" s="279"/>
      <c r="L178" s="279"/>
      <c r="M178" s="92"/>
      <c r="N178" s="279"/>
      <c r="O178" s="279"/>
      <c r="P178" s="279"/>
      <c r="Q178" s="279"/>
      <c r="R178" s="279"/>
      <c r="S178" s="279"/>
      <c r="T178" s="279"/>
      <c r="U178" s="123"/>
      <c r="V178" s="123"/>
      <c r="W178" s="92"/>
      <c r="X178" s="61"/>
      <c r="Y178" s="61"/>
      <c r="Z178" s="61"/>
    </row>
    <row r="179" spans="1:26" ht="13.5" hidden="1" customHeight="1">
      <c r="A179" s="92"/>
      <c r="B179" s="92"/>
      <c r="C179" s="92"/>
      <c r="D179" s="92"/>
      <c r="E179" s="92"/>
      <c r="F179" s="92"/>
      <c r="G179" s="92"/>
      <c r="H179" s="92"/>
      <c r="I179" s="83"/>
      <c r="J179" s="92"/>
      <c r="K179" s="279"/>
      <c r="L179" s="279"/>
      <c r="M179" s="92"/>
      <c r="N179" s="279"/>
      <c r="O179" s="279"/>
      <c r="P179" s="279"/>
      <c r="Q179" s="279"/>
      <c r="R179" s="279"/>
      <c r="S179" s="279"/>
      <c r="T179" s="279"/>
      <c r="U179" s="123"/>
      <c r="V179" s="123"/>
      <c r="W179" s="92"/>
      <c r="X179" s="61"/>
      <c r="Y179" s="61"/>
      <c r="Z179" s="61"/>
    </row>
    <row r="180" spans="1:26" ht="13.5" hidden="1" customHeight="1">
      <c r="A180" s="92"/>
      <c r="B180" s="92"/>
      <c r="C180" s="92"/>
      <c r="D180" s="92"/>
      <c r="E180" s="92"/>
      <c r="F180" s="92"/>
      <c r="G180" s="92"/>
      <c r="H180" s="92"/>
      <c r="I180" s="83"/>
      <c r="J180" s="92"/>
      <c r="K180" s="279"/>
      <c r="L180" s="279"/>
      <c r="M180" s="92"/>
      <c r="N180" s="279"/>
      <c r="O180" s="279"/>
      <c r="P180" s="279"/>
      <c r="Q180" s="279"/>
      <c r="R180" s="279"/>
      <c r="S180" s="279"/>
      <c r="T180" s="279"/>
      <c r="U180" s="123"/>
      <c r="V180" s="123"/>
      <c r="W180" s="92"/>
      <c r="X180" s="61"/>
      <c r="Y180" s="61"/>
      <c r="Z180" s="61"/>
    </row>
    <row r="181" spans="1:26" ht="13.5" hidden="1" customHeight="1">
      <c r="A181" s="92"/>
      <c r="B181" s="92"/>
      <c r="C181" s="92"/>
      <c r="D181" s="92"/>
      <c r="E181" s="92"/>
      <c r="F181" s="92"/>
      <c r="G181" s="92"/>
      <c r="H181" s="92"/>
      <c r="I181" s="83"/>
      <c r="J181" s="92"/>
      <c r="K181" s="279"/>
      <c r="L181" s="279"/>
      <c r="M181" s="92"/>
      <c r="N181" s="279"/>
      <c r="O181" s="279"/>
      <c r="P181" s="279"/>
      <c r="Q181" s="279"/>
      <c r="R181" s="279"/>
      <c r="S181" s="279"/>
      <c r="T181" s="279"/>
      <c r="U181" s="123"/>
      <c r="V181" s="123"/>
      <c r="W181" s="92"/>
      <c r="X181" s="61"/>
      <c r="Y181" s="61"/>
      <c r="Z181" s="61"/>
    </row>
    <row r="182" spans="1:26" ht="13.5" hidden="1" customHeight="1">
      <c r="A182" s="92"/>
      <c r="B182" s="92"/>
      <c r="C182" s="92"/>
      <c r="D182" s="92"/>
      <c r="E182" s="92"/>
      <c r="F182" s="92"/>
      <c r="G182" s="92"/>
      <c r="H182" s="92"/>
      <c r="I182" s="83"/>
      <c r="J182" s="92"/>
      <c r="K182" s="279"/>
      <c r="L182" s="279"/>
      <c r="M182" s="92"/>
      <c r="N182" s="279"/>
      <c r="O182" s="279"/>
      <c r="P182" s="279"/>
      <c r="Q182" s="279"/>
      <c r="R182" s="279"/>
      <c r="S182" s="279"/>
      <c r="T182" s="279"/>
      <c r="U182" s="123"/>
      <c r="V182" s="123"/>
      <c r="W182" s="92"/>
      <c r="X182" s="61"/>
      <c r="Y182" s="61"/>
      <c r="Z182" s="61"/>
    </row>
    <row r="183" spans="1:26" ht="13.5" hidden="1" customHeight="1">
      <c r="A183" s="92"/>
      <c r="B183" s="92"/>
      <c r="C183" s="92"/>
      <c r="D183" s="92"/>
      <c r="E183" s="92"/>
      <c r="F183" s="92"/>
      <c r="G183" s="92"/>
      <c r="H183" s="92"/>
      <c r="I183" s="83"/>
      <c r="J183" s="92"/>
      <c r="K183" s="279"/>
      <c r="L183" s="279"/>
      <c r="M183" s="92"/>
      <c r="N183" s="279"/>
      <c r="O183" s="279"/>
      <c r="P183" s="279"/>
      <c r="Q183" s="279"/>
      <c r="R183" s="279"/>
      <c r="S183" s="279"/>
      <c r="T183" s="279"/>
      <c r="U183" s="123"/>
      <c r="V183" s="123"/>
      <c r="W183" s="92"/>
      <c r="X183" s="61"/>
      <c r="Y183" s="61"/>
      <c r="Z183" s="61"/>
    </row>
    <row r="184" spans="1:26" ht="13.5" hidden="1" customHeight="1">
      <c r="A184" s="92"/>
      <c r="B184" s="92"/>
      <c r="C184" s="92"/>
      <c r="D184" s="92"/>
      <c r="E184" s="92"/>
      <c r="F184" s="92"/>
      <c r="G184" s="92"/>
      <c r="H184" s="92"/>
      <c r="I184" s="83"/>
      <c r="J184" s="92"/>
      <c r="K184" s="279"/>
      <c r="L184" s="279"/>
      <c r="M184" s="92"/>
      <c r="N184" s="279"/>
      <c r="O184" s="279"/>
      <c r="P184" s="279"/>
      <c r="Q184" s="279"/>
      <c r="R184" s="279"/>
      <c r="S184" s="279"/>
      <c r="T184" s="279"/>
      <c r="U184" s="123"/>
      <c r="V184" s="123"/>
      <c r="W184" s="92"/>
      <c r="X184" s="61"/>
      <c r="Y184" s="61"/>
      <c r="Z184" s="61"/>
    </row>
    <row r="185" spans="1:26" ht="13.5" hidden="1" customHeight="1">
      <c r="A185" s="92"/>
      <c r="B185" s="92"/>
      <c r="C185" s="92"/>
      <c r="D185" s="92"/>
      <c r="E185" s="92"/>
      <c r="F185" s="92"/>
      <c r="G185" s="92"/>
      <c r="H185" s="92"/>
      <c r="I185" s="83"/>
      <c r="J185" s="92"/>
      <c r="K185" s="279"/>
      <c r="L185" s="279"/>
      <c r="M185" s="92"/>
      <c r="N185" s="279"/>
      <c r="O185" s="279"/>
      <c r="P185" s="279"/>
      <c r="Q185" s="279"/>
      <c r="R185" s="279"/>
      <c r="S185" s="279"/>
      <c r="T185" s="279"/>
      <c r="U185" s="123"/>
      <c r="V185" s="123"/>
      <c r="W185" s="92"/>
      <c r="X185" s="61"/>
      <c r="Y185" s="61"/>
      <c r="Z185" s="61"/>
    </row>
    <row r="186" spans="1:26" ht="13.5" hidden="1" customHeight="1">
      <c r="A186" s="92"/>
      <c r="B186" s="92"/>
      <c r="C186" s="92"/>
      <c r="D186" s="92"/>
      <c r="E186" s="92"/>
      <c r="F186" s="92"/>
      <c r="G186" s="92"/>
      <c r="H186" s="92"/>
      <c r="I186" s="83"/>
      <c r="J186" s="92"/>
      <c r="K186" s="279"/>
      <c r="L186" s="279"/>
      <c r="M186" s="92"/>
      <c r="N186" s="279"/>
      <c r="O186" s="279"/>
      <c r="P186" s="279"/>
      <c r="Q186" s="279"/>
      <c r="R186" s="279"/>
      <c r="S186" s="279"/>
      <c r="T186" s="279"/>
      <c r="U186" s="123"/>
      <c r="V186" s="123"/>
      <c r="W186" s="92"/>
      <c r="X186" s="61"/>
      <c r="Y186" s="61"/>
      <c r="Z186" s="61"/>
    </row>
    <row r="187" spans="1:26" ht="13.5" hidden="1" customHeight="1">
      <c r="A187" s="92"/>
      <c r="B187" s="92"/>
      <c r="C187" s="92"/>
      <c r="D187" s="92"/>
      <c r="E187" s="92"/>
      <c r="F187" s="92"/>
      <c r="G187" s="92"/>
      <c r="H187" s="92"/>
      <c r="I187" s="83"/>
      <c r="J187" s="92"/>
      <c r="K187" s="279"/>
      <c r="L187" s="279"/>
      <c r="M187" s="92"/>
      <c r="N187" s="279"/>
      <c r="O187" s="279"/>
      <c r="P187" s="279"/>
      <c r="Q187" s="279"/>
      <c r="R187" s="279"/>
      <c r="S187" s="279"/>
      <c r="T187" s="279"/>
      <c r="U187" s="123"/>
      <c r="V187" s="123"/>
      <c r="W187" s="92"/>
      <c r="X187" s="61"/>
      <c r="Y187" s="61"/>
      <c r="Z187" s="61"/>
    </row>
    <row r="188" spans="1:26" ht="13.5" hidden="1" customHeight="1">
      <c r="A188" s="92"/>
      <c r="B188" s="92"/>
      <c r="C188" s="92"/>
      <c r="D188" s="92"/>
      <c r="E188" s="92"/>
      <c r="F188" s="92"/>
      <c r="G188" s="92"/>
      <c r="H188" s="92"/>
      <c r="I188" s="83"/>
      <c r="J188" s="92"/>
      <c r="K188" s="279"/>
      <c r="L188" s="279"/>
      <c r="M188" s="92"/>
      <c r="N188" s="279"/>
      <c r="O188" s="279"/>
      <c r="P188" s="279"/>
      <c r="Q188" s="279"/>
      <c r="R188" s="279"/>
      <c r="S188" s="279"/>
      <c r="T188" s="279"/>
      <c r="U188" s="123"/>
      <c r="V188" s="123"/>
      <c r="W188" s="92"/>
      <c r="X188" s="61"/>
      <c r="Y188" s="61"/>
      <c r="Z188" s="61"/>
    </row>
    <row r="189" spans="1:26" ht="13.5" hidden="1" customHeight="1">
      <c r="A189" s="92"/>
      <c r="B189" s="92"/>
      <c r="C189" s="92"/>
      <c r="D189" s="92"/>
      <c r="E189" s="92"/>
      <c r="F189" s="92"/>
      <c r="G189" s="92"/>
      <c r="H189" s="92"/>
      <c r="I189" s="83"/>
      <c r="J189" s="92"/>
      <c r="K189" s="279"/>
      <c r="L189" s="279"/>
      <c r="M189" s="92"/>
      <c r="N189" s="279"/>
      <c r="O189" s="279"/>
      <c r="P189" s="279"/>
      <c r="Q189" s="279"/>
      <c r="R189" s="279"/>
      <c r="S189" s="279"/>
      <c r="T189" s="279"/>
      <c r="U189" s="123"/>
      <c r="V189" s="123"/>
      <c r="W189" s="92"/>
      <c r="X189" s="61"/>
      <c r="Y189" s="61"/>
      <c r="Z189" s="61"/>
    </row>
    <row r="190" spans="1:26" ht="13.5" hidden="1" customHeight="1">
      <c r="A190" s="92"/>
      <c r="B190" s="92"/>
      <c r="C190" s="92"/>
      <c r="D190" s="92"/>
      <c r="E190" s="92"/>
      <c r="F190" s="92"/>
      <c r="G190" s="92"/>
      <c r="H190" s="92"/>
      <c r="I190" s="83"/>
      <c r="J190" s="92"/>
      <c r="K190" s="279"/>
      <c r="L190" s="279"/>
      <c r="M190" s="92"/>
      <c r="N190" s="279"/>
      <c r="O190" s="279"/>
      <c r="P190" s="279"/>
      <c r="Q190" s="279"/>
      <c r="R190" s="279"/>
      <c r="S190" s="279"/>
      <c r="T190" s="279"/>
      <c r="U190" s="123"/>
      <c r="V190" s="123"/>
      <c r="W190" s="92"/>
      <c r="X190" s="61"/>
      <c r="Y190" s="61"/>
      <c r="Z190" s="61"/>
    </row>
    <row r="191" spans="1:26" ht="13.5" hidden="1" customHeight="1">
      <c r="A191" s="92"/>
      <c r="B191" s="92"/>
      <c r="C191" s="92"/>
      <c r="D191" s="92"/>
      <c r="E191" s="92"/>
      <c r="F191" s="92"/>
      <c r="G191" s="92"/>
      <c r="H191" s="92"/>
      <c r="I191" s="83"/>
      <c r="J191" s="92"/>
      <c r="K191" s="279"/>
      <c r="L191" s="279"/>
      <c r="M191" s="92"/>
      <c r="N191" s="279"/>
      <c r="O191" s="279"/>
      <c r="P191" s="279"/>
      <c r="Q191" s="279"/>
      <c r="R191" s="279"/>
      <c r="S191" s="279"/>
      <c r="T191" s="279"/>
      <c r="U191" s="123"/>
      <c r="V191" s="123"/>
      <c r="W191" s="92"/>
      <c r="X191" s="61"/>
      <c r="Y191" s="61"/>
      <c r="Z191" s="61"/>
    </row>
    <row r="192" spans="1:26" ht="13.5" hidden="1" customHeight="1">
      <c r="A192" s="92"/>
      <c r="B192" s="92"/>
      <c r="C192" s="92"/>
      <c r="D192" s="92"/>
      <c r="E192" s="92"/>
      <c r="F192" s="92"/>
      <c r="G192" s="92"/>
      <c r="H192" s="92"/>
      <c r="I192" s="83"/>
      <c r="J192" s="92"/>
      <c r="K192" s="279"/>
      <c r="L192" s="279"/>
      <c r="M192" s="92"/>
      <c r="N192" s="279"/>
      <c r="O192" s="279"/>
      <c r="P192" s="279"/>
      <c r="Q192" s="279"/>
      <c r="R192" s="279"/>
      <c r="S192" s="279"/>
      <c r="T192" s="279"/>
      <c r="U192" s="123"/>
      <c r="V192" s="123"/>
      <c r="W192" s="92"/>
      <c r="X192" s="61"/>
      <c r="Y192" s="61"/>
      <c r="Z192" s="61"/>
    </row>
    <row r="193" spans="1:26" ht="13.5" hidden="1" customHeight="1">
      <c r="A193" s="92"/>
      <c r="B193" s="92"/>
      <c r="C193" s="92"/>
      <c r="D193" s="92"/>
      <c r="E193" s="92"/>
      <c r="F193" s="92"/>
      <c r="G193" s="92"/>
      <c r="H193" s="92"/>
      <c r="I193" s="83"/>
      <c r="J193" s="92"/>
      <c r="K193" s="279"/>
      <c r="L193" s="279"/>
      <c r="M193" s="92"/>
      <c r="N193" s="279"/>
      <c r="O193" s="279"/>
      <c r="P193" s="279"/>
      <c r="Q193" s="279"/>
      <c r="R193" s="279"/>
      <c r="S193" s="279"/>
      <c r="T193" s="279"/>
      <c r="U193" s="123"/>
      <c r="V193" s="123"/>
      <c r="W193" s="92"/>
      <c r="X193" s="61"/>
      <c r="Y193" s="61"/>
      <c r="Z193" s="61"/>
    </row>
    <row r="194" spans="1:26" ht="13.5" hidden="1" customHeight="1">
      <c r="A194" s="92"/>
      <c r="B194" s="92"/>
      <c r="C194" s="92"/>
      <c r="D194" s="92"/>
      <c r="E194" s="92"/>
      <c r="F194" s="92"/>
      <c r="G194" s="92"/>
      <c r="H194" s="92"/>
      <c r="I194" s="83"/>
      <c r="J194" s="92"/>
      <c r="K194" s="279"/>
      <c r="L194" s="279"/>
      <c r="M194" s="92"/>
      <c r="N194" s="279"/>
      <c r="O194" s="279"/>
      <c r="P194" s="279"/>
      <c r="Q194" s="279"/>
      <c r="R194" s="279"/>
      <c r="S194" s="279"/>
      <c r="T194" s="279"/>
      <c r="U194" s="123"/>
      <c r="V194" s="123"/>
      <c r="W194" s="92"/>
      <c r="X194" s="61"/>
      <c r="Y194" s="61"/>
      <c r="Z194" s="61"/>
    </row>
    <row r="195" spans="1:26" ht="13.5" hidden="1" customHeight="1">
      <c r="A195" s="92"/>
      <c r="B195" s="92"/>
      <c r="C195" s="92"/>
      <c r="D195" s="92"/>
      <c r="E195" s="92"/>
      <c r="F195" s="92"/>
      <c r="G195" s="92"/>
      <c r="H195" s="92"/>
      <c r="I195" s="83"/>
      <c r="J195" s="92"/>
      <c r="K195" s="279"/>
      <c r="L195" s="279"/>
      <c r="M195" s="92"/>
      <c r="N195" s="279"/>
      <c r="O195" s="279"/>
      <c r="P195" s="279"/>
      <c r="Q195" s="279"/>
      <c r="R195" s="279"/>
      <c r="S195" s="279"/>
      <c r="T195" s="279"/>
      <c r="U195" s="123"/>
      <c r="V195" s="123"/>
      <c r="W195" s="92"/>
      <c r="X195" s="61"/>
      <c r="Y195" s="61"/>
      <c r="Z195" s="61"/>
    </row>
    <row r="196" spans="1:26" ht="13.5" hidden="1" customHeight="1">
      <c r="A196" s="92"/>
      <c r="B196" s="92"/>
      <c r="C196" s="92"/>
      <c r="D196" s="92"/>
      <c r="E196" s="92"/>
      <c r="F196" s="92"/>
      <c r="G196" s="92"/>
      <c r="H196" s="92"/>
      <c r="I196" s="83"/>
      <c r="J196" s="92"/>
      <c r="K196" s="279"/>
      <c r="L196" s="279"/>
      <c r="M196" s="92"/>
      <c r="N196" s="279"/>
      <c r="O196" s="279"/>
      <c r="P196" s="279"/>
      <c r="Q196" s="279"/>
      <c r="R196" s="279"/>
      <c r="S196" s="279"/>
      <c r="T196" s="279"/>
      <c r="U196" s="123"/>
      <c r="V196" s="123"/>
      <c r="W196" s="92"/>
      <c r="X196" s="61"/>
      <c r="Y196" s="61"/>
      <c r="Z196" s="61"/>
    </row>
    <row r="197" spans="1:26" ht="13.5" hidden="1" customHeight="1">
      <c r="A197" s="92"/>
      <c r="B197" s="92"/>
      <c r="C197" s="92"/>
      <c r="D197" s="92"/>
      <c r="E197" s="92"/>
      <c r="F197" s="92"/>
      <c r="G197" s="92"/>
      <c r="H197" s="92"/>
      <c r="I197" s="83"/>
      <c r="J197" s="92"/>
      <c r="K197" s="279"/>
      <c r="L197" s="279"/>
      <c r="M197" s="92"/>
      <c r="N197" s="279"/>
      <c r="O197" s="279"/>
      <c r="P197" s="279"/>
      <c r="Q197" s="279"/>
      <c r="R197" s="279"/>
      <c r="S197" s="279"/>
      <c r="T197" s="279"/>
      <c r="U197" s="123"/>
      <c r="V197" s="123"/>
      <c r="W197" s="92"/>
      <c r="X197" s="61"/>
      <c r="Y197" s="61"/>
      <c r="Z197" s="61"/>
    </row>
    <row r="198" spans="1:26" ht="13.5" hidden="1" customHeight="1">
      <c r="A198" s="92"/>
      <c r="B198" s="92"/>
      <c r="C198" s="92"/>
      <c r="D198" s="92"/>
      <c r="E198" s="92"/>
      <c r="F198" s="92"/>
      <c r="G198" s="92"/>
      <c r="H198" s="92"/>
      <c r="I198" s="83"/>
      <c r="J198" s="92"/>
      <c r="K198" s="279"/>
      <c r="L198" s="279"/>
      <c r="M198" s="92"/>
      <c r="N198" s="279"/>
      <c r="O198" s="279"/>
      <c r="P198" s="279"/>
      <c r="Q198" s="279"/>
      <c r="R198" s="279"/>
      <c r="S198" s="279"/>
      <c r="T198" s="279"/>
      <c r="U198" s="123"/>
      <c r="V198" s="123"/>
      <c r="W198" s="92"/>
      <c r="X198" s="61"/>
      <c r="Y198" s="61"/>
      <c r="Z198" s="61"/>
    </row>
    <row r="199" spans="1:26" ht="13.5" hidden="1" customHeight="1">
      <c r="A199" s="92"/>
      <c r="B199" s="92"/>
      <c r="C199" s="92"/>
      <c r="D199" s="92"/>
      <c r="E199" s="92"/>
      <c r="F199" s="92"/>
      <c r="G199" s="92"/>
      <c r="H199" s="92"/>
      <c r="I199" s="83"/>
      <c r="J199" s="92"/>
      <c r="K199" s="279"/>
      <c r="L199" s="279"/>
      <c r="M199" s="92"/>
      <c r="N199" s="279"/>
      <c r="O199" s="279"/>
      <c r="P199" s="279"/>
      <c r="Q199" s="279"/>
      <c r="R199" s="279"/>
      <c r="S199" s="279"/>
      <c r="T199" s="279"/>
      <c r="U199" s="123"/>
      <c r="V199" s="123"/>
      <c r="W199" s="92"/>
      <c r="X199" s="61"/>
      <c r="Y199" s="61"/>
      <c r="Z199" s="61"/>
    </row>
    <row r="200" spans="1:26" ht="13.5" hidden="1" customHeight="1">
      <c r="A200" s="92"/>
      <c r="B200" s="92"/>
      <c r="C200" s="92"/>
      <c r="D200" s="92"/>
      <c r="E200" s="92"/>
      <c r="F200" s="92"/>
      <c r="G200" s="92"/>
      <c r="H200" s="92"/>
      <c r="I200" s="83"/>
      <c r="J200" s="92"/>
      <c r="K200" s="279"/>
      <c r="L200" s="279"/>
      <c r="M200" s="92"/>
      <c r="N200" s="279"/>
      <c r="O200" s="279"/>
      <c r="P200" s="279"/>
      <c r="Q200" s="279"/>
      <c r="R200" s="279"/>
      <c r="S200" s="279"/>
      <c r="T200" s="279"/>
      <c r="U200" s="123"/>
      <c r="V200" s="123"/>
      <c r="W200" s="92"/>
      <c r="X200" s="61"/>
      <c r="Y200" s="61"/>
      <c r="Z200" s="61"/>
    </row>
    <row r="201" spans="1:26" ht="13.5" hidden="1" customHeight="1">
      <c r="A201" s="92"/>
      <c r="B201" s="92"/>
      <c r="C201" s="92"/>
      <c r="D201" s="92"/>
      <c r="E201" s="92"/>
      <c r="F201" s="92"/>
      <c r="G201" s="92"/>
      <c r="H201" s="92"/>
      <c r="I201" s="83"/>
      <c r="J201" s="92"/>
      <c r="K201" s="279"/>
      <c r="L201" s="279"/>
      <c r="M201" s="92"/>
      <c r="N201" s="279"/>
      <c r="O201" s="279"/>
      <c r="P201" s="279"/>
      <c r="Q201" s="279"/>
      <c r="R201" s="279"/>
      <c r="S201" s="279"/>
      <c r="T201" s="279"/>
      <c r="U201" s="123"/>
      <c r="V201" s="123"/>
      <c r="W201" s="92"/>
      <c r="X201" s="61"/>
      <c r="Y201" s="61"/>
      <c r="Z201" s="61"/>
    </row>
    <row r="202" spans="1:26" ht="13.5" hidden="1" customHeight="1">
      <c r="A202" s="92"/>
      <c r="B202" s="92"/>
      <c r="C202" s="92"/>
      <c r="D202" s="92"/>
      <c r="E202" s="92"/>
      <c r="F202" s="92"/>
      <c r="G202" s="92"/>
      <c r="H202" s="92"/>
      <c r="I202" s="83"/>
      <c r="J202" s="92"/>
      <c r="K202" s="279"/>
      <c r="L202" s="279"/>
      <c r="M202" s="92"/>
      <c r="N202" s="279"/>
      <c r="O202" s="279"/>
      <c r="P202" s="279"/>
      <c r="Q202" s="279"/>
      <c r="R202" s="279"/>
      <c r="S202" s="279"/>
      <c r="T202" s="279"/>
      <c r="U202" s="123"/>
      <c r="V202" s="123"/>
      <c r="W202" s="92"/>
      <c r="X202" s="61"/>
      <c r="Y202" s="61"/>
      <c r="Z202" s="61"/>
    </row>
    <row r="203" spans="1:26" ht="13.5" hidden="1" customHeight="1">
      <c r="A203" s="92"/>
      <c r="B203" s="92"/>
      <c r="C203" s="92"/>
      <c r="D203" s="92"/>
      <c r="E203" s="92"/>
      <c r="F203" s="92"/>
      <c r="G203" s="92"/>
      <c r="H203" s="92"/>
      <c r="I203" s="83"/>
      <c r="J203" s="92"/>
      <c r="K203" s="279"/>
      <c r="L203" s="279"/>
      <c r="M203" s="92"/>
      <c r="N203" s="279"/>
      <c r="O203" s="279"/>
      <c r="P203" s="279"/>
      <c r="Q203" s="279"/>
      <c r="R203" s="279"/>
      <c r="S203" s="279"/>
      <c r="T203" s="279"/>
      <c r="U203" s="123"/>
      <c r="V203" s="123"/>
      <c r="W203" s="92"/>
      <c r="X203" s="61"/>
      <c r="Y203" s="61"/>
      <c r="Z203" s="61"/>
    </row>
    <row r="204" spans="1:26" ht="13.5" hidden="1" customHeight="1">
      <c r="A204" s="92"/>
      <c r="B204" s="92"/>
      <c r="C204" s="92"/>
      <c r="D204" s="92"/>
      <c r="E204" s="92"/>
      <c r="F204" s="92"/>
      <c r="G204" s="92"/>
      <c r="H204" s="92"/>
      <c r="I204" s="83"/>
      <c r="J204" s="92"/>
      <c r="K204" s="279"/>
      <c r="L204" s="279"/>
      <c r="M204" s="92"/>
      <c r="N204" s="279"/>
      <c r="O204" s="279"/>
      <c r="P204" s="279"/>
      <c r="Q204" s="279"/>
      <c r="R204" s="279"/>
      <c r="S204" s="279"/>
      <c r="T204" s="279"/>
      <c r="U204" s="123"/>
      <c r="V204" s="123"/>
      <c r="W204" s="92"/>
      <c r="X204" s="61"/>
      <c r="Y204" s="61"/>
      <c r="Z204" s="61"/>
    </row>
    <row r="205" spans="1:26" ht="13.5" hidden="1" customHeight="1">
      <c r="A205" s="92"/>
      <c r="B205" s="92"/>
      <c r="C205" s="92"/>
      <c r="D205" s="92"/>
      <c r="E205" s="92"/>
      <c r="F205" s="92"/>
      <c r="G205" s="92"/>
      <c r="H205" s="92"/>
      <c r="I205" s="83"/>
      <c r="J205" s="92"/>
      <c r="K205" s="279"/>
      <c r="L205" s="279"/>
      <c r="M205" s="92"/>
      <c r="N205" s="279"/>
      <c r="O205" s="279"/>
      <c r="P205" s="279"/>
      <c r="Q205" s="279"/>
      <c r="R205" s="279"/>
      <c r="S205" s="279"/>
      <c r="T205" s="279"/>
      <c r="U205" s="123"/>
      <c r="V205" s="123"/>
      <c r="W205" s="92"/>
      <c r="X205" s="61"/>
      <c r="Y205" s="61"/>
      <c r="Z205" s="61"/>
    </row>
    <row r="206" spans="1:26" ht="13.5" hidden="1" customHeight="1">
      <c r="A206" s="92"/>
      <c r="B206" s="92"/>
      <c r="C206" s="92"/>
      <c r="D206" s="92"/>
      <c r="E206" s="92"/>
      <c r="F206" s="92"/>
      <c r="G206" s="92"/>
      <c r="H206" s="92"/>
      <c r="I206" s="83"/>
      <c r="J206" s="92"/>
      <c r="K206" s="279"/>
      <c r="L206" s="279"/>
      <c r="M206" s="92"/>
      <c r="N206" s="279"/>
      <c r="O206" s="279"/>
      <c r="P206" s="279"/>
      <c r="Q206" s="279"/>
      <c r="R206" s="279"/>
      <c r="S206" s="279"/>
      <c r="T206" s="279"/>
      <c r="U206" s="123"/>
      <c r="V206" s="123"/>
      <c r="W206" s="92"/>
      <c r="X206" s="61"/>
      <c r="Y206" s="61"/>
      <c r="Z206" s="61"/>
    </row>
    <row r="207" spans="1:26" ht="13.5" hidden="1" customHeight="1">
      <c r="A207" s="92"/>
      <c r="B207" s="92"/>
      <c r="C207" s="92"/>
      <c r="D207" s="92"/>
      <c r="E207" s="92"/>
      <c r="F207" s="92"/>
      <c r="G207" s="92"/>
      <c r="H207" s="92"/>
      <c r="I207" s="83"/>
      <c r="J207" s="92"/>
      <c r="K207" s="279"/>
      <c r="L207" s="279"/>
      <c r="M207" s="92"/>
      <c r="N207" s="279"/>
      <c r="O207" s="279"/>
      <c r="P207" s="279"/>
      <c r="Q207" s="279"/>
      <c r="R207" s="279"/>
      <c r="S207" s="279"/>
      <c r="T207" s="279"/>
      <c r="U207" s="123"/>
      <c r="V207" s="123"/>
      <c r="W207" s="92"/>
      <c r="X207" s="61"/>
      <c r="Y207" s="61"/>
      <c r="Z207" s="61"/>
    </row>
    <row r="208" spans="1:26" ht="13.5" hidden="1" customHeight="1">
      <c r="A208" s="92"/>
      <c r="B208" s="92"/>
      <c r="C208" s="92"/>
      <c r="D208" s="92"/>
      <c r="E208" s="92"/>
      <c r="F208" s="92"/>
      <c r="G208" s="92"/>
      <c r="H208" s="92"/>
      <c r="I208" s="83"/>
      <c r="J208" s="92"/>
      <c r="K208" s="279"/>
      <c r="L208" s="279"/>
      <c r="M208" s="92"/>
      <c r="N208" s="279"/>
      <c r="O208" s="279"/>
      <c r="P208" s="279"/>
      <c r="Q208" s="279"/>
      <c r="R208" s="279"/>
      <c r="S208" s="279"/>
      <c r="T208" s="279"/>
      <c r="U208" s="123"/>
      <c r="V208" s="123"/>
      <c r="W208" s="92"/>
      <c r="X208" s="61"/>
      <c r="Y208" s="61"/>
      <c r="Z208" s="61"/>
    </row>
    <row r="209" spans="1:26" ht="13.5" hidden="1" customHeight="1">
      <c r="A209" s="92"/>
      <c r="B209" s="92"/>
      <c r="C209" s="92"/>
      <c r="D209" s="92"/>
      <c r="E209" s="92"/>
      <c r="F209" s="92"/>
      <c r="G209" s="92"/>
      <c r="H209" s="92"/>
      <c r="I209" s="83"/>
      <c r="J209" s="92"/>
      <c r="K209" s="279"/>
      <c r="L209" s="279"/>
      <c r="M209" s="92"/>
      <c r="N209" s="279"/>
      <c r="O209" s="279"/>
      <c r="P209" s="279"/>
      <c r="Q209" s="279"/>
      <c r="R209" s="279"/>
      <c r="S209" s="279"/>
      <c r="T209" s="279"/>
      <c r="U209" s="123"/>
      <c r="V209" s="123"/>
      <c r="W209" s="92"/>
      <c r="X209" s="61"/>
      <c r="Y209" s="61"/>
      <c r="Z209" s="61"/>
    </row>
    <row r="210" spans="1:26" ht="13.5" hidden="1" customHeight="1">
      <c r="A210" s="92"/>
      <c r="B210" s="92"/>
      <c r="C210" s="92"/>
      <c r="D210" s="92"/>
      <c r="E210" s="92"/>
      <c r="F210" s="92"/>
      <c r="G210" s="92"/>
      <c r="H210" s="92"/>
      <c r="I210" s="83"/>
      <c r="J210" s="92"/>
      <c r="K210" s="279"/>
      <c r="L210" s="279"/>
      <c r="M210" s="92"/>
      <c r="N210" s="279"/>
      <c r="O210" s="279"/>
      <c r="P210" s="279"/>
      <c r="Q210" s="279"/>
      <c r="R210" s="279"/>
      <c r="S210" s="279"/>
      <c r="T210" s="279"/>
      <c r="U210" s="123"/>
      <c r="V210" s="123"/>
      <c r="W210" s="92"/>
      <c r="X210" s="61"/>
      <c r="Y210" s="61"/>
      <c r="Z210" s="61"/>
    </row>
    <row r="211" spans="1:26" ht="13.5" hidden="1" customHeight="1">
      <c r="A211" s="92"/>
      <c r="B211" s="92"/>
      <c r="C211" s="92"/>
      <c r="D211" s="92"/>
      <c r="E211" s="92"/>
      <c r="F211" s="92"/>
      <c r="G211" s="92"/>
      <c r="H211" s="92"/>
      <c r="I211" s="83"/>
      <c r="J211" s="92"/>
      <c r="K211" s="279"/>
      <c r="L211" s="279"/>
      <c r="M211" s="92"/>
      <c r="N211" s="279"/>
      <c r="O211" s="279"/>
      <c r="P211" s="279"/>
      <c r="Q211" s="279"/>
      <c r="R211" s="279"/>
      <c r="S211" s="279"/>
      <c r="T211" s="279"/>
      <c r="U211" s="123"/>
      <c r="V211" s="123"/>
      <c r="W211" s="92"/>
      <c r="X211" s="61"/>
      <c r="Y211" s="61"/>
      <c r="Z211" s="61"/>
    </row>
    <row r="212" spans="1:26" ht="13.5" hidden="1" customHeight="1">
      <c r="A212" s="92"/>
      <c r="B212" s="92"/>
      <c r="C212" s="92"/>
      <c r="D212" s="92"/>
      <c r="E212" s="92"/>
      <c r="F212" s="92"/>
      <c r="G212" s="92"/>
      <c r="H212" s="92"/>
      <c r="I212" s="83"/>
      <c r="J212" s="92"/>
      <c r="K212" s="279"/>
      <c r="L212" s="279"/>
      <c r="M212" s="92"/>
      <c r="N212" s="279"/>
      <c r="O212" s="279"/>
      <c r="P212" s="279"/>
      <c r="Q212" s="279"/>
      <c r="R212" s="279"/>
      <c r="S212" s="279"/>
      <c r="T212" s="279"/>
      <c r="U212" s="123"/>
      <c r="V212" s="123"/>
      <c r="W212" s="92"/>
      <c r="X212" s="61"/>
      <c r="Y212" s="61"/>
      <c r="Z212" s="61"/>
    </row>
    <row r="213" spans="1:26" ht="13.5" hidden="1" customHeight="1">
      <c r="A213" s="92"/>
      <c r="B213" s="92"/>
      <c r="C213" s="92"/>
      <c r="D213" s="92"/>
      <c r="E213" s="92"/>
      <c r="F213" s="92"/>
      <c r="G213" s="92"/>
      <c r="H213" s="92"/>
      <c r="I213" s="83"/>
      <c r="J213" s="92"/>
      <c r="K213" s="279"/>
      <c r="L213" s="279"/>
      <c r="M213" s="92"/>
      <c r="N213" s="279"/>
      <c r="O213" s="279"/>
      <c r="P213" s="279"/>
      <c r="Q213" s="279"/>
      <c r="R213" s="279"/>
      <c r="S213" s="279"/>
      <c r="T213" s="279"/>
      <c r="U213" s="123"/>
      <c r="V213" s="123"/>
      <c r="W213" s="92"/>
      <c r="X213" s="61"/>
      <c r="Y213" s="61"/>
      <c r="Z213" s="61"/>
    </row>
    <row r="214" spans="1:26" ht="13.5" hidden="1" customHeight="1">
      <c r="A214" s="92"/>
      <c r="B214" s="92"/>
      <c r="C214" s="92"/>
      <c r="D214" s="92"/>
      <c r="E214" s="92"/>
      <c r="F214" s="92"/>
      <c r="G214" s="92"/>
      <c r="H214" s="92"/>
      <c r="I214" s="83"/>
      <c r="J214" s="92"/>
      <c r="K214" s="279"/>
      <c r="L214" s="279"/>
      <c r="M214" s="92"/>
      <c r="N214" s="279"/>
      <c r="O214" s="279"/>
      <c r="P214" s="279"/>
      <c r="Q214" s="279"/>
      <c r="R214" s="279"/>
      <c r="S214" s="279"/>
      <c r="T214" s="279"/>
      <c r="U214" s="123"/>
      <c r="V214" s="123"/>
      <c r="W214" s="92"/>
      <c r="X214" s="61"/>
      <c r="Y214" s="61"/>
      <c r="Z214" s="61"/>
    </row>
    <row r="215" spans="1:26" ht="13.5" hidden="1" customHeight="1">
      <c r="A215" s="92"/>
      <c r="B215" s="92"/>
      <c r="C215" s="92"/>
      <c r="D215" s="92"/>
      <c r="E215" s="92"/>
      <c r="F215" s="92"/>
      <c r="G215" s="92"/>
      <c r="H215" s="92"/>
      <c r="I215" s="83"/>
      <c r="J215" s="92"/>
      <c r="K215" s="279"/>
      <c r="L215" s="279"/>
      <c r="M215" s="92"/>
      <c r="N215" s="279"/>
      <c r="O215" s="279"/>
      <c r="P215" s="279"/>
      <c r="Q215" s="279"/>
      <c r="R215" s="279"/>
      <c r="S215" s="279"/>
      <c r="T215" s="279"/>
      <c r="U215" s="123"/>
      <c r="V215" s="123"/>
      <c r="W215" s="92"/>
      <c r="X215" s="61"/>
      <c r="Y215" s="61"/>
      <c r="Z215" s="61"/>
    </row>
    <row r="216" spans="1:26" ht="13.5" hidden="1" customHeight="1">
      <c r="A216" s="92"/>
      <c r="B216" s="92"/>
      <c r="C216" s="92"/>
      <c r="D216" s="92"/>
      <c r="E216" s="92"/>
      <c r="F216" s="92"/>
      <c r="G216" s="92"/>
      <c r="H216" s="92"/>
      <c r="I216" s="83"/>
      <c r="J216" s="92"/>
      <c r="K216" s="279"/>
      <c r="L216" s="279"/>
      <c r="M216" s="92"/>
      <c r="N216" s="279"/>
      <c r="O216" s="279"/>
      <c r="P216" s="279"/>
      <c r="Q216" s="279"/>
      <c r="R216" s="279"/>
      <c r="S216" s="279"/>
      <c r="T216" s="279"/>
      <c r="U216" s="123"/>
      <c r="V216" s="123"/>
      <c r="W216" s="92"/>
      <c r="X216" s="61"/>
      <c r="Y216" s="61"/>
      <c r="Z216" s="61"/>
    </row>
    <row r="217" spans="1:26" ht="13.5" hidden="1" customHeight="1">
      <c r="A217" s="92"/>
      <c r="B217" s="92"/>
      <c r="C217" s="92"/>
      <c r="D217" s="92"/>
      <c r="E217" s="92"/>
      <c r="F217" s="92"/>
      <c r="G217" s="92"/>
      <c r="H217" s="92"/>
      <c r="I217" s="83"/>
      <c r="J217" s="92"/>
      <c r="K217" s="279"/>
      <c r="L217" s="279"/>
      <c r="M217" s="92"/>
      <c r="N217" s="279"/>
      <c r="O217" s="279"/>
      <c r="P217" s="279"/>
      <c r="Q217" s="279"/>
      <c r="R217" s="279"/>
      <c r="S217" s="279"/>
      <c r="T217" s="279"/>
      <c r="U217" s="123"/>
      <c r="V217" s="123"/>
      <c r="W217" s="92"/>
      <c r="X217" s="61"/>
      <c r="Y217" s="61"/>
      <c r="Z217" s="61"/>
    </row>
    <row r="218" spans="1:26" ht="13.5" hidden="1" customHeight="1">
      <c r="A218" s="92"/>
      <c r="B218" s="92"/>
      <c r="C218" s="92"/>
      <c r="D218" s="92"/>
      <c r="E218" s="92"/>
      <c r="F218" s="92"/>
      <c r="G218" s="92"/>
      <c r="H218" s="92"/>
      <c r="I218" s="83"/>
      <c r="J218" s="92"/>
      <c r="K218" s="279"/>
      <c r="L218" s="279"/>
      <c r="M218" s="92"/>
      <c r="N218" s="279"/>
      <c r="O218" s="279"/>
      <c r="P218" s="279"/>
      <c r="Q218" s="279"/>
      <c r="R218" s="279"/>
      <c r="S218" s="279"/>
      <c r="T218" s="279"/>
      <c r="U218" s="123"/>
      <c r="V218" s="123"/>
      <c r="W218" s="92"/>
      <c r="X218" s="61"/>
      <c r="Y218" s="61"/>
      <c r="Z218" s="61"/>
    </row>
    <row r="219" spans="1:26" ht="13.5" hidden="1" customHeight="1">
      <c r="A219" s="92"/>
      <c r="B219" s="92"/>
      <c r="C219" s="92"/>
      <c r="D219" s="92"/>
      <c r="E219" s="92"/>
      <c r="F219" s="92"/>
      <c r="G219" s="92"/>
      <c r="H219" s="92"/>
      <c r="I219" s="83"/>
      <c r="J219" s="92"/>
      <c r="K219" s="279"/>
      <c r="L219" s="279"/>
      <c r="M219" s="92"/>
      <c r="N219" s="279"/>
      <c r="O219" s="279"/>
      <c r="P219" s="279"/>
      <c r="Q219" s="279"/>
      <c r="R219" s="279"/>
      <c r="S219" s="279"/>
      <c r="T219" s="279"/>
      <c r="U219" s="123"/>
      <c r="V219" s="123"/>
      <c r="W219" s="92"/>
      <c r="X219" s="61"/>
      <c r="Y219" s="61"/>
      <c r="Z219" s="61"/>
    </row>
    <row r="220" spans="1:26" ht="13.5" hidden="1" customHeight="1">
      <c r="A220" s="92"/>
      <c r="B220" s="92"/>
      <c r="C220" s="92"/>
      <c r="D220" s="92"/>
      <c r="E220" s="92"/>
      <c r="F220" s="92"/>
      <c r="G220" s="92"/>
      <c r="H220" s="92"/>
      <c r="I220" s="83"/>
      <c r="J220" s="92"/>
      <c r="K220" s="279"/>
      <c r="L220" s="279"/>
      <c r="M220" s="92"/>
      <c r="N220" s="279"/>
      <c r="O220" s="279"/>
      <c r="P220" s="279"/>
      <c r="Q220" s="279"/>
      <c r="R220" s="279"/>
      <c r="S220" s="279"/>
      <c r="T220" s="279"/>
      <c r="U220" s="123"/>
      <c r="V220" s="123"/>
      <c r="W220" s="92"/>
      <c r="X220" s="61"/>
      <c r="Y220" s="61"/>
      <c r="Z220" s="61"/>
    </row>
    <row r="221" spans="1:26" ht="13.5" hidden="1" customHeight="1">
      <c r="A221" s="92"/>
      <c r="B221" s="92"/>
      <c r="C221" s="92"/>
      <c r="D221" s="92"/>
      <c r="E221" s="92"/>
      <c r="F221" s="92"/>
      <c r="G221" s="92"/>
      <c r="H221" s="92"/>
      <c r="I221" s="83"/>
      <c r="J221" s="92"/>
      <c r="K221" s="279"/>
      <c r="L221" s="279"/>
      <c r="M221" s="92"/>
      <c r="N221" s="279"/>
      <c r="O221" s="279"/>
      <c r="P221" s="279"/>
      <c r="Q221" s="279"/>
      <c r="R221" s="279"/>
      <c r="S221" s="279"/>
      <c r="T221" s="279"/>
      <c r="U221" s="123"/>
      <c r="V221" s="123"/>
      <c r="W221" s="92"/>
      <c r="X221" s="61"/>
      <c r="Y221" s="61"/>
      <c r="Z221" s="61"/>
    </row>
    <row r="222" spans="1:26" ht="13.5" hidden="1" customHeight="1">
      <c r="A222" s="92"/>
      <c r="B222" s="92"/>
      <c r="C222" s="92"/>
      <c r="D222" s="92"/>
      <c r="E222" s="92"/>
      <c r="F222" s="92"/>
      <c r="G222" s="92"/>
      <c r="H222" s="92"/>
      <c r="I222" s="83"/>
      <c r="J222" s="92"/>
      <c r="K222" s="279"/>
      <c r="L222" s="279"/>
      <c r="M222" s="92"/>
      <c r="N222" s="279"/>
      <c r="O222" s="279"/>
      <c r="P222" s="279"/>
      <c r="Q222" s="279"/>
      <c r="R222" s="279"/>
      <c r="S222" s="279"/>
      <c r="T222" s="279"/>
      <c r="U222" s="123"/>
      <c r="V222" s="123"/>
      <c r="W222" s="92"/>
      <c r="X222" s="61"/>
      <c r="Y222" s="61"/>
      <c r="Z222" s="61"/>
    </row>
    <row r="223" spans="1:26" ht="13.5" hidden="1" customHeight="1">
      <c r="A223" s="92"/>
      <c r="B223" s="92"/>
      <c r="C223" s="92"/>
      <c r="D223" s="92"/>
      <c r="E223" s="92"/>
      <c r="F223" s="92"/>
      <c r="G223" s="92"/>
      <c r="H223" s="92"/>
      <c r="I223" s="83"/>
      <c r="J223" s="92"/>
      <c r="K223" s="279"/>
      <c r="L223" s="279"/>
      <c r="M223" s="92"/>
      <c r="N223" s="279"/>
      <c r="O223" s="279"/>
      <c r="P223" s="279"/>
      <c r="Q223" s="279"/>
      <c r="R223" s="279"/>
      <c r="S223" s="279"/>
      <c r="T223" s="279"/>
      <c r="U223" s="123"/>
      <c r="V223" s="123"/>
      <c r="W223" s="92"/>
      <c r="X223" s="61"/>
      <c r="Y223" s="61"/>
      <c r="Z223" s="61"/>
    </row>
    <row r="224" spans="1:26" ht="13.5" hidden="1" customHeight="1">
      <c r="A224" s="92"/>
      <c r="B224" s="92"/>
      <c r="C224" s="92"/>
      <c r="D224" s="92"/>
      <c r="E224" s="92"/>
      <c r="F224" s="92"/>
      <c r="G224" s="92"/>
      <c r="H224" s="92"/>
      <c r="I224" s="83"/>
      <c r="J224" s="92"/>
      <c r="K224" s="279"/>
      <c r="L224" s="279"/>
      <c r="M224" s="92"/>
      <c r="N224" s="279"/>
      <c r="O224" s="279"/>
      <c r="P224" s="279"/>
      <c r="Q224" s="279"/>
      <c r="R224" s="279"/>
      <c r="S224" s="279"/>
      <c r="T224" s="279"/>
      <c r="U224" s="123"/>
      <c r="V224" s="123"/>
      <c r="W224" s="92"/>
      <c r="X224" s="61"/>
      <c r="Y224" s="61"/>
      <c r="Z224" s="61"/>
    </row>
    <row r="225" spans="1:26" ht="13.5" hidden="1" customHeight="1">
      <c r="A225" s="92"/>
      <c r="B225" s="92"/>
      <c r="C225" s="92"/>
      <c r="D225" s="92"/>
      <c r="E225" s="92"/>
      <c r="F225" s="92"/>
      <c r="G225" s="92"/>
      <c r="H225" s="92"/>
      <c r="I225" s="83"/>
      <c r="J225" s="92"/>
      <c r="K225" s="279"/>
      <c r="L225" s="279"/>
      <c r="M225" s="92"/>
      <c r="N225" s="279"/>
      <c r="O225" s="279"/>
      <c r="P225" s="279"/>
      <c r="Q225" s="279"/>
      <c r="R225" s="279"/>
      <c r="S225" s="279"/>
      <c r="T225" s="279"/>
      <c r="U225" s="123"/>
      <c r="V225" s="123"/>
      <c r="W225" s="92"/>
      <c r="X225" s="61"/>
      <c r="Y225" s="61"/>
      <c r="Z225" s="61"/>
    </row>
    <row r="226" spans="1:26" ht="13.5" hidden="1" customHeight="1">
      <c r="A226" s="92"/>
      <c r="B226" s="92"/>
      <c r="C226" s="92"/>
      <c r="D226" s="92"/>
      <c r="E226" s="92"/>
      <c r="F226" s="92"/>
      <c r="G226" s="92"/>
      <c r="H226" s="92"/>
      <c r="I226" s="83"/>
      <c r="J226" s="92"/>
      <c r="K226" s="279"/>
      <c r="L226" s="279"/>
      <c r="M226" s="92"/>
      <c r="N226" s="279"/>
      <c r="O226" s="279"/>
      <c r="P226" s="279"/>
      <c r="Q226" s="279"/>
      <c r="R226" s="279"/>
      <c r="S226" s="279"/>
      <c r="T226" s="279"/>
      <c r="U226" s="123"/>
      <c r="V226" s="123"/>
      <c r="W226" s="92"/>
      <c r="X226" s="61"/>
      <c r="Y226" s="61"/>
      <c r="Z226" s="61"/>
    </row>
    <row r="227" spans="1:26" ht="13.5" hidden="1" customHeight="1">
      <c r="A227" s="92"/>
      <c r="B227" s="92"/>
      <c r="C227" s="92"/>
      <c r="D227" s="92"/>
      <c r="E227" s="92"/>
      <c r="F227" s="92"/>
      <c r="G227" s="92"/>
      <c r="H227" s="92"/>
      <c r="I227" s="83"/>
      <c r="J227" s="92"/>
      <c r="K227" s="279"/>
      <c r="L227" s="279"/>
      <c r="M227" s="92"/>
      <c r="N227" s="279"/>
      <c r="O227" s="279"/>
      <c r="P227" s="279"/>
      <c r="Q227" s="279"/>
      <c r="R227" s="279"/>
      <c r="S227" s="279"/>
      <c r="T227" s="279"/>
      <c r="U227" s="123"/>
      <c r="V227" s="123"/>
      <c r="W227" s="92"/>
      <c r="X227" s="61"/>
      <c r="Y227" s="61"/>
      <c r="Z227" s="61"/>
    </row>
    <row r="228" spans="1:26" ht="13.5" hidden="1" customHeight="1">
      <c r="A228" s="92"/>
      <c r="B228" s="92"/>
      <c r="C228" s="92"/>
      <c r="D228" s="92"/>
      <c r="E228" s="92"/>
      <c r="F228" s="92"/>
      <c r="G228" s="92"/>
      <c r="H228" s="92"/>
      <c r="I228" s="83"/>
      <c r="J228" s="92"/>
      <c r="K228" s="279"/>
      <c r="L228" s="279"/>
      <c r="M228" s="92"/>
      <c r="N228" s="279"/>
      <c r="O228" s="279"/>
      <c r="P228" s="279"/>
      <c r="Q228" s="279"/>
      <c r="R228" s="279"/>
      <c r="S228" s="279"/>
      <c r="T228" s="279"/>
      <c r="U228" s="123"/>
      <c r="V228" s="123"/>
      <c r="W228" s="92"/>
      <c r="X228" s="61"/>
      <c r="Y228" s="61"/>
      <c r="Z228" s="61"/>
    </row>
    <row r="229" spans="1:26" ht="13.5" hidden="1" customHeight="1">
      <c r="A229" s="92"/>
      <c r="B229" s="92"/>
      <c r="C229" s="92"/>
      <c r="D229" s="92"/>
      <c r="E229" s="92"/>
      <c r="F229" s="92"/>
      <c r="G229" s="92"/>
      <c r="H229" s="92"/>
      <c r="I229" s="83"/>
      <c r="J229" s="92"/>
      <c r="K229" s="279"/>
      <c r="L229" s="279"/>
      <c r="M229" s="92"/>
      <c r="N229" s="279"/>
      <c r="O229" s="279"/>
      <c r="P229" s="279"/>
      <c r="Q229" s="279"/>
      <c r="R229" s="279"/>
      <c r="S229" s="279"/>
      <c r="T229" s="279"/>
      <c r="U229" s="123"/>
      <c r="V229" s="123"/>
      <c r="W229" s="92"/>
      <c r="X229" s="61"/>
      <c r="Y229" s="61"/>
      <c r="Z229" s="61"/>
    </row>
    <row r="230" spans="1:26" ht="13.5" hidden="1" customHeight="1">
      <c r="A230" s="92"/>
      <c r="B230" s="92"/>
      <c r="C230" s="92"/>
      <c r="D230" s="92"/>
      <c r="E230" s="92"/>
      <c r="F230" s="92"/>
      <c r="G230" s="92"/>
      <c r="H230" s="92"/>
      <c r="I230" s="83"/>
      <c r="J230" s="92"/>
      <c r="K230" s="279"/>
      <c r="L230" s="279"/>
      <c r="M230" s="92"/>
      <c r="N230" s="279"/>
      <c r="O230" s="279"/>
      <c r="P230" s="279"/>
      <c r="Q230" s="279"/>
      <c r="R230" s="279"/>
      <c r="S230" s="279"/>
      <c r="T230" s="279"/>
      <c r="U230" s="123"/>
      <c r="V230" s="123"/>
      <c r="W230" s="92"/>
      <c r="X230" s="61"/>
      <c r="Y230" s="61"/>
      <c r="Z230" s="61"/>
    </row>
    <row r="231" spans="1:26" ht="13.5" hidden="1" customHeight="1">
      <c r="A231" s="92"/>
      <c r="B231" s="92"/>
      <c r="C231" s="92"/>
      <c r="D231" s="92"/>
      <c r="E231" s="92"/>
      <c r="F231" s="92"/>
      <c r="G231" s="92"/>
      <c r="H231" s="92"/>
      <c r="I231" s="83"/>
      <c r="J231" s="92"/>
      <c r="K231" s="279"/>
      <c r="L231" s="279"/>
      <c r="M231" s="92"/>
      <c r="N231" s="279"/>
      <c r="O231" s="279"/>
      <c r="P231" s="279"/>
      <c r="Q231" s="279"/>
      <c r="R231" s="279"/>
      <c r="S231" s="279"/>
      <c r="T231" s="279"/>
      <c r="U231" s="123"/>
      <c r="V231" s="123"/>
      <c r="W231" s="92"/>
      <c r="X231" s="61"/>
      <c r="Y231" s="61"/>
      <c r="Z231" s="61"/>
    </row>
    <row r="232" spans="1:26" ht="13.5" hidden="1" customHeight="1">
      <c r="A232" s="92"/>
      <c r="B232" s="92"/>
      <c r="C232" s="92"/>
      <c r="D232" s="92"/>
      <c r="E232" s="92"/>
      <c r="F232" s="92"/>
      <c r="G232" s="92"/>
      <c r="H232" s="92"/>
      <c r="I232" s="83"/>
      <c r="J232" s="92"/>
      <c r="K232" s="279"/>
      <c r="L232" s="279"/>
      <c r="M232" s="92"/>
      <c r="N232" s="279"/>
      <c r="O232" s="279"/>
      <c r="P232" s="279"/>
      <c r="Q232" s="279"/>
      <c r="R232" s="279"/>
      <c r="S232" s="279"/>
      <c r="T232" s="279"/>
      <c r="U232" s="123"/>
      <c r="V232" s="123"/>
      <c r="W232" s="92"/>
      <c r="X232" s="61"/>
      <c r="Y232" s="61"/>
      <c r="Z232" s="61"/>
    </row>
    <row r="233" spans="1:26" ht="13.5" hidden="1" customHeight="1">
      <c r="A233" s="92"/>
      <c r="B233" s="92"/>
      <c r="C233" s="92"/>
      <c r="D233" s="92"/>
      <c r="E233" s="92"/>
      <c r="F233" s="92"/>
      <c r="G233" s="92"/>
      <c r="H233" s="92"/>
      <c r="I233" s="83"/>
      <c r="J233" s="92"/>
      <c r="K233" s="279"/>
      <c r="L233" s="279"/>
      <c r="M233" s="92"/>
      <c r="N233" s="279"/>
      <c r="O233" s="279"/>
      <c r="P233" s="279"/>
      <c r="Q233" s="279"/>
      <c r="R233" s="279"/>
      <c r="S233" s="279"/>
      <c r="T233" s="279"/>
      <c r="U233" s="123"/>
      <c r="V233" s="123"/>
      <c r="W233" s="92"/>
      <c r="X233" s="61"/>
      <c r="Y233" s="61"/>
      <c r="Z233" s="61"/>
    </row>
    <row r="234" spans="1:26" ht="13.5" hidden="1" customHeight="1">
      <c r="A234" s="92"/>
      <c r="B234" s="92"/>
      <c r="C234" s="92"/>
      <c r="D234" s="92"/>
      <c r="E234" s="92"/>
      <c r="F234" s="92"/>
      <c r="G234" s="92"/>
      <c r="H234" s="92"/>
      <c r="I234" s="83"/>
      <c r="J234" s="92"/>
      <c r="K234" s="279"/>
      <c r="L234" s="279"/>
      <c r="M234" s="92"/>
      <c r="N234" s="279"/>
      <c r="O234" s="279"/>
      <c r="P234" s="279"/>
      <c r="Q234" s="279"/>
      <c r="R234" s="279"/>
      <c r="S234" s="279"/>
      <c r="T234" s="279"/>
      <c r="U234" s="123"/>
      <c r="V234" s="123"/>
      <c r="W234" s="92"/>
      <c r="X234" s="61"/>
      <c r="Y234" s="61"/>
      <c r="Z234" s="61"/>
    </row>
    <row r="235" spans="1:26" ht="13.5" hidden="1" customHeight="1">
      <c r="A235" s="92"/>
      <c r="B235" s="92"/>
      <c r="C235" s="92"/>
      <c r="D235" s="92"/>
      <c r="E235" s="92"/>
      <c r="F235" s="92"/>
      <c r="G235" s="92"/>
      <c r="H235" s="92"/>
      <c r="I235" s="83"/>
      <c r="J235" s="92"/>
      <c r="K235" s="279"/>
      <c r="L235" s="279"/>
      <c r="M235" s="92"/>
      <c r="N235" s="279"/>
      <c r="O235" s="279"/>
      <c r="P235" s="279"/>
      <c r="Q235" s="279"/>
      <c r="R235" s="279"/>
      <c r="S235" s="279"/>
      <c r="T235" s="279"/>
      <c r="U235" s="123"/>
      <c r="V235" s="123"/>
      <c r="W235" s="92"/>
      <c r="X235" s="61"/>
      <c r="Y235" s="61"/>
      <c r="Z235" s="61"/>
    </row>
    <row r="236" spans="1:26" ht="13.5" hidden="1" customHeight="1">
      <c r="A236" s="92"/>
      <c r="B236" s="92"/>
      <c r="C236" s="92"/>
      <c r="D236" s="92"/>
      <c r="E236" s="92"/>
      <c r="F236" s="92"/>
      <c r="G236" s="92"/>
      <c r="H236" s="92"/>
      <c r="I236" s="83"/>
      <c r="J236" s="92"/>
      <c r="K236" s="279"/>
      <c r="L236" s="279"/>
      <c r="M236" s="92"/>
      <c r="N236" s="279"/>
      <c r="O236" s="279"/>
      <c r="P236" s="279"/>
      <c r="Q236" s="279"/>
      <c r="R236" s="279"/>
      <c r="S236" s="279"/>
      <c r="T236" s="279"/>
      <c r="U236" s="123"/>
      <c r="V236" s="123"/>
      <c r="W236" s="92"/>
      <c r="X236" s="61"/>
      <c r="Y236" s="61"/>
      <c r="Z236" s="61"/>
    </row>
    <row r="237" spans="1:26" ht="13.5" hidden="1" customHeight="1">
      <c r="A237" s="92"/>
      <c r="B237" s="92"/>
      <c r="C237" s="92"/>
      <c r="D237" s="92"/>
      <c r="E237" s="92"/>
      <c r="F237" s="92"/>
      <c r="G237" s="92"/>
      <c r="H237" s="92"/>
      <c r="I237" s="83"/>
      <c r="J237" s="92"/>
      <c r="K237" s="279"/>
      <c r="L237" s="279"/>
      <c r="M237" s="92"/>
      <c r="N237" s="279"/>
      <c r="O237" s="279"/>
      <c r="P237" s="279"/>
      <c r="Q237" s="279"/>
      <c r="R237" s="279"/>
      <c r="S237" s="279"/>
      <c r="T237" s="279"/>
      <c r="U237" s="123"/>
      <c r="V237" s="123"/>
      <c r="W237" s="92"/>
      <c r="X237" s="61"/>
      <c r="Y237" s="61"/>
      <c r="Z237" s="61"/>
    </row>
    <row r="238" spans="1:26" ht="13.5" hidden="1" customHeight="1">
      <c r="A238" s="92"/>
      <c r="B238" s="92"/>
      <c r="C238" s="92"/>
      <c r="D238" s="92"/>
      <c r="E238" s="92"/>
      <c r="F238" s="92"/>
      <c r="G238" s="92"/>
      <c r="H238" s="92"/>
      <c r="I238" s="83"/>
      <c r="J238" s="92"/>
      <c r="K238" s="279"/>
      <c r="L238" s="279"/>
      <c r="M238" s="92"/>
      <c r="N238" s="279"/>
      <c r="O238" s="279"/>
      <c r="P238" s="279"/>
      <c r="Q238" s="279"/>
      <c r="R238" s="279"/>
      <c r="S238" s="279"/>
      <c r="T238" s="279"/>
      <c r="U238" s="123"/>
      <c r="V238" s="123"/>
      <c r="W238" s="92"/>
      <c r="X238" s="61"/>
      <c r="Y238" s="61"/>
      <c r="Z238" s="61"/>
    </row>
    <row r="239" spans="1:26" ht="13.5" hidden="1" customHeight="1">
      <c r="A239" s="92"/>
      <c r="B239" s="92"/>
      <c r="C239" s="92"/>
      <c r="D239" s="92"/>
      <c r="E239" s="92"/>
      <c r="F239" s="92"/>
      <c r="G239" s="92"/>
      <c r="H239" s="92"/>
      <c r="I239" s="83"/>
      <c r="J239" s="92"/>
      <c r="K239" s="279"/>
      <c r="L239" s="279"/>
      <c r="M239" s="92"/>
      <c r="N239" s="279"/>
      <c r="O239" s="279"/>
      <c r="P239" s="279"/>
      <c r="Q239" s="279"/>
      <c r="R239" s="279"/>
      <c r="S239" s="279"/>
      <c r="T239" s="279"/>
      <c r="U239" s="123"/>
      <c r="V239" s="123"/>
      <c r="W239" s="92"/>
      <c r="X239" s="61"/>
      <c r="Y239" s="61"/>
      <c r="Z239" s="61"/>
    </row>
    <row r="240" spans="1:26" ht="13.5" hidden="1" customHeight="1">
      <c r="A240" s="92"/>
      <c r="B240" s="92"/>
      <c r="C240" s="92"/>
      <c r="D240" s="92"/>
      <c r="E240" s="92"/>
      <c r="F240" s="92"/>
      <c r="G240" s="92"/>
      <c r="H240" s="92"/>
      <c r="I240" s="83"/>
      <c r="J240" s="92"/>
      <c r="K240" s="279"/>
      <c r="L240" s="279"/>
      <c r="M240" s="92"/>
      <c r="N240" s="279"/>
      <c r="O240" s="279"/>
      <c r="P240" s="279"/>
      <c r="Q240" s="279"/>
      <c r="R240" s="279"/>
      <c r="S240" s="279"/>
      <c r="T240" s="279"/>
      <c r="U240" s="123"/>
      <c r="V240" s="123"/>
      <c r="W240" s="92"/>
      <c r="X240" s="61"/>
      <c r="Y240" s="61"/>
      <c r="Z240" s="61"/>
    </row>
    <row r="241" spans="1:26" ht="13.5" hidden="1" customHeight="1">
      <c r="A241" s="92"/>
      <c r="B241" s="92"/>
      <c r="C241" s="92"/>
      <c r="D241" s="92"/>
      <c r="E241" s="92"/>
      <c r="F241" s="92"/>
      <c r="G241" s="92"/>
      <c r="H241" s="92"/>
      <c r="I241" s="83"/>
      <c r="J241" s="92"/>
      <c r="K241" s="279"/>
      <c r="L241" s="279"/>
      <c r="M241" s="92"/>
      <c r="N241" s="279"/>
      <c r="O241" s="279"/>
      <c r="P241" s="279"/>
      <c r="Q241" s="279"/>
      <c r="R241" s="279"/>
      <c r="S241" s="279"/>
      <c r="T241" s="279"/>
      <c r="U241" s="123"/>
      <c r="V241" s="123"/>
      <c r="W241" s="92"/>
      <c r="X241" s="61"/>
      <c r="Y241" s="61"/>
      <c r="Z241" s="61"/>
    </row>
    <row r="242" spans="1:26" ht="13.5" hidden="1" customHeight="1">
      <c r="A242" s="92"/>
      <c r="B242" s="92"/>
      <c r="C242" s="92"/>
      <c r="D242" s="92"/>
      <c r="E242" s="92"/>
      <c r="F242" s="92"/>
      <c r="G242" s="92"/>
      <c r="H242" s="92"/>
      <c r="I242" s="83"/>
      <c r="J242" s="92"/>
      <c r="K242" s="279"/>
      <c r="L242" s="279"/>
      <c r="M242" s="92"/>
      <c r="N242" s="279"/>
      <c r="O242" s="279"/>
      <c r="P242" s="279"/>
      <c r="Q242" s="279"/>
      <c r="R242" s="279"/>
      <c r="S242" s="279"/>
      <c r="T242" s="279"/>
      <c r="U242" s="123"/>
      <c r="V242" s="123"/>
      <c r="W242" s="92"/>
      <c r="X242" s="61"/>
      <c r="Y242" s="61"/>
      <c r="Z242" s="61"/>
    </row>
    <row r="243" spans="1:26" ht="13.5" hidden="1" customHeight="1">
      <c r="A243" s="92"/>
      <c r="B243" s="92"/>
      <c r="C243" s="92"/>
      <c r="D243" s="92"/>
      <c r="E243" s="92"/>
      <c r="F243" s="92"/>
      <c r="G243" s="92"/>
      <c r="H243" s="92"/>
      <c r="I243" s="83"/>
      <c r="J243" s="92"/>
      <c r="K243" s="279"/>
      <c r="L243" s="279"/>
      <c r="M243" s="92"/>
      <c r="N243" s="279"/>
      <c r="O243" s="279"/>
      <c r="P243" s="279"/>
      <c r="Q243" s="279"/>
      <c r="R243" s="279"/>
      <c r="S243" s="279"/>
      <c r="T243" s="279"/>
      <c r="U243" s="123"/>
      <c r="V243" s="123"/>
      <c r="W243" s="92"/>
      <c r="X243" s="61"/>
      <c r="Y243" s="61"/>
      <c r="Z243" s="61"/>
    </row>
    <row r="244" spans="1:26" ht="13.5" hidden="1" customHeight="1">
      <c r="A244" s="92"/>
      <c r="B244" s="92"/>
      <c r="C244" s="92"/>
      <c r="D244" s="92"/>
      <c r="E244" s="92"/>
      <c r="F244" s="92"/>
      <c r="G244" s="92"/>
      <c r="H244" s="92"/>
      <c r="I244" s="83"/>
      <c r="J244" s="92"/>
      <c r="K244" s="279"/>
      <c r="L244" s="279"/>
      <c r="M244" s="92"/>
      <c r="N244" s="279"/>
      <c r="O244" s="279"/>
      <c r="P244" s="279"/>
      <c r="Q244" s="279"/>
      <c r="R244" s="279"/>
      <c r="S244" s="279"/>
      <c r="T244" s="279"/>
      <c r="U244" s="123"/>
      <c r="V244" s="123"/>
      <c r="W244" s="92"/>
      <c r="X244" s="61"/>
      <c r="Y244" s="61"/>
      <c r="Z244" s="61"/>
    </row>
    <row r="245" spans="1:26" ht="13.5" hidden="1" customHeight="1">
      <c r="A245" s="92"/>
      <c r="B245" s="92"/>
      <c r="C245" s="92"/>
      <c r="D245" s="92"/>
      <c r="E245" s="92"/>
      <c r="F245" s="92"/>
      <c r="G245" s="92"/>
      <c r="H245" s="92"/>
      <c r="I245" s="83"/>
      <c r="J245" s="92"/>
      <c r="K245" s="279"/>
      <c r="L245" s="279"/>
      <c r="M245" s="92"/>
      <c r="N245" s="279"/>
      <c r="O245" s="279"/>
      <c r="P245" s="279"/>
      <c r="Q245" s="279"/>
      <c r="R245" s="279"/>
      <c r="S245" s="279"/>
      <c r="T245" s="279"/>
      <c r="U245" s="123"/>
      <c r="V245" s="123"/>
      <c r="W245" s="92"/>
      <c r="X245" s="61"/>
      <c r="Y245" s="61"/>
      <c r="Z245" s="61"/>
    </row>
    <row r="246" spans="1:26" ht="13.5" hidden="1" customHeight="1">
      <c r="A246" s="92"/>
      <c r="B246" s="92"/>
      <c r="C246" s="92"/>
      <c r="D246" s="92"/>
      <c r="E246" s="92"/>
      <c r="F246" s="92"/>
      <c r="G246" s="92"/>
      <c r="H246" s="92"/>
      <c r="I246" s="83"/>
      <c r="J246" s="92"/>
      <c r="K246" s="279"/>
      <c r="L246" s="279"/>
      <c r="M246" s="92"/>
      <c r="N246" s="279"/>
      <c r="O246" s="279"/>
      <c r="P246" s="279"/>
      <c r="Q246" s="279"/>
      <c r="R246" s="279"/>
      <c r="S246" s="279"/>
      <c r="T246" s="279"/>
      <c r="U246" s="123"/>
      <c r="V246" s="123"/>
      <c r="W246" s="92"/>
      <c r="X246" s="61"/>
      <c r="Y246" s="61"/>
      <c r="Z246" s="61"/>
    </row>
    <row r="247" spans="1:26" ht="13.5" hidden="1" customHeight="1">
      <c r="A247" s="92"/>
      <c r="B247" s="92"/>
      <c r="C247" s="92"/>
      <c r="D247" s="92"/>
      <c r="E247" s="92"/>
      <c r="F247" s="92"/>
      <c r="G247" s="92"/>
      <c r="H247" s="92"/>
      <c r="I247" s="83"/>
      <c r="J247" s="92"/>
      <c r="K247" s="279"/>
      <c r="L247" s="279"/>
      <c r="M247" s="92"/>
      <c r="N247" s="279"/>
      <c r="O247" s="279"/>
      <c r="P247" s="279"/>
      <c r="Q247" s="279"/>
      <c r="R247" s="279"/>
      <c r="S247" s="279"/>
      <c r="T247" s="279"/>
      <c r="U247" s="123"/>
      <c r="V247" s="123"/>
      <c r="W247" s="92"/>
      <c r="X247" s="61"/>
      <c r="Y247" s="61"/>
      <c r="Z247" s="61"/>
    </row>
    <row r="248" spans="1:26" ht="13.5" hidden="1" customHeight="1">
      <c r="A248" s="92"/>
      <c r="B248" s="92"/>
      <c r="C248" s="92"/>
      <c r="D248" s="92"/>
      <c r="E248" s="92"/>
      <c r="F248" s="92"/>
      <c r="G248" s="92"/>
      <c r="H248" s="92"/>
      <c r="I248" s="83"/>
      <c r="J248" s="92"/>
      <c r="K248" s="279"/>
      <c r="L248" s="279"/>
      <c r="M248" s="92"/>
      <c r="N248" s="279"/>
      <c r="O248" s="279"/>
      <c r="P248" s="279"/>
      <c r="Q248" s="279"/>
      <c r="R248" s="279"/>
      <c r="S248" s="279"/>
      <c r="T248" s="279"/>
      <c r="U248" s="123"/>
      <c r="V248" s="123"/>
      <c r="W248" s="92"/>
      <c r="X248" s="61"/>
      <c r="Y248" s="61"/>
      <c r="Z248" s="61"/>
    </row>
    <row r="249" spans="1:26" ht="13.5" hidden="1" customHeight="1">
      <c r="A249" s="92"/>
      <c r="B249" s="92"/>
      <c r="C249" s="92"/>
      <c r="D249" s="92"/>
      <c r="E249" s="92"/>
      <c r="F249" s="92"/>
      <c r="G249" s="92"/>
      <c r="H249" s="92"/>
      <c r="I249" s="83"/>
      <c r="J249" s="92"/>
      <c r="K249" s="279"/>
      <c r="L249" s="279"/>
      <c r="M249" s="92"/>
      <c r="N249" s="279"/>
      <c r="O249" s="279"/>
      <c r="P249" s="279"/>
      <c r="Q249" s="279"/>
      <c r="R249" s="279"/>
      <c r="S249" s="279"/>
      <c r="T249" s="279"/>
      <c r="U249" s="123"/>
      <c r="V249" s="123"/>
      <c r="W249" s="92"/>
      <c r="X249" s="61"/>
      <c r="Y249" s="61"/>
      <c r="Z249" s="61"/>
    </row>
    <row r="250" spans="1:26" ht="13.5" hidden="1" customHeight="1">
      <c r="A250" s="92"/>
      <c r="B250" s="92"/>
      <c r="C250" s="92"/>
      <c r="D250" s="92"/>
      <c r="E250" s="92"/>
      <c r="F250" s="92"/>
      <c r="G250" s="92"/>
      <c r="H250" s="92"/>
      <c r="I250" s="83"/>
      <c r="J250" s="92"/>
      <c r="K250" s="279"/>
      <c r="L250" s="279"/>
      <c r="M250" s="92"/>
      <c r="N250" s="279"/>
      <c r="O250" s="279"/>
      <c r="P250" s="279"/>
      <c r="Q250" s="279"/>
      <c r="R250" s="279"/>
      <c r="S250" s="279"/>
      <c r="T250" s="279"/>
      <c r="U250" s="123"/>
      <c r="V250" s="123"/>
      <c r="W250" s="92"/>
      <c r="X250" s="61"/>
      <c r="Y250" s="61"/>
      <c r="Z250" s="61"/>
    </row>
    <row r="251" spans="1:26" ht="13.5" hidden="1" customHeight="1">
      <c r="A251" s="92"/>
      <c r="B251" s="92"/>
      <c r="C251" s="92"/>
      <c r="D251" s="92"/>
      <c r="E251" s="92"/>
      <c r="F251" s="92"/>
      <c r="G251" s="92"/>
      <c r="H251" s="92"/>
      <c r="I251" s="83"/>
      <c r="J251" s="92"/>
      <c r="K251" s="279"/>
      <c r="L251" s="279"/>
      <c r="M251" s="92"/>
      <c r="N251" s="279"/>
      <c r="O251" s="279"/>
      <c r="P251" s="279"/>
      <c r="Q251" s="279"/>
      <c r="R251" s="279"/>
      <c r="S251" s="279"/>
      <c r="T251" s="279"/>
      <c r="U251" s="123"/>
      <c r="V251" s="123"/>
      <c r="W251" s="92"/>
      <c r="X251" s="61"/>
      <c r="Y251" s="61"/>
      <c r="Z251" s="61"/>
    </row>
    <row r="252" spans="1:26" ht="13.5" hidden="1" customHeight="1">
      <c r="A252" s="92"/>
      <c r="B252" s="92"/>
      <c r="C252" s="92"/>
      <c r="D252" s="92"/>
      <c r="E252" s="92"/>
      <c r="F252" s="92"/>
      <c r="G252" s="92"/>
      <c r="H252" s="92"/>
      <c r="I252" s="83"/>
      <c r="J252" s="92"/>
      <c r="K252" s="279"/>
      <c r="L252" s="279"/>
      <c r="M252" s="92"/>
      <c r="N252" s="279"/>
      <c r="O252" s="279"/>
      <c r="P252" s="279"/>
      <c r="Q252" s="279"/>
      <c r="R252" s="279"/>
      <c r="S252" s="279"/>
      <c r="T252" s="279"/>
      <c r="U252" s="123"/>
      <c r="V252" s="123"/>
      <c r="W252" s="92"/>
      <c r="X252" s="61"/>
      <c r="Y252" s="61"/>
      <c r="Z252" s="61"/>
    </row>
    <row r="253" spans="1:26" ht="13.5" hidden="1" customHeight="1">
      <c r="A253" s="92"/>
      <c r="B253" s="92"/>
      <c r="C253" s="92"/>
      <c r="D253" s="92"/>
      <c r="E253" s="92"/>
      <c r="F253" s="92"/>
      <c r="G253" s="92"/>
      <c r="H253" s="92"/>
      <c r="I253" s="83"/>
      <c r="J253" s="92"/>
      <c r="K253" s="279"/>
      <c r="L253" s="279"/>
      <c r="M253" s="92"/>
      <c r="N253" s="279"/>
      <c r="O253" s="279"/>
      <c r="P253" s="279"/>
      <c r="Q253" s="279"/>
      <c r="R253" s="279"/>
      <c r="S253" s="279"/>
      <c r="T253" s="279"/>
      <c r="U253" s="123"/>
      <c r="V253" s="123"/>
      <c r="W253" s="92"/>
      <c r="X253" s="61"/>
      <c r="Y253" s="61"/>
      <c r="Z253" s="61"/>
    </row>
    <row r="254" spans="1:26" ht="13.5" hidden="1" customHeight="1">
      <c r="A254" s="92"/>
      <c r="B254" s="92"/>
      <c r="C254" s="92"/>
      <c r="D254" s="92"/>
      <c r="E254" s="92"/>
      <c r="F254" s="92"/>
      <c r="G254" s="92"/>
      <c r="H254" s="92"/>
      <c r="I254" s="83"/>
      <c r="J254" s="92"/>
      <c r="K254" s="279"/>
      <c r="L254" s="279"/>
      <c r="M254" s="92"/>
      <c r="N254" s="279"/>
      <c r="O254" s="279"/>
      <c r="P254" s="279"/>
      <c r="Q254" s="279"/>
      <c r="R254" s="279"/>
      <c r="S254" s="279"/>
      <c r="T254" s="279"/>
      <c r="U254" s="123"/>
      <c r="V254" s="123"/>
      <c r="W254" s="92"/>
      <c r="X254" s="61"/>
      <c r="Y254" s="61"/>
      <c r="Z254" s="61"/>
    </row>
    <row r="255" spans="1:26" ht="13.5" hidden="1" customHeight="1">
      <c r="A255" s="92"/>
      <c r="B255" s="92"/>
      <c r="C255" s="92"/>
      <c r="D255" s="92"/>
      <c r="E255" s="92"/>
      <c r="F255" s="92"/>
      <c r="G255" s="92"/>
      <c r="H255" s="92"/>
      <c r="I255" s="83"/>
      <c r="J255" s="92"/>
      <c r="K255" s="279"/>
      <c r="L255" s="279"/>
      <c r="M255" s="92"/>
      <c r="N255" s="279"/>
      <c r="O255" s="279"/>
      <c r="P255" s="279"/>
      <c r="Q255" s="279"/>
      <c r="R255" s="279"/>
      <c r="S255" s="279"/>
      <c r="T255" s="279"/>
      <c r="U255" s="123"/>
      <c r="V255" s="123"/>
      <c r="W255" s="92"/>
      <c r="X255" s="61"/>
      <c r="Y255" s="61"/>
      <c r="Z255" s="61"/>
    </row>
    <row r="256" spans="1:26" ht="13.5" hidden="1" customHeight="1">
      <c r="A256" s="92"/>
      <c r="B256" s="92"/>
      <c r="C256" s="92"/>
      <c r="D256" s="92"/>
      <c r="E256" s="92"/>
      <c r="F256" s="92"/>
      <c r="G256" s="92"/>
      <c r="H256" s="92"/>
      <c r="I256" s="83"/>
      <c r="J256" s="92"/>
      <c r="K256" s="279"/>
      <c r="L256" s="279"/>
      <c r="M256" s="92"/>
      <c r="N256" s="279"/>
      <c r="O256" s="279"/>
      <c r="P256" s="279"/>
      <c r="Q256" s="279"/>
      <c r="R256" s="279"/>
      <c r="S256" s="279"/>
      <c r="T256" s="279"/>
      <c r="U256" s="123"/>
      <c r="V256" s="123"/>
      <c r="W256" s="92"/>
      <c r="X256" s="61"/>
      <c r="Y256" s="61"/>
      <c r="Z256" s="61"/>
    </row>
    <row r="257" spans="1:26" ht="13.5" hidden="1" customHeight="1">
      <c r="A257" s="92"/>
      <c r="B257" s="92"/>
      <c r="C257" s="92"/>
      <c r="D257" s="92"/>
      <c r="E257" s="92"/>
      <c r="F257" s="92"/>
      <c r="G257" s="92"/>
      <c r="H257" s="92"/>
      <c r="I257" s="83"/>
      <c r="J257" s="92"/>
      <c r="K257" s="279"/>
      <c r="L257" s="279"/>
      <c r="M257" s="92"/>
      <c r="N257" s="279"/>
      <c r="O257" s="279"/>
      <c r="P257" s="279"/>
      <c r="Q257" s="279"/>
      <c r="R257" s="279"/>
      <c r="S257" s="279"/>
      <c r="T257" s="279"/>
      <c r="U257" s="123"/>
      <c r="V257" s="123"/>
      <c r="W257" s="92"/>
      <c r="X257" s="61"/>
      <c r="Y257" s="61"/>
      <c r="Z257" s="61"/>
    </row>
    <row r="258" spans="1:26" ht="13.5" hidden="1" customHeight="1">
      <c r="A258" s="92"/>
      <c r="B258" s="92"/>
      <c r="C258" s="92"/>
      <c r="D258" s="92"/>
      <c r="E258" s="92"/>
      <c r="F258" s="92"/>
      <c r="G258" s="92"/>
      <c r="H258" s="92"/>
      <c r="I258" s="83"/>
      <c r="J258" s="92"/>
      <c r="K258" s="279"/>
      <c r="L258" s="279"/>
      <c r="M258" s="92"/>
      <c r="N258" s="279"/>
      <c r="O258" s="279"/>
      <c r="P258" s="279"/>
      <c r="Q258" s="279"/>
      <c r="R258" s="279"/>
      <c r="S258" s="279"/>
      <c r="T258" s="279"/>
      <c r="U258" s="123"/>
      <c r="V258" s="123"/>
      <c r="W258" s="92"/>
      <c r="X258" s="61"/>
      <c r="Y258" s="61"/>
      <c r="Z258" s="61"/>
    </row>
    <row r="259" spans="1:26" ht="13.5" hidden="1" customHeight="1">
      <c r="A259" s="92"/>
      <c r="B259" s="92"/>
      <c r="C259" s="92"/>
      <c r="D259" s="92"/>
      <c r="E259" s="92"/>
      <c r="F259" s="92"/>
      <c r="G259" s="92"/>
      <c r="H259" s="92"/>
      <c r="I259" s="83"/>
      <c r="J259" s="92"/>
      <c r="K259" s="279"/>
      <c r="L259" s="279"/>
      <c r="M259" s="92"/>
      <c r="N259" s="279"/>
      <c r="O259" s="279"/>
      <c r="P259" s="279"/>
      <c r="Q259" s="279"/>
      <c r="R259" s="279"/>
      <c r="S259" s="279"/>
      <c r="T259" s="279"/>
      <c r="U259" s="123"/>
      <c r="V259" s="123"/>
      <c r="W259" s="92"/>
      <c r="X259" s="61"/>
      <c r="Y259" s="61"/>
      <c r="Z259" s="61"/>
    </row>
    <row r="260" spans="1:26" ht="13.5" hidden="1" customHeight="1">
      <c r="A260" s="92"/>
      <c r="B260" s="92"/>
      <c r="C260" s="92"/>
      <c r="D260" s="92"/>
      <c r="E260" s="92"/>
      <c r="F260" s="92"/>
      <c r="G260" s="92"/>
      <c r="H260" s="92"/>
      <c r="I260" s="83"/>
      <c r="J260" s="92"/>
      <c r="K260" s="279"/>
      <c r="L260" s="279"/>
      <c r="M260" s="92"/>
      <c r="N260" s="279"/>
      <c r="O260" s="279"/>
      <c r="P260" s="279"/>
      <c r="Q260" s="279"/>
      <c r="R260" s="279"/>
      <c r="S260" s="279"/>
      <c r="T260" s="279"/>
      <c r="U260" s="123"/>
      <c r="V260" s="123"/>
      <c r="W260" s="92"/>
      <c r="X260" s="61"/>
      <c r="Y260" s="61"/>
      <c r="Z260" s="61"/>
    </row>
    <row r="261" spans="1:26" ht="13.5" hidden="1" customHeight="1">
      <c r="A261" s="92"/>
      <c r="B261" s="92"/>
      <c r="C261" s="92"/>
      <c r="D261" s="92"/>
      <c r="E261" s="92"/>
      <c r="F261" s="92"/>
      <c r="G261" s="92"/>
      <c r="H261" s="92"/>
      <c r="I261" s="83"/>
      <c r="J261" s="92"/>
      <c r="K261" s="279"/>
      <c r="L261" s="279"/>
      <c r="M261" s="92"/>
      <c r="N261" s="279"/>
      <c r="O261" s="279"/>
      <c r="P261" s="279"/>
      <c r="Q261" s="279"/>
      <c r="R261" s="279"/>
      <c r="S261" s="279"/>
      <c r="T261" s="279"/>
      <c r="U261" s="123"/>
      <c r="V261" s="123"/>
      <c r="W261" s="92"/>
      <c r="X261" s="61"/>
      <c r="Y261" s="61"/>
      <c r="Z261" s="61"/>
    </row>
    <row r="262" spans="1:26" ht="13.5" hidden="1" customHeight="1">
      <c r="A262" s="92"/>
      <c r="B262" s="92"/>
      <c r="C262" s="92"/>
      <c r="D262" s="92"/>
      <c r="E262" s="92"/>
      <c r="F262" s="92"/>
      <c r="G262" s="92"/>
      <c r="H262" s="92"/>
      <c r="I262" s="83"/>
      <c r="J262" s="92"/>
      <c r="K262" s="279"/>
      <c r="L262" s="279"/>
      <c r="M262" s="92"/>
      <c r="N262" s="279"/>
      <c r="O262" s="279"/>
      <c r="P262" s="279"/>
      <c r="Q262" s="279"/>
      <c r="R262" s="279"/>
      <c r="S262" s="279"/>
      <c r="T262" s="279"/>
      <c r="U262" s="123"/>
      <c r="V262" s="123"/>
      <c r="W262" s="92"/>
      <c r="X262" s="61"/>
      <c r="Y262" s="61"/>
      <c r="Z262" s="61"/>
    </row>
    <row r="263" spans="1:26" ht="13.5" hidden="1" customHeight="1">
      <c r="A263" s="92"/>
      <c r="B263" s="92"/>
      <c r="C263" s="92"/>
      <c r="D263" s="92"/>
      <c r="E263" s="92"/>
      <c r="F263" s="92"/>
      <c r="G263" s="92"/>
      <c r="H263" s="92"/>
      <c r="I263" s="83"/>
      <c r="J263" s="92"/>
      <c r="K263" s="279"/>
      <c r="L263" s="279"/>
      <c r="M263" s="92"/>
      <c r="N263" s="279"/>
      <c r="O263" s="279"/>
      <c r="P263" s="279"/>
      <c r="Q263" s="279"/>
      <c r="R263" s="279"/>
      <c r="S263" s="279"/>
      <c r="T263" s="279"/>
      <c r="U263" s="123"/>
      <c r="V263" s="123"/>
      <c r="W263" s="92"/>
      <c r="X263" s="61"/>
      <c r="Y263" s="61"/>
      <c r="Z263" s="61"/>
    </row>
    <row r="264" spans="1:26" ht="13.5" hidden="1" customHeight="1">
      <c r="A264" s="92"/>
      <c r="B264" s="92"/>
      <c r="C264" s="92"/>
      <c r="D264" s="92"/>
      <c r="E264" s="92"/>
      <c r="F264" s="92"/>
      <c r="G264" s="92"/>
      <c r="H264" s="92"/>
      <c r="I264" s="83"/>
      <c r="J264" s="92"/>
      <c r="K264" s="279"/>
      <c r="L264" s="279"/>
      <c r="M264" s="92"/>
      <c r="N264" s="279"/>
      <c r="O264" s="279"/>
      <c r="P264" s="279"/>
      <c r="Q264" s="279"/>
      <c r="R264" s="279"/>
      <c r="S264" s="279"/>
      <c r="T264" s="279"/>
      <c r="U264" s="123"/>
      <c r="V264" s="123"/>
      <c r="W264" s="92"/>
      <c r="X264" s="61"/>
      <c r="Y264" s="61"/>
      <c r="Z264" s="61"/>
    </row>
    <row r="265" spans="1:26" ht="13.5" hidden="1" customHeight="1">
      <c r="A265" s="92"/>
      <c r="B265" s="92"/>
      <c r="C265" s="92"/>
      <c r="D265" s="92"/>
      <c r="E265" s="92"/>
      <c r="F265" s="92"/>
      <c r="G265" s="92"/>
      <c r="H265" s="92"/>
      <c r="I265" s="83"/>
      <c r="J265" s="92"/>
      <c r="K265" s="279"/>
      <c r="L265" s="279"/>
      <c r="M265" s="92"/>
      <c r="N265" s="279"/>
      <c r="O265" s="279"/>
      <c r="P265" s="279"/>
      <c r="Q265" s="279"/>
      <c r="R265" s="279"/>
      <c r="S265" s="279"/>
      <c r="T265" s="279"/>
      <c r="U265" s="123"/>
      <c r="V265" s="123"/>
      <c r="W265" s="92"/>
      <c r="X265" s="61"/>
      <c r="Y265" s="61"/>
      <c r="Z265" s="61"/>
    </row>
    <row r="266" spans="1:26" ht="13.5" hidden="1" customHeight="1">
      <c r="A266" s="92"/>
      <c r="B266" s="92"/>
      <c r="C266" s="92"/>
      <c r="D266" s="92"/>
      <c r="E266" s="92"/>
      <c r="F266" s="92"/>
      <c r="G266" s="92"/>
      <c r="H266" s="92"/>
      <c r="I266" s="83"/>
      <c r="J266" s="92"/>
      <c r="K266" s="279"/>
      <c r="L266" s="279"/>
      <c r="M266" s="92"/>
      <c r="N266" s="279"/>
      <c r="O266" s="279"/>
      <c r="P266" s="279"/>
      <c r="Q266" s="279"/>
      <c r="R266" s="279"/>
      <c r="S266" s="279"/>
      <c r="T266" s="279"/>
      <c r="U266" s="123"/>
      <c r="V266" s="123"/>
      <c r="W266" s="92"/>
      <c r="X266" s="61"/>
      <c r="Y266" s="61"/>
      <c r="Z266" s="61"/>
    </row>
    <row r="267" spans="1:26" ht="13.5" hidden="1" customHeight="1">
      <c r="A267" s="92"/>
      <c r="B267" s="92"/>
      <c r="C267" s="92"/>
      <c r="D267" s="92"/>
      <c r="E267" s="92"/>
      <c r="F267" s="92"/>
      <c r="G267" s="92"/>
      <c r="H267" s="92"/>
      <c r="I267" s="83"/>
      <c r="J267" s="92"/>
      <c r="K267" s="279"/>
      <c r="L267" s="279"/>
      <c r="M267" s="92"/>
      <c r="N267" s="279"/>
      <c r="O267" s="279"/>
      <c r="P267" s="279"/>
      <c r="Q267" s="279"/>
      <c r="R267" s="279"/>
      <c r="S267" s="279"/>
      <c r="T267" s="279"/>
      <c r="U267" s="123"/>
      <c r="V267" s="123"/>
      <c r="W267" s="92"/>
      <c r="X267" s="61"/>
      <c r="Y267" s="61"/>
      <c r="Z267" s="61"/>
    </row>
    <row r="268" spans="1:26" ht="13.5" hidden="1" customHeight="1">
      <c r="A268" s="92"/>
      <c r="B268" s="92"/>
      <c r="C268" s="92"/>
      <c r="D268" s="92"/>
      <c r="E268" s="92"/>
      <c r="F268" s="92"/>
      <c r="G268" s="92"/>
      <c r="H268" s="92"/>
      <c r="I268" s="83"/>
      <c r="J268" s="92"/>
      <c r="K268" s="279"/>
      <c r="L268" s="279"/>
      <c r="M268" s="92"/>
      <c r="N268" s="279"/>
      <c r="O268" s="279"/>
      <c r="P268" s="279"/>
      <c r="Q268" s="279"/>
      <c r="R268" s="279"/>
      <c r="S268" s="279"/>
      <c r="T268" s="279"/>
      <c r="U268" s="123"/>
      <c r="V268" s="123"/>
      <c r="W268" s="92"/>
      <c r="X268" s="61"/>
      <c r="Y268" s="61"/>
      <c r="Z268" s="61"/>
    </row>
    <row r="269" spans="1:26" ht="13.5" hidden="1" customHeight="1">
      <c r="A269" s="92"/>
      <c r="B269" s="92"/>
      <c r="C269" s="92"/>
      <c r="D269" s="92"/>
      <c r="E269" s="92"/>
      <c r="F269" s="92"/>
      <c r="G269" s="92"/>
      <c r="H269" s="92"/>
      <c r="I269" s="83"/>
      <c r="J269" s="92"/>
      <c r="K269" s="279"/>
      <c r="L269" s="279"/>
      <c r="M269" s="92"/>
      <c r="N269" s="279"/>
      <c r="O269" s="279"/>
      <c r="P269" s="279"/>
      <c r="Q269" s="279"/>
      <c r="R269" s="279"/>
      <c r="S269" s="279"/>
      <c r="T269" s="279"/>
      <c r="U269" s="123"/>
      <c r="V269" s="123"/>
      <c r="W269" s="92"/>
      <c r="X269" s="61"/>
      <c r="Y269" s="61"/>
      <c r="Z269" s="61"/>
    </row>
    <row r="270" spans="1:26" ht="13.5" hidden="1" customHeight="1">
      <c r="A270" s="92"/>
      <c r="B270" s="92"/>
      <c r="C270" s="92"/>
      <c r="D270" s="92"/>
      <c r="E270" s="92"/>
      <c r="F270" s="92"/>
      <c r="G270" s="92"/>
      <c r="H270" s="92"/>
      <c r="I270" s="83"/>
      <c r="J270" s="92"/>
      <c r="K270" s="279"/>
      <c r="L270" s="279"/>
      <c r="M270" s="92"/>
      <c r="N270" s="279"/>
      <c r="O270" s="279"/>
      <c r="P270" s="279"/>
      <c r="Q270" s="279"/>
      <c r="R270" s="279"/>
      <c r="S270" s="279"/>
      <c r="T270" s="279"/>
      <c r="U270" s="123"/>
      <c r="V270" s="123"/>
      <c r="W270" s="92"/>
      <c r="X270" s="61"/>
      <c r="Y270" s="61"/>
      <c r="Z270" s="61"/>
    </row>
    <row r="271" spans="1:26" ht="13.5" hidden="1" customHeight="1">
      <c r="A271" s="92"/>
      <c r="B271" s="92"/>
      <c r="C271" s="92"/>
      <c r="D271" s="92"/>
      <c r="E271" s="92"/>
      <c r="F271" s="92"/>
      <c r="G271" s="92"/>
      <c r="H271" s="92"/>
      <c r="I271" s="83"/>
      <c r="J271" s="92"/>
      <c r="K271" s="279"/>
      <c r="L271" s="279"/>
      <c r="M271" s="92"/>
      <c r="N271" s="279"/>
      <c r="O271" s="279"/>
      <c r="P271" s="279"/>
      <c r="Q271" s="279"/>
      <c r="R271" s="279"/>
      <c r="S271" s="279"/>
      <c r="T271" s="279"/>
      <c r="U271" s="123"/>
      <c r="V271" s="123"/>
      <c r="W271" s="92"/>
      <c r="X271" s="61"/>
      <c r="Y271" s="61"/>
      <c r="Z271" s="61"/>
    </row>
    <row r="272" spans="1:26" ht="13.5" hidden="1" customHeight="1">
      <c r="A272" s="92"/>
      <c r="B272" s="92"/>
      <c r="C272" s="92"/>
      <c r="D272" s="92"/>
      <c r="E272" s="92"/>
      <c r="F272" s="92"/>
      <c r="G272" s="92"/>
      <c r="H272" s="92"/>
      <c r="I272" s="83"/>
      <c r="J272" s="92"/>
      <c r="K272" s="279"/>
      <c r="L272" s="279"/>
      <c r="M272" s="92"/>
      <c r="N272" s="279"/>
      <c r="O272" s="279"/>
      <c r="P272" s="279"/>
      <c r="Q272" s="279"/>
      <c r="R272" s="279"/>
      <c r="S272" s="279"/>
      <c r="T272" s="279"/>
      <c r="U272" s="123"/>
      <c r="V272" s="123"/>
      <c r="W272" s="92"/>
      <c r="X272" s="61"/>
      <c r="Y272" s="61"/>
      <c r="Z272" s="61"/>
    </row>
    <row r="273" spans="1:26" ht="13.5" hidden="1" customHeight="1">
      <c r="A273" s="92"/>
      <c r="B273" s="92"/>
      <c r="C273" s="92"/>
      <c r="D273" s="92"/>
      <c r="E273" s="92"/>
      <c r="F273" s="92"/>
      <c r="G273" s="92"/>
      <c r="H273" s="92"/>
      <c r="I273" s="83"/>
      <c r="J273" s="92"/>
      <c r="K273" s="279"/>
      <c r="L273" s="279"/>
      <c r="M273" s="92"/>
      <c r="N273" s="279"/>
      <c r="O273" s="279"/>
      <c r="P273" s="279"/>
      <c r="Q273" s="279"/>
      <c r="R273" s="279"/>
      <c r="S273" s="279"/>
      <c r="T273" s="279"/>
      <c r="U273" s="123"/>
      <c r="V273" s="123"/>
      <c r="W273" s="92"/>
      <c r="X273" s="61"/>
      <c r="Y273" s="61"/>
      <c r="Z273" s="61"/>
    </row>
    <row r="274" spans="1:26" ht="13.5" hidden="1" customHeight="1">
      <c r="A274" s="92"/>
      <c r="B274" s="92"/>
      <c r="C274" s="92"/>
      <c r="D274" s="92"/>
      <c r="E274" s="92"/>
      <c r="F274" s="92"/>
      <c r="G274" s="92"/>
      <c r="H274" s="92"/>
      <c r="I274" s="83"/>
      <c r="J274" s="92"/>
      <c r="K274" s="279"/>
      <c r="L274" s="279"/>
      <c r="M274" s="92"/>
      <c r="N274" s="279"/>
      <c r="O274" s="279"/>
      <c r="P274" s="279"/>
      <c r="Q274" s="279"/>
      <c r="R274" s="279"/>
      <c r="S274" s="279"/>
      <c r="T274" s="279"/>
      <c r="U274" s="123"/>
      <c r="V274" s="123"/>
      <c r="W274" s="92"/>
      <c r="X274" s="61"/>
      <c r="Y274" s="61"/>
      <c r="Z274" s="61"/>
    </row>
    <row r="275" spans="1:26" ht="13.5" hidden="1" customHeight="1">
      <c r="A275" s="92"/>
      <c r="B275" s="92"/>
      <c r="C275" s="92"/>
      <c r="D275" s="92"/>
      <c r="E275" s="92"/>
      <c r="F275" s="92"/>
      <c r="G275" s="92"/>
      <c r="H275" s="92"/>
      <c r="I275" s="83"/>
      <c r="J275" s="92"/>
      <c r="K275" s="279"/>
      <c r="L275" s="279"/>
      <c r="M275" s="92"/>
      <c r="N275" s="279"/>
      <c r="O275" s="279"/>
      <c r="P275" s="279"/>
      <c r="Q275" s="279"/>
      <c r="R275" s="279"/>
      <c r="S275" s="279"/>
      <c r="T275" s="279"/>
      <c r="U275" s="123"/>
      <c r="V275" s="123"/>
      <c r="W275" s="92"/>
      <c r="X275" s="61"/>
      <c r="Y275" s="61"/>
      <c r="Z275" s="61"/>
    </row>
    <row r="276" spans="1:26" ht="13.5" hidden="1" customHeight="1">
      <c r="A276" s="92"/>
      <c r="B276" s="92"/>
      <c r="C276" s="92"/>
      <c r="D276" s="92"/>
      <c r="E276" s="92"/>
      <c r="F276" s="92"/>
      <c r="G276" s="92"/>
      <c r="H276" s="92"/>
      <c r="I276" s="83"/>
      <c r="J276" s="92"/>
      <c r="K276" s="279"/>
      <c r="L276" s="279"/>
      <c r="M276" s="92"/>
      <c r="N276" s="279"/>
      <c r="O276" s="279"/>
      <c r="P276" s="279"/>
      <c r="Q276" s="279"/>
      <c r="R276" s="279"/>
      <c r="S276" s="279"/>
      <c r="T276" s="279"/>
      <c r="U276" s="123"/>
      <c r="V276" s="123"/>
      <c r="W276" s="92"/>
      <c r="X276" s="61"/>
      <c r="Y276" s="61"/>
      <c r="Z276" s="61"/>
    </row>
    <row r="277" spans="1:26" ht="13.5" hidden="1" customHeight="1">
      <c r="A277" s="92"/>
      <c r="B277" s="92"/>
      <c r="C277" s="92"/>
      <c r="D277" s="92"/>
      <c r="E277" s="92"/>
      <c r="F277" s="92"/>
      <c r="G277" s="92"/>
      <c r="H277" s="92"/>
      <c r="I277" s="83"/>
      <c r="J277" s="92"/>
      <c r="K277" s="279"/>
      <c r="L277" s="279"/>
      <c r="M277" s="92"/>
      <c r="N277" s="279"/>
      <c r="O277" s="279"/>
      <c r="P277" s="279"/>
      <c r="Q277" s="279"/>
      <c r="R277" s="279"/>
      <c r="S277" s="279"/>
      <c r="T277" s="279"/>
      <c r="U277" s="123"/>
      <c r="V277" s="123"/>
      <c r="W277" s="92"/>
      <c r="X277" s="61"/>
      <c r="Y277" s="61"/>
      <c r="Z277" s="61"/>
    </row>
    <row r="278" spans="1:26" ht="13.5" hidden="1" customHeight="1">
      <c r="A278" s="92"/>
      <c r="B278" s="92"/>
      <c r="C278" s="92"/>
      <c r="D278" s="92"/>
      <c r="E278" s="92"/>
      <c r="F278" s="92"/>
      <c r="G278" s="92"/>
      <c r="H278" s="92"/>
      <c r="I278" s="83"/>
      <c r="J278" s="92"/>
      <c r="K278" s="279"/>
      <c r="L278" s="279"/>
      <c r="M278" s="92"/>
      <c r="N278" s="279"/>
      <c r="O278" s="279"/>
      <c r="P278" s="279"/>
      <c r="Q278" s="279"/>
      <c r="R278" s="279"/>
      <c r="S278" s="279"/>
      <c r="T278" s="279"/>
      <c r="U278" s="123"/>
      <c r="V278" s="123"/>
      <c r="W278" s="92"/>
      <c r="X278" s="61"/>
      <c r="Y278" s="61"/>
      <c r="Z278" s="61"/>
    </row>
    <row r="279" spans="1:26" ht="13.5" hidden="1" customHeight="1">
      <c r="A279" s="92"/>
      <c r="B279" s="92"/>
      <c r="C279" s="92"/>
      <c r="D279" s="92"/>
      <c r="E279" s="92"/>
      <c r="F279" s="92"/>
      <c r="G279" s="92"/>
      <c r="H279" s="92"/>
      <c r="I279" s="83"/>
      <c r="J279" s="92"/>
      <c r="K279" s="279"/>
      <c r="L279" s="279"/>
      <c r="M279" s="92"/>
      <c r="N279" s="279"/>
      <c r="O279" s="279"/>
      <c r="P279" s="279"/>
      <c r="Q279" s="279"/>
      <c r="R279" s="279"/>
      <c r="S279" s="279"/>
      <c r="T279" s="279"/>
      <c r="U279" s="123"/>
      <c r="V279" s="123"/>
      <c r="W279" s="92"/>
      <c r="X279" s="61"/>
      <c r="Y279" s="61"/>
      <c r="Z279" s="61"/>
    </row>
    <row r="280" spans="1:26" ht="13.5" hidden="1" customHeight="1">
      <c r="A280" s="92"/>
      <c r="B280" s="92"/>
      <c r="C280" s="92"/>
      <c r="D280" s="92"/>
      <c r="E280" s="92"/>
      <c r="F280" s="92"/>
      <c r="G280" s="92"/>
      <c r="H280" s="92"/>
      <c r="I280" s="83"/>
      <c r="J280" s="92"/>
      <c r="K280" s="279"/>
      <c r="L280" s="279"/>
      <c r="M280" s="92"/>
      <c r="N280" s="279"/>
      <c r="O280" s="279"/>
      <c r="P280" s="279"/>
      <c r="Q280" s="279"/>
      <c r="R280" s="279"/>
      <c r="S280" s="279"/>
      <c r="T280" s="279"/>
      <c r="U280" s="123"/>
      <c r="V280" s="123"/>
      <c r="W280" s="92"/>
      <c r="X280" s="61"/>
      <c r="Y280" s="61"/>
      <c r="Z280" s="61"/>
    </row>
    <row r="281" spans="1:26" ht="13.5" hidden="1" customHeight="1">
      <c r="A281" s="92"/>
      <c r="B281" s="92"/>
      <c r="C281" s="92"/>
      <c r="D281" s="92"/>
      <c r="E281" s="92"/>
      <c r="F281" s="92"/>
      <c r="G281" s="92"/>
      <c r="H281" s="92"/>
      <c r="I281" s="83"/>
      <c r="J281" s="92"/>
      <c r="K281" s="279"/>
      <c r="L281" s="279"/>
      <c r="M281" s="92"/>
      <c r="N281" s="279"/>
      <c r="O281" s="279"/>
      <c r="P281" s="279"/>
      <c r="Q281" s="279"/>
      <c r="R281" s="279"/>
      <c r="S281" s="279"/>
      <c r="T281" s="279"/>
      <c r="U281" s="123"/>
      <c r="V281" s="123"/>
      <c r="W281" s="92"/>
      <c r="X281" s="61"/>
      <c r="Y281" s="61"/>
      <c r="Z281" s="61"/>
    </row>
    <row r="282" spans="1:26" ht="13.5" hidden="1" customHeight="1">
      <c r="A282" s="92"/>
      <c r="B282" s="92"/>
      <c r="C282" s="92"/>
      <c r="D282" s="92"/>
      <c r="E282" s="92"/>
      <c r="F282" s="92"/>
      <c r="G282" s="92"/>
      <c r="H282" s="92"/>
      <c r="I282" s="83"/>
      <c r="J282" s="92"/>
      <c r="K282" s="279"/>
      <c r="L282" s="279"/>
      <c r="M282" s="92"/>
      <c r="N282" s="279"/>
      <c r="O282" s="279"/>
      <c r="P282" s="279"/>
      <c r="Q282" s="279"/>
      <c r="R282" s="279"/>
      <c r="S282" s="279"/>
      <c r="T282" s="279"/>
      <c r="U282" s="123"/>
      <c r="V282" s="123"/>
      <c r="W282" s="92"/>
      <c r="X282" s="61"/>
      <c r="Y282" s="61"/>
      <c r="Z282" s="61"/>
    </row>
    <row r="283" spans="1:26" ht="13.5" hidden="1" customHeight="1">
      <c r="A283" s="92"/>
      <c r="B283" s="92"/>
      <c r="C283" s="92"/>
      <c r="D283" s="92"/>
      <c r="E283" s="92"/>
      <c r="F283" s="92"/>
      <c r="G283" s="92"/>
      <c r="H283" s="92"/>
      <c r="I283" s="83"/>
      <c r="J283" s="92"/>
      <c r="K283" s="279"/>
      <c r="L283" s="279"/>
      <c r="M283" s="92"/>
      <c r="N283" s="279"/>
      <c r="O283" s="279"/>
      <c r="P283" s="279"/>
      <c r="Q283" s="279"/>
      <c r="R283" s="279"/>
      <c r="S283" s="279"/>
      <c r="T283" s="279"/>
      <c r="U283" s="123"/>
      <c r="V283" s="123"/>
      <c r="W283" s="92"/>
      <c r="X283" s="61"/>
      <c r="Y283" s="61"/>
      <c r="Z283" s="61"/>
    </row>
    <row r="284" spans="1:26" ht="13.5" hidden="1" customHeight="1">
      <c r="A284" s="92"/>
      <c r="B284" s="92"/>
      <c r="C284" s="92"/>
      <c r="D284" s="92"/>
      <c r="E284" s="92"/>
      <c r="F284" s="92"/>
      <c r="G284" s="92"/>
      <c r="H284" s="92"/>
      <c r="I284" s="83"/>
      <c r="J284" s="92"/>
      <c r="K284" s="279"/>
      <c r="L284" s="279"/>
      <c r="M284" s="92"/>
      <c r="N284" s="279"/>
      <c r="O284" s="279"/>
      <c r="P284" s="279"/>
      <c r="Q284" s="279"/>
      <c r="R284" s="279"/>
      <c r="S284" s="279"/>
      <c r="T284" s="279"/>
      <c r="U284" s="123"/>
      <c r="V284" s="123"/>
      <c r="W284" s="92"/>
      <c r="X284" s="61"/>
      <c r="Y284" s="61"/>
      <c r="Z284" s="61"/>
    </row>
    <row r="285" spans="1:26" ht="13.5" hidden="1" customHeight="1">
      <c r="A285" s="92"/>
      <c r="B285" s="92"/>
      <c r="C285" s="92"/>
      <c r="D285" s="92"/>
      <c r="E285" s="92"/>
      <c r="F285" s="92"/>
      <c r="G285" s="92"/>
      <c r="H285" s="92"/>
      <c r="I285" s="83"/>
      <c r="J285" s="92"/>
      <c r="K285" s="279"/>
      <c r="L285" s="279"/>
      <c r="M285" s="92"/>
      <c r="N285" s="279"/>
      <c r="O285" s="279"/>
      <c r="P285" s="279"/>
      <c r="Q285" s="279"/>
      <c r="R285" s="279"/>
      <c r="S285" s="279"/>
      <c r="T285" s="279"/>
      <c r="U285" s="123"/>
      <c r="V285" s="123"/>
      <c r="W285" s="92"/>
      <c r="X285" s="61"/>
      <c r="Y285" s="61"/>
      <c r="Z285" s="61"/>
    </row>
    <row r="286" spans="1:26" ht="13.5" hidden="1" customHeight="1">
      <c r="A286" s="92"/>
      <c r="B286" s="92"/>
      <c r="C286" s="92"/>
      <c r="D286" s="92"/>
      <c r="E286" s="92"/>
      <c r="F286" s="92"/>
      <c r="G286" s="92"/>
      <c r="H286" s="92"/>
      <c r="I286" s="83"/>
      <c r="J286" s="92"/>
      <c r="K286" s="279"/>
      <c r="L286" s="279"/>
      <c r="M286" s="92"/>
      <c r="N286" s="279"/>
      <c r="O286" s="279"/>
      <c r="P286" s="279"/>
      <c r="Q286" s="279"/>
      <c r="R286" s="279"/>
      <c r="S286" s="279"/>
      <c r="T286" s="279"/>
      <c r="U286" s="123"/>
      <c r="V286" s="123"/>
      <c r="W286" s="92"/>
      <c r="X286" s="61"/>
      <c r="Y286" s="61"/>
      <c r="Z286" s="61"/>
    </row>
    <row r="287" spans="1:26" ht="13.5" hidden="1" customHeight="1">
      <c r="A287" s="92"/>
      <c r="B287" s="92"/>
      <c r="C287" s="92"/>
      <c r="D287" s="92"/>
      <c r="E287" s="92"/>
      <c r="F287" s="92"/>
      <c r="G287" s="92"/>
      <c r="H287" s="92"/>
      <c r="I287" s="83"/>
      <c r="J287" s="92"/>
      <c r="K287" s="279"/>
      <c r="L287" s="279"/>
      <c r="M287" s="92"/>
      <c r="N287" s="279"/>
      <c r="O287" s="279"/>
      <c r="P287" s="279"/>
      <c r="Q287" s="279"/>
      <c r="R287" s="279"/>
      <c r="S287" s="279"/>
      <c r="T287" s="279"/>
      <c r="U287" s="123"/>
      <c r="V287" s="123"/>
      <c r="W287" s="92"/>
      <c r="X287" s="61"/>
      <c r="Y287" s="61"/>
      <c r="Z287" s="61"/>
    </row>
    <row r="288" spans="1:26" ht="15.75" customHeight="1">
      <c r="I288" s="58"/>
    </row>
    <row r="289" spans="9:9" ht="15.75" customHeight="1">
      <c r="I289" s="58"/>
    </row>
    <row r="290" spans="9:9" ht="15.75" customHeight="1">
      <c r="I290" s="58"/>
    </row>
    <row r="291" spans="9:9" ht="15.75" customHeight="1">
      <c r="I291" s="58"/>
    </row>
    <row r="292" spans="9:9" ht="15.75" customHeight="1">
      <c r="I292" s="58"/>
    </row>
    <row r="293" spans="9:9" ht="15.75" customHeight="1">
      <c r="I293" s="58"/>
    </row>
    <row r="294" spans="9:9" ht="15.75" customHeight="1">
      <c r="I294" s="58"/>
    </row>
    <row r="295" spans="9:9" ht="15.75" customHeight="1">
      <c r="I295" s="58"/>
    </row>
    <row r="296" spans="9:9" ht="15.75" customHeight="1">
      <c r="I296" s="58"/>
    </row>
    <row r="297" spans="9:9" ht="15.75" customHeight="1">
      <c r="I297" s="58"/>
    </row>
    <row r="298" spans="9:9" ht="15.75" customHeight="1">
      <c r="I298" s="58"/>
    </row>
    <row r="299" spans="9:9" ht="15.75" customHeight="1">
      <c r="I299" s="58"/>
    </row>
    <row r="300" spans="9:9" ht="15.75" customHeight="1">
      <c r="I300" s="58"/>
    </row>
    <row r="301" spans="9:9" ht="15.75" customHeight="1">
      <c r="I301" s="58"/>
    </row>
    <row r="302" spans="9:9" ht="15.75" customHeight="1">
      <c r="I302" s="58"/>
    </row>
    <row r="303" spans="9:9" ht="15.75" customHeight="1">
      <c r="I303" s="58"/>
    </row>
    <row r="304" spans="9:9" ht="15.75" customHeight="1">
      <c r="I304" s="58"/>
    </row>
    <row r="305" spans="9:9" ht="15.75" customHeight="1">
      <c r="I305" s="58"/>
    </row>
    <row r="306" spans="9:9" ht="15.75" customHeight="1">
      <c r="I306" s="58"/>
    </row>
    <row r="307" spans="9:9" ht="15.75" customHeight="1">
      <c r="I307" s="58"/>
    </row>
    <row r="308" spans="9:9" ht="15.75" customHeight="1">
      <c r="I308" s="58"/>
    </row>
    <row r="309" spans="9:9" ht="15.75" customHeight="1">
      <c r="I309" s="58"/>
    </row>
    <row r="310" spans="9:9" ht="15.75" customHeight="1">
      <c r="I310" s="58"/>
    </row>
    <row r="311" spans="9:9" ht="15.75" customHeight="1">
      <c r="I311" s="58"/>
    </row>
    <row r="312" spans="9:9" ht="15.75" customHeight="1">
      <c r="I312" s="58"/>
    </row>
    <row r="313" spans="9:9" ht="15.75" customHeight="1">
      <c r="I313" s="58"/>
    </row>
    <row r="314" spans="9:9" ht="15.75" customHeight="1">
      <c r="I314" s="58"/>
    </row>
    <row r="315" spans="9:9" ht="15.75" customHeight="1">
      <c r="I315" s="58"/>
    </row>
    <row r="316" spans="9:9" ht="15.75" customHeight="1">
      <c r="I316" s="58"/>
    </row>
    <row r="317" spans="9:9" ht="15.75" customHeight="1">
      <c r="I317" s="58"/>
    </row>
    <row r="318" spans="9:9" ht="15.75" customHeight="1">
      <c r="I318" s="58"/>
    </row>
    <row r="319" spans="9:9" ht="15.75" customHeight="1">
      <c r="I319" s="58"/>
    </row>
    <row r="320" spans="9:9" ht="15.75" customHeight="1">
      <c r="I320" s="58"/>
    </row>
    <row r="321" spans="9:9" ht="15.75" customHeight="1">
      <c r="I321" s="58"/>
    </row>
    <row r="322" spans="9:9" ht="15.75" customHeight="1">
      <c r="I322" s="58"/>
    </row>
    <row r="323" spans="9:9" ht="15.75" customHeight="1">
      <c r="I323" s="58"/>
    </row>
    <row r="324" spans="9:9" ht="15.75" customHeight="1">
      <c r="I324" s="58"/>
    </row>
    <row r="325" spans="9:9" ht="15.75" customHeight="1">
      <c r="I325" s="58"/>
    </row>
    <row r="326" spans="9:9" ht="15.75" customHeight="1">
      <c r="I326" s="58"/>
    </row>
    <row r="327" spans="9:9" ht="15.75" customHeight="1">
      <c r="I327" s="58"/>
    </row>
    <row r="328" spans="9:9" ht="15.75" customHeight="1">
      <c r="I328" s="58"/>
    </row>
    <row r="329" spans="9:9" ht="15.75" customHeight="1">
      <c r="I329" s="58"/>
    </row>
    <row r="330" spans="9:9" ht="15.75" customHeight="1">
      <c r="I330" s="58"/>
    </row>
    <row r="331" spans="9:9" ht="15.75" customHeight="1">
      <c r="I331" s="58"/>
    </row>
    <row r="332" spans="9:9" ht="15.75" customHeight="1">
      <c r="I332" s="58"/>
    </row>
    <row r="333" spans="9:9" ht="15.75" customHeight="1">
      <c r="I333" s="58"/>
    </row>
    <row r="334" spans="9:9" ht="15.75" customHeight="1">
      <c r="I334" s="58"/>
    </row>
    <row r="335" spans="9:9" ht="15.75" customHeight="1">
      <c r="I335" s="58"/>
    </row>
    <row r="336" spans="9:9" ht="15.75" customHeight="1">
      <c r="I336" s="58"/>
    </row>
    <row r="337" spans="9:9" ht="15.75" customHeight="1">
      <c r="I337" s="58"/>
    </row>
    <row r="338" spans="9:9" ht="15.75" customHeight="1">
      <c r="I338" s="58"/>
    </row>
    <row r="339" spans="9:9" ht="15.75" customHeight="1">
      <c r="I339" s="58"/>
    </row>
    <row r="340" spans="9:9" ht="15.75" customHeight="1">
      <c r="I340" s="58"/>
    </row>
    <row r="341" spans="9:9" ht="15.75" customHeight="1">
      <c r="I341" s="58"/>
    </row>
    <row r="342" spans="9:9" ht="15.75" customHeight="1">
      <c r="I342" s="58"/>
    </row>
    <row r="343" spans="9:9" ht="15.75" customHeight="1">
      <c r="I343" s="58"/>
    </row>
    <row r="344" spans="9:9" ht="15.75" customHeight="1">
      <c r="I344" s="58"/>
    </row>
    <row r="345" spans="9:9" ht="15.75" customHeight="1">
      <c r="I345" s="58"/>
    </row>
    <row r="346" spans="9:9" ht="15.75" customHeight="1">
      <c r="I346" s="58"/>
    </row>
    <row r="347" spans="9:9" ht="15.75" customHeight="1">
      <c r="I347" s="58"/>
    </row>
    <row r="348" spans="9:9" ht="15.75" customHeight="1">
      <c r="I348" s="58"/>
    </row>
    <row r="349" spans="9:9" ht="15.75" customHeight="1">
      <c r="I349" s="58"/>
    </row>
    <row r="350" spans="9:9" ht="15.75" customHeight="1">
      <c r="I350" s="58"/>
    </row>
    <row r="351" spans="9:9" ht="15.75" customHeight="1">
      <c r="I351" s="58"/>
    </row>
    <row r="352" spans="9:9" ht="15.75" customHeight="1">
      <c r="I352" s="58"/>
    </row>
    <row r="353" spans="9:9" ht="15.75" customHeight="1">
      <c r="I353" s="58"/>
    </row>
    <row r="354" spans="9:9" ht="15.75" customHeight="1">
      <c r="I354" s="58"/>
    </row>
    <row r="355" spans="9:9" ht="15.75" customHeight="1">
      <c r="I355" s="58"/>
    </row>
    <row r="356" spans="9:9" ht="15.75" customHeight="1">
      <c r="I356" s="58"/>
    </row>
    <row r="357" spans="9:9" ht="15.75" customHeight="1">
      <c r="I357" s="58"/>
    </row>
    <row r="358" spans="9:9" ht="15.75" customHeight="1">
      <c r="I358" s="58"/>
    </row>
    <row r="359" spans="9:9" ht="15.75" customHeight="1">
      <c r="I359" s="58"/>
    </row>
    <row r="360" spans="9:9" ht="15.75" customHeight="1">
      <c r="I360" s="58"/>
    </row>
    <row r="361" spans="9:9" ht="15.75" customHeight="1">
      <c r="I361" s="58"/>
    </row>
    <row r="362" spans="9:9" ht="15.75" customHeight="1">
      <c r="I362" s="58"/>
    </row>
    <row r="363" spans="9:9" ht="15.75" customHeight="1">
      <c r="I363" s="58"/>
    </row>
    <row r="364" spans="9:9" ht="15.75" customHeight="1">
      <c r="I364" s="58"/>
    </row>
    <row r="365" spans="9:9" ht="15.75" customHeight="1">
      <c r="I365" s="58"/>
    </row>
    <row r="366" spans="9:9" ht="15.75" customHeight="1">
      <c r="I366" s="58"/>
    </row>
    <row r="367" spans="9:9" ht="15.75" customHeight="1">
      <c r="I367" s="58"/>
    </row>
    <row r="368" spans="9:9" ht="15.75" customHeight="1">
      <c r="I368" s="58"/>
    </row>
    <row r="369" spans="9:9" ht="15.75" customHeight="1">
      <c r="I369" s="58"/>
    </row>
    <row r="370" spans="9:9" ht="15.75" customHeight="1">
      <c r="I370" s="58"/>
    </row>
    <row r="371" spans="9:9" ht="15.75" customHeight="1">
      <c r="I371" s="58"/>
    </row>
    <row r="372" spans="9:9" ht="15.75" customHeight="1">
      <c r="I372" s="58"/>
    </row>
    <row r="373" spans="9:9" ht="15.75" customHeight="1">
      <c r="I373" s="58"/>
    </row>
    <row r="374" spans="9:9" ht="15.75" customHeight="1">
      <c r="I374" s="58"/>
    </row>
    <row r="375" spans="9:9" ht="15.75" customHeight="1">
      <c r="I375" s="58"/>
    </row>
    <row r="376" spans="9:9" ht="15.75" customHeight="1">
      <c r="I376" s="58"/>
    </row>
    <row r="377" spans="9:9" ht="15.75" customHeight="1">
      <c r="I377" s="58"/>
    </row>
    <row r="378" spans="9:9" ht="15.75" customHeight="1">
      <c r="I378" s="58"/>
    </row>
    <row r="379" spans="9:9" ht="15.75" customHeight="1">
      <c r="I379" s="58"/>
    </row>
    <row r="380" spans="9:9" ht="15.75" customHeight="1">
      <c r="I380" s="58"/>
    </row>
    <row r="381" spans="9:9" ht="15.75" customHeight="1">
      <c r="I381" s="58"/>
    </row>
    <row r="382" spans="9:9" ht="15.75" customHeight="1">
      <c r="I382" s="58"/>
    </row>
    <row r="383" spans="9:9" ht="15.75" customHeight="1">
      <c r="I383" s="58"/>
    </row>
    <row r="384" spans="9:9" ht="15.75" customHeight="1">
      <c r="I384" s="58"/>
    </row>
    <row r="385" spans="9:9" ht="15.75" customHeight="1">
      <c r="I385" s="58"/>
    </row>
    <row r="386" spans="9:9" ht="15.75" customHeight="1">
      <c r="I386" s="58"/>
    </row>
    <row r="387" spans="9:9" ht="15.75" customHeight="1">
      <c r="I387" s="58"/>
    </row>
    <row r="388" spans="9:9" ht="15.75" customHeight="1">
      <c r="I388" s="58"/>
    </row>
    <row r="389" spans="9:9" ht="15.75" customHeight="1">
      <c r="I389" s="58"/>
    </row>
    <row r="390" spans="9:9" ht="15.75" customHeight="1">
      <c r="I390" s="58"/>
    </row>
    <row r="391" spans="9:9" ht="15.75" customHeight="1">
      <c r="I391" s="58"/>
    </row>
    <row r="392" spans="9:9" ht="15.75" customHeight="1">
      <c r="I392" s="58"/>
    </row>
    <row r="393" spans="9:9" ht="15.75" customHeight="1">
      <c r="I393" s="58"/>
    </row>
    <row r="394" spans="9:9" ht="15.75" customHeight="1">
      <c r="I394" s="58"/>
    </row>
    <row r="395" spans="9:9" ht="15.75" customHeight="1">
      <c r="I395" s="58"/>
    </row>
    <row r="396" spans="9:9" ht="15.75" customHeight="1">
      <c r="I396" s="58"/>
    </row>
    <row r="397" spans="9:9" ht="15.75" customHeight="1">
      <c r="I397" s="58"/>
    </row>
    <row r="398" spans="9:9" ht="15.75" customHeight="1">
      <c r="I398" s="58"/>
    </row>
    <row r="399" spans="9:9" ht="15.75" customHeight="1">
      <c r="I399" s="58"/>
    </row>
    <row r="400" spans="9:9" ht="15.75" customHeight="1">
      <c r="I400" s="58"/>
    </row>
    <row r="401" spans="9:9" ht="15.75" customHeight="1">
      <c r="I401" s="58"/>
    </row>
    <row r="402" spans="9:9" ht="15.75" customHeight="1">
      <c r="I402" s="58"/>
    </row>
    <row r="403" spans="9:9" ht="15.75" customHeight="1">
      <c r="I403" s="58"/>
    </row>
    <row r="404" spans="9:9" ht="15.75" customHeight="1">
      <c r="I404" s="58"/>
    </row>
    <row r="405" spans="9:9" ht="15.75" customHeight="1">
      <c r="I405" s="58"/>
    </row>
    <row r="406" spans="9:9" ht="15.75" customHeight="1">
      <c r="I406" s="58"/>
    </row>
    <row r="407" spans="9:9" ht="15.75" customHeight="1">
      <c r="I407" s="58"/>
    </row>
    <row r="408" spans="9:9" ht="15.75" customHeight="1">
      <c r="I408" s="58"/>
    </row>
    <row r="409" spans="9:9" ht="15.75" customHeight="1">
      <c r="I409" s="58"/>
    </row>
    <row r="410" spans="9:9" ht="15.75" customHeight="1">
      <c r="I410" s="58"/>
    </row>
    <row r="411" spans="9:9" ht="15.75" customHeight="1">
      <c r="I411" s="58"/>
    </row>
    <row r="412" spans="9:9" ht="15.75" customHeight="1">
      <c r="I412" s="58"/>
    </row>
    <row r="413" spans="9:9" ht="15.75" customHeight="1">
      <c r="I413" s="58"/>
    </row>
    <row r="414" spans="9:9" ht="15.75" customHeight="1">
      <c r="I414" s="58"/>
    </row>
    <row r="415" spans="9:9" ht="15.75" customHeight="1">
      <c r="I415" s="58"/>
    </row>
    <row r="416" spans="9:9" ht="15.75" customHeight="1">
      <c r="I416" s="58"/>
    </row>
    <row r="417" spans="9:9" ht="15.75" customHeight="1">
      <c r="I417" s="58"/>
    </row>
    <row r="418" spans="9:9" ht="15.75" customHeight="1">
      <c r="I418" s="58"/>
    </row>
    <row r="419" spans="9:9" ht="15.75" customHeight="1">
      <c r="I419" s="58"/>
    </row>
    <row r="420" spans="9:9" ht="15.75" customHeight="1">
      <c r="I420" s="58"/>
    </row>
    <row r="421" spans="9:9" ht="15.75" customHeight="1">
      <c r="I421" s="58"/>
    </row>
    <row r="422" spans="9:9" ht="15.75" customHeight="1">
      <c r="I422" s="58"/>
    </row>
    <row r="423" spans="9:9" ht="15.75" customHeight="1">
      <c r="I423" s="58"/>
    </row>
    <row r="424" spans="9:9" ht="15.75" customHeight="1">
      <c r="I424" s="58"/>
    </row>
    <row r="425" spans="9:9" ht="15.75" customHeight="1">
      <c r="I425" s="58"/>
    </row>
    <row r="426" spans="9:9" ht="15.75" customHeight="1">
      <c r="I426" s="58"/>
    </row>
    <row r="427" spans="9:9" ht="15.75" customHeight="1">
      <c r="I427" s="58"/>
    </row>
    <row r="428" spans="9:9" ht="15.75" customHeight="1">
      <c r="I428" s="58"/>
    </row>
    <row r="429" spans="9:9" ht="15.75" customHeight="1">
      <c r="I429" s="58"/>
    </row>
    <row r="430" spans="9:9" ht="15.75" customHeight="1">
      <c r="I430" s="58"/>
    </row>
    <row r="431" spans="9:9" ht="15.75" customHeight="1">
      <c r="I431" s="58"/>
    </row>
    <row r="432" spans="9:9" ht="15.75" customHeight="1">
      <c r="I432" s="58"/>
    </row>
    <row r="433" spans="9:9" ht="15.75" customHeight="1">
      <c r="I433" s="58"/>
    </row>
    <row r="434" spans="9:9" ht="15.75" customHeight="1">
      <c r="I434" s="58"/>
    </row>
    <row r="435" spans="9:9" ht="15.75" customHeight="1">
      <c r="I435" s="58"/>
    </row>
    <row r="436" spans="9:9" ht="15.75" customHeight="1">
      <c r="I436" s="58"/>
    </row>
    <row r="437" spans="9:9" ht="15.75" customHeight="1">
      <c r="I437" s="58"/>
    </row>
    <row r="438" spans="9:9" ht="15.75" customHeight="1">
      <c r="I438" s="58"/>
    </row>
    <row r="439" spans="9:9" ht="15.75" customHeight="1">
      <c r="I439" s="58"/>
    </row>
    <row r="440" spans="9:9" ht="15.75" customHeight="1">
      <c r="I440" s="58"/>
    </row>
    <row r="441" spans="9:9" ht="15.75" customHeight="1">
      <c r="I441" s="58"/>
    </row>
    <row r="442" spans="9:9" ht="15.75" customHeight="1">
      <c r="I442" s="58"/>
    </row>
    <row r="443" spans="9:9" ht="15.75" customHeight="1">
      <c r="I443" s="58"/>
    </row>
    <row r="444" spans="9:9" ht="15.75" customHeight="1">
      <c r="I444" s="58"/>
    </row>
    <row r="445" spans="9:9" ht="15.75" customHeight="1">
      <c r="I445" s="58"/>
    </row>
    <row r="446" spans="9:9" ht="15.75" customHeight="1">
      <c r="I446" s="58"/>
    </row>
    <row r="447" spans="9:9" ht="15.75" customHeight="1">
      <c r="I447" s="58"/>
    </row>
    <row r="448" spans="9:9" ht="15.75" customHeight="1">
      <c r="I448" s="58"/>
    </row>
    <row r="449" spans="9:9" ht="15.75" customHeight="1">
      <c r="I449" s="58"/>
    </row>
    <row r="450" spans="9:9" ht="15.75" customHeight="1">
      <c r="I450" s="58"/>
    </row>
    <row r="451" spans="9:9" ht="15.75" customHeight="1">
      <c r="I451" s="58"/>
    </row>
    <row r="452" spans="9:9" ht="15.75" customHeight="1">
      <c r="I452" s="58"/>
    </row>
    <row r="453" spans="9:9" ht="15.75" customHeight="1">
      <c r="I453" s="58"/>
    </row>
    <row r="454" spans="9:9" ht="15.75" customHeight="1">
      <c r="I454" s="58"/>
    </row>
    <row r="455" spans="9:9" ht="15.75" customHeight="1">
      <c r="I455" s="58"/>
    </row>
    <row r="456" spans="9:9" ht="15.75" customHeight="1">
      <c r="I456" s="58"/>
    </row>
    <row r="457" spans="9:9" ht="15.75" customHeight="1">
      <c r="I457" s="58"/>
    </row>
    <row r="458" spans="9:9" ht="15.75" customHeight="1">
      <c r="I458" s="58"/>
    </row>
    <row r="459" spans="9:9" ht="15.75" customHeight="1">
      <c r="I459" s="58"/>
    </row>
    <row r="460" spans="9:9" ht="15.75" customHeight="1">
      <c r="I460" s="58"/>
    </row>
    <row r="461" spans="9:9" ht="15.75" customHeight="1">
      <c r="I461" s="58"/>
    </row>
    <row r="462" spans="9:9" ht="15.75" customHeight="1">
      <c r="I462" s="58"/>
    </row>
    <row r="463" spans="9:9" ht="15.75" customHeight="1">
      <c r="I463" s="58"/>
    </row>
    <row r="464" spans="9:9" ht="15.75" customHeight="1">
      <c r="I464" s="58"/>
    </row>
    <row r="465" spans="9:9" ht="15.75" customHeight="1">
      <c r="I465" s="58"/>
    </row>
    <row r="466" spans="9:9" ht="15.75" customHeight="1">
      <c r="I466" s="58"/>
    </row>
    <row r="467" spans="9:9" ht="15.75" customHeight="1">
      <c r="I467" s="58"/>
    </row>
    <row r="468" spans="9:9" ht="15.75" customHeight="1">
      <c r="I468" s="58"/>
    </row>
    <row r="469" spans="9:9" ht="15.75" customHeight="1">
      <c r="I469" s="58"/>
    </row>
    <row r="470" spans="9:9" ht="15.75" customHeight="1">
      <c r="I470" s="58"/>
    </row>
    <row r="471" spans="9:9" ht="15.75" customHeight="1">
      <c r="I471" s="58"/>
    </row>
    <row r="472" spans="9:9" ht="15.75" customHeight="1">
      <c r="I472" s="58"/>
    </row>
    <row r="473" spans="9:9" ht="15.75" customHeight="1">
      <c r="I473" s="58"/>
    </row>
    <row r="474" spans="9:9" ht="15.75" customHeight="1">
      <c r="I474" s="58"/>
    </row>
    <row r="475" spans="9:9" ht="15.75" customHeight="1">
      <c r="I475" s="58"/>
    </row>
    <row r="476" spans="9:9" ht="15.75" customHeight="1">
      <c r="I476" s="58"/>
    </row>
    <row r="477" spans="9:9" ht="15.75" customHeight="1">
      <c r="I477" s="58"/>
    </row>
    <row r="478" spans="9:9" ht="15.75" customHeight="1">
      <c r="I478" s="58"/>
    </row>
    <row r="479" spans="9:9" ht="15.75" customHeight="1">
      <c r="I479" s="58"/>
    </row>
    <row r="480" spans="9:9" ht="15.75" customHeight="1">
      <c r="I480" s="58"/>
    </row>
    <row r="481" spans="9:9" ht="15.75" customHeight="1">
      <c r="I481" s="58"/>
    </row>
    <row r="482" spans="9:9" ht="15.75" customHeight="1">
      <c r="I482" s="58"/>
    </row>
    <row r="483" spans="9:9" ht="15.75" customHeight="1">
      <c r="I483" s="58"/>
    </row>
    <row r="484" spans="9:9" ht="15.75" customHeight="1">
      <c r="I484" s="58"/>
    </row>
    <row r="485" spans="9:9" ht="15.75" customHeight="1">
      <c r="I485" s="58"/>
    </row>
    <row r="486" spans="9:9" ht="15.75" customHeight="1">
      <c r="I486" s="58"/>
    </row>
    <row r="487" spans="9:9" ht="15.75" customHeight="1">
      <c r="I487" s="58"/>
    </row>
    <row r="488" spans="9:9" ht="15.75" customHeight="1">
      <c r="I488" s="58"/>
    </row>
    <row r="489" spans="9:9" ht="15.75" customHeight="1">
      <c r="I489" s="58"/>
    </row>
    <row r="490" spans="9:9" ht="15.75" customHeight="1">
      <c r="I490" s="58"/>
    </row>
    <row r="491" spans="9:9" ht="15.75" customHeight="1">
      <c r="I491" s="58"/>
    </row>
    <row r="492" spans="9:9" ht="15.75" customHeight="1">
      <c r="I492" s="58"/>
    </row>
    <row r="493" spans="9:9" ht="15.75" customHeight="1">
      <c r="I493" s="58"/>
    </row>
    <row r="494" spans="9:9" ht="15.75" customHeight="1">
      <c r="I494" s="58"/>
    </row>
    <row r="495" spans="9:9" ht="15.75" customHeight="1">
      <c r="I495" s="58"/>
    </row>
    <row r="496" spans="9:9" ht="15.75" customHeight="1">
      <c r="I496" s="58"/>
    </row>
    <row r="497" spans="9:9" ht="15.75" customHeight="1">
      <c r="I497" s="58"/>
    </row>
    <row r="498" spans="9:9" ht="15.75" customHeight="1">
      <c r="I498" s="58"/>
    </row>
    <row r="499" spans="9:9" ht="15.75" customHeight="1">
      <c r="I499" s="58"/>
    </row>
    <row r="500" spans="9:9" ht="15.75" customHeight="1">
      <c r="I500" s="58"/>
    </row>
    <row r="501" spans="9:9" ht="15.75" customHeight="1">
      <c r="I501" s="58"/>
    </row>
    <row r="502" spans="9:9" ht="15.75" customHeight="1">
      <c r="I502" s="58"/>
    </row>
    <row r="503" spans="9:9" ht="15.75" customHeight="1">
      <c r="I503" s="58"/>
    </row>
    <row r="504" spans="9:9" ht="15.75" customHeight="1">
      <c r="I504" s="58"/>
    </row>
    <row r="505" spans="9:9" ht="15.75" customHeight="1">
      <c r="I505" s="58"/>
    </row>
    <row r="506" spans="9:9" ht="15.75" customHeight="1">
      <c r="I506" s="58"/>
    </row>
    <row r="507" spans="9:9" ht="15.75" customHeight="1">
      <c r="I507" s="58"/>
    </row>
    <row r="508" spans="9:9" ht="15.75" customHeight="1">
      <c r="I508" s="58"/>
    </row>
    <row r="509" spans="9:9" ht="15.75" customHeight="1">
      <c r="I509" s="58"/>
    </row>
    <row r="510" spans="9:9" ht="15.75" customHeight="1">
      <c r="I510" s="58"/>
    </row>
    <row r="511" spans="9:9" ht="15.75" customHeight="1">
      <c r="I511" s="58"/>
    </row>
    <row r="512" spans="9:9" ht="15.75" customHeight="1">
      <c r="I512" s="58"/>
    </row>
    <row r="513" spans="9:9" ht="15.75" customHeight="1">
      <c r="I513" s="58"/>
    </row>
    <row r="514" spans="9:9" ht="15.75" customHeight="1">
      <c r="I514" s="58"/>
    </row>
    <row r="515" spans="9:9" ht="15.75" customHeight="1">
      <c r="I515" s="58"/>
    </row>
    <row r="516" spans="9:9" ht="15.75" customHeight="1">
      <c r="I516" s="58"/>
    </row>
    <row r="517" spans="9:9" ht="15.75" customHeight="1">
      <c r="I517" s="58"/>
    </row>
    <row r="518" spans="9:9" ht="15.75" customHeight="1">
      <c r="I518" s="58"/>
    </row>
    <row r="519" spans="9:9" ht="15.75" customHeight="1">
      <c r="I519" s="58"/>
    </row>
    <row r="520" spans="9:9" ht="15.75" customHeight="1">
      <c r="I520" s="58"/>
    </row>
    <row r="521" spans="9:9" ht="15.75" customHeight="1">
      <c r="I521" s="58"/>
    </row>
    <row r="522" spans="9:9" ht="15.75" customHeight="1">
      <c r="I522" s="58"/>
    </row>
    <row r="523" spans="9:9" ht="15.75" customHeight="1">
      <c r="I523" s="58"/>
    </row>
    <row r="524" spans="9:9" ht="15.75" customHeight="1">
      <c r="I524" s="58"/>
    </row>
    <row r="525" spans="9:9" ht="15.75" customHeight="1">
      <c r="I525" s="58"/>
    </row>
    <row r="526" spans="9:9" ht="15.75" customHeight="1">
      <c r="I526" s="58"/>
    </row>
    <row r="527" spans="9:9" ht="15.75" customHeight="1">
      <c r="I527" s="58"/>
    </row>
    <row r="528" spans="9:9" ht="15.75" customHeight="1">
      <c r="I528" s="58"/>
    </row>
    <row r="529" spans="9:9" ht="15.75" customHeight="1">
      <c r="I529" s="58"/>
    </row>
    <row r="530" spans="9:9" ht="15.75" customHeight="1">
      <c r="I530" s="58"/>
    </row>
    <row r="531" spans="9:9" ht="15.75" customHeight="1">
      <c r="I531" s="58"/>
    </row>
    <row r="532" spans="9:9" ht="15.75" customHeight="1">
      <c r="I532" s="58"/>
    </row>
    <row r="533" spans="9:9" ht="15.75" customHeight="1">
      <c r="I533" s="58"/>
    </row>
    <row r="534" spans="9:9" ht="15.75" customHeight="1">
      <c r="I534" s="58"/>
    </row>
    <row r="535" spans="9:9" ht="15.75" customHeight="1">
      <c r="I535" s="58"/>
    </row>
    <row r="536" spans="9:9" ht="15.75" customHeight="1">
      <c r="I536" s="58"/>
    </row>
    <row r="537" spans="9:9" ht="15.75" customHeight="1">
      <c r="I537" s="58"/>
    </row>
    <row r="538" spans="9:9" ht="15.75" customHeight="1">
      <c r="I538" s="58"/>
    </row>
    <row r="539" spans="9:9" ht="15.75" customHeight="1">
      <c r="I539" s="58"/>
    </row>
    <row r="540" spans="9:9" ht="15.75" customHeight="1">
      <c r="I540" s="58"/>
    </row>
    <row r="541" spans="9:9" ht="15.75" customHeight="1">
      <c r="I541" s="58"/>
    </row>
    <row r="542" spans="9:9" ht="15.75" customHeight="1">
      <c r="I542" s="58"/>
    </row>
    <row r="543" spans="9:9" ht="15.75" customHeight="1">
      <c r="I543" s="58"/>
    </row>
    <row r="544" spans="9:9" ht="15.75" customHeight="1">
      <c r="I544" s="58"/>
    </row>
    <row r="545" spans="9:9" ht="15.75" customHeight="1">
      <c r="I545" s="58"/>
    </row>
    <row r="546" spans="9:9" ht="15.75" customHeight="1">
      <c r="I546" s="58"/>
    </row>
    <row r="547" spans="9:9" ht="15.75" customHeight="1">
      <c r="I547" s="58"/>
    </row>
    <row r="548" spans="9:9" ht="15.75" customHeight="1">
      <c r="I548" s="58"/>
    </row>
    <row r="549" spans="9:9" ht="15.75" customHeight="1">
      <c r="I549" s="58"/>
    </row>
    <row r="550" spans="9:9" ht="15.75" customHeight="1">
      <c r="I550" s="58"/>
    </row>
    <row r="551" spans="9:9" ht="15.75" customHeight="1">
      <c r="I551" s="58"/>
    </row>
    <row r="552" spans="9:9" ht="15.75" customHeight="1">
      <c r="I552" s="58"/>
    </row>
    <row r="553" spans="9:9" ht="15.75" customHeight="1">
      <c r="I553" s="58"/>
    </row>
    <row r="554" spans="9:9" ht="15.75" customHeight="1">
      <c r="I554" s="58"/>
    </row>
    <row r="555" spans="9:9" ht="15.75" customHeight="1">
      <c r="I555" s="58"/>
    </row>
    <row r="556" spans="9:9" ht="15.75" customHeight="1">
      <c r="I556" s="58"/>
    </row>
    <row r="557" spans="9:9" ht="15.75" customHeight="1">
      <c r="I557" s="58"/>
    </row>
    <row r="558" spans="9:9" ht="15.75" customHeight="1">
      <c r="I558" s="58"/>
    </row>
    <row r="559" spans="9:9" ht="15.75" customHeight="1">
      <c r="I559" s="58"/>
    </row>
    <row r="560" spans="9:9" ht="15.75" customHeight="1">
      <c r="I560" s="58"/>
    </row>
    <row r="561" spans="9:9" ht="15.75" customHeight="1">
      <c r="I561" s="58"/>
    </row>
    <row r="562" spans="9:9" ht="15.75" customHeight="1">
      <c r="I562" s="58"/>
    </row>
    <row r="563" spans="9:9" ht="15.75" customHeight="1">
      <c r="I563" s="58"/>
    </row>
    <row r="564" spans="9:9" ht="15.75" customHeight="1">
      <c r="I564" s="58"/>
    </row>
    <row r="565" spans="9:9" ht="15.75" customHeight="1">
      <c r="I565" s="58"/>
    </row>
    <row r="566" spans="9:9" ht="15.75" customHeight="1">
      <c r="I566" s="58"/>
    </row>
    <row r="567" spans="9:9" ht="15.75" customHeight="1">
      <c r="I567" s="58"/>
    </row>
    <row r="568" spans="9:9" ht="15.75" customHeight="1">
      <c r="I568" s="58"/>
    </row>
    <row r="569" spans="9:9" ht="15.75" customHeight="1">
      <c r="I569" s="58"/>
    </row>
    <row r="570" spans="9:9" ht="15.75" customHeight="1">
      <c r="I570" s="58"/>
    </row>
    <row r="571" spans="9:9" ht="15.75" customHeight="1">
      <c r="I571" s="58"/>
    </row>
    <row r="572" spans="9:9" ht="15.75" customHeight="1">
      <c r="I572" s="58"/>
    </row>
    <row r="573" spans="9:9" ht="15.75" customHeight="1">
      <c r="I573" s="58"/>
    </row>
    <row r="574" spans="9:9" ht="15.75" customHeight="1">
      <c r="I574" s="58"/>
    </row>
    <row r="575" spans="9:9" ht="15.75" customHeight="1">
      <c r="I575" s="58"/>
    </row>
    <row r="576" spans="9:9" ht="15.75" customHeight="1">
      <c r="I576" s="58"/>
    </row>
    <row r="577" spans="9:9" ht="15.75" customHeight="1">
      <c r="I577" s="58"/>
    </row>
    <row r="578" spans="9:9" ht="15.75" customHeight="1">
      <c r="I578" s="58"/>
    </row>
    <row r="579" spans="9:9" ht="15.75" customHeight="1">
      <c r="I579" s="58"/>
    </row>
    <row r="580" spans="9:9" ht="15.75" customHeight="1">
      <c r="I580" s="58"/>
    </row>
    <row r="581" spans="9:9" ht="15.75" customHeight="1">
      <c r="I581" s="58"/>
    </row>
    <row r="582" spans="9:9" ht="15.75" customHeight="1">
      <c r="I582" s="58"/>
    </row>
    <row r="583" spans="9:9" ht="15.75" customHeight="1">
      <c r="I583" s="58"/>
    </row>
    <row r="584" spans="9:9" ht="15.75" customHeight="1">
      <c r="I584" s="58"/>
    </row>
    <row r="585" spans="9:9" ht="15.75" customHeight="1">
      <c r="I585" s="58"/>
    </row>
    <row r="586" spans="9:9" ht="15.75" customHeight="1">
      <c r="I586" s="58"/>
    </row>
    <row r="587" spans="9:9" ht="15.75" customHeight="1">
      <c r="I587" s="58"/>
    </row>
    <row r="588" spans="9:9" ht="15.75" customHeight="1">
      <c r="I588" s="58"/>
    </row>
    <row r="589" spans="9:9" ht="15.75" customHeight="1">
      <c r="I589" s="58"/>
    </row>
    <row r="590" spans="9:9" ht="15.75" customHeight="1">
      <c r="I590" s="58"/>
    </row>
    <row r="591" spans="9:9" ht="15.75" customHeight="1">
      <c r="I591" s="58"/>
    </row>
    <row r="592" spans="9:9" ht="15.75" customHeight="1">
      <c r="I592" s="58"/>
    </row>
    <row r="593" spans="9:9" ht="15.75" customHeight="1">
      <c r="I593" s="58"/>
    </row>
    <row r="594" spans="9:9" ht="15.75" customHeight="1">
      <c r="I594" s="58"/>
    </row>
    <row r="595" spans="9:9" ht="15.75" customHeight="1">
      <c r="I595" s="58"/>
    </row>
    <row r="596" spans="9:9" ht="15.75" customHeight="1">
      <c r="I596" s="58"/>
    </row>
    <row r="597" spans="9:9" ht="15.75" customHeight="1">
      <c r="I597" s="58"/>
    </row>
    <row r="598" spans="9:9" ht="15.75" customHeight="1">
      <c r="I598" s="58"/>
    </row>
    <row r="599" spans="9:9" ht="15.75" customHeight="1">
      <c r="I599" s="58"/>
    </row>
    <row r="600" spans="9:9" ht="15.75" customHeight="1">
      <c r="I600" s="58"/>
    </row>
    <row r="601" spans="9:9" ht="15.75" customHeight="1">
      <c r="I601" s="58"/>
    </row>
    <row r="602" spans="9:9" ht="15.75" customHeight="1">
      <c r="I602" s="58"/>
    </row>
    <row r="603" spans="9:9" ht="15.75" customHeight="1">
      <c r="I603" s="58"/>
    </row>
    <row r="604" spans="9:9" ht="15.75" customHeight="1">
      <c r="I604" s="58"/>
    </row>
    <row r="605" spans="9:9" ht="15.75" customHeight="1">
      <c r="I605" s="58"/>
    </row>
    <row r="606" spans="9:9" ht="15.75" customHeight="1">
      <c r="I606" s="58"/>
    </row>
    <row r="607" spans="9:9" ht="15.75" customHeight="1">
      <c r="I607" s="58"/>
    </row>
    <row r="608" spans="9:9" ht="15.75" customHeight="1">
      <c r="I608" s="58"/>
    </row>
    <row r="609" spans="9:9" ht="15.75" customHeight="1">
      <c r="I609" s="58"/>
    </row>
    <row r="610" spans="9:9" ht="15.75" customHeight="1">
      <c r="I610" s="58"/>
    </row>
    <row r="611" spans="9:9" ht="15.75" customHeight="1">
      <c r="I611" s="58"/>
    </row>
    <row r="612" spans="9:9" ht="15.75" customHeight="1">
      <c r="I612" s="58"/>
    </row>
    <row r="613" spans="9:9" ht="15.75" customHeight="1">
      <c r="I613" s="58"/>
    </row>
    <row r="614" spans="9:9" ht="15.75" customHeight="1">
      <c r="I614" s="58"/>
    </row>
    <row r="615" spans="9:9" ht="15.75" customHeight="1">
      <c r="I615" s="58"/>
    </row>
    <row r="616" spans="9:9" ht="15.75" customHeight="1">
      <c r="I616" s="58"/>
    </row>
    <row r="617" spans="9:9" ht="15.75" customHeight="1">
      <c r="I617" s="58"/>
    </row>
    <row r="618" spans="9:9" ht="15.75" customHeight="1">
      <c r="I618" s="58"/>
    </row>
    <row r="619" spans="9:9" ht="15.75" customHeight="1">
      <c r="I619" s="58"/>
    </row>
    <row r="620" spans="9:9" ht="15.75" customHeight="1">
      <c r="I620" s="58"/>
    </row>
    <row r="621" spans="9:9" ht="15.75" customHeight="1">
      <c r="I621" s="58"/>
    </row>
    <row r="622" spans="9:9" ht="15.75" customHeight="1">
      <c r="I622" s="58"/>
    </row>
    <row r="623" spans="9:9" ht="15.75" customHeight="1">
      <c r="I623" s="58"/>
    </row>
    <row r="624" spans="9:9" ht="15.75" customHeight="1">
      <c r="I624" s="58"/>
    </row>
    <row r="625" spans="9:9" ht="15.75" customHeight="1">
      <c r="I625" s="58"/>
    </row>
    <row r="626" spans="9:9" ht="15.75" customHeight="1">
      <c r="I626" s="58"/>
    </row>
    <row r="627" spans="9:9" ht="15.75" customHeight="1">
      <c r="I627" s="58"/>
    </row>
    <row r="628" spans="9:9" ht="15.75" customHeight="1">
      <c r="I628" s="58"/>
    </row>
    <row r="629" spans="9:9" ht="15.75" customHeight="1">
      <c r="I629" s="58"/>
    </row>
    <row r="630" spans="9:9" ht="15.75" customHeight="1">
      <c r="I630" s="58"/>
    </row>
    <row r="631" spans="9:9" ht="15.75" customHeight="1">
      <c r="I631" s="58"/>
    </row>
    <row r="632" spans="9:9" ht="15.75" customHeight="1">
      <c r="I632" s="58"/>
    </row>
    <row r="633" spans="9:9" ht="15.75" customHeight="1">
      <c r="I633" s="58"/>
    </row>
    <row r="634" spans="9:9" ht="15.75" customHeight="1">
      <c r="I634" s="58"/>
    </row>
    <row r="635" spans="9:9" ht="15.75" customHeight="1">
      <c r="I635" s="58"/>
    </row>
    <row r="636" spans="9:9" ht="15.75" customHeight="1">
      <c r="I636" s="58"/>
    </row>
    <row r="637" spans="9:9" ht="15.75" customHeight="1">
      <c r="I637" s="58"/>
    </row>
    <row r="638" spans="9:9" ht="15.75" customHeight="1">
      <c r="I638" s="58"/>
    </row>
    <row r="639" spans="9:9" ht="15.75" customHeight="1">
      <c r="I639" s="58"/>
    </row>
    <row r="640" spans="9:9" ht="15.75" customHeight="1">
      <c r="I640" s="58"/>
    </row>
    <row r="641" spans="9:9" ht="15.75" customHeight="1">
      <c r="I641" s="58"/>
    </row>
    <row r="642" spans="9:9" ht="15.75" customHeight="1">
      <c r="I642" s="58"/>
    </row>
    <row r="643" spans="9:9" ht="15.75" customHeight="1">
      <c r="I643" s="58"/>
    </row>
    <row r="644" spans="9:9" ht="15.75" customHeight="1">
      <c r="I644" s="58"/>
    </row>
    <row r="645" spans="9:9" ht="15.75" customHeight="1">
      <c r="I645" s="58"/>
    </row>
    <row r="646" spans="9:9" ht="15.75" customHeight="1">
      <c r="I646" s="58"/>
    </row>
    <row r="647" spans="9:9" ht="15.75" customHeight="1">
      <c r="I647" s="58"/>
    </row>
    <row r="648" spans="9:9" ht="15.75" customHeight="1">
      <c r="I648" s="58"/>
    </row>
    <row r="649" spans="9:9" ht="15.75" customHeight="1">
      <c r="I649" s="58"/>
    </row>
    <row r="650" spans="9:9" ht="15.75" customHeight="1">
      <c r="I650" s="58"/>
    </row>
    <row r="651" spans="9:9" ht="15.75" customHeight="1">
      <c r="I651" s="58"/>
    </row>
    <row r="652" spans="9:9" ht="15.75" customHeight="1">
      <c r="I652" s="58"/>
    </row>
    <row r="653" spans="9:9" ht="15.75" customHeight="1">
      <c r="I653" s="58"/>
    </row>
    <row r="654" spans="9:9" ht="15.75" customHeight="1">
      <c r="I654" s="58"/>
    </row>
    <row r="655" spans="9:9" ht="15.75" customHeight="1">
      <c r="I655" s="58"/>
    </row>
    <row r="656" spans="9:9" ht="15.75" customHeight="1">
      <c r="I656" s="58"/>
    </row>
    <row r="657" spans="9:9" ht="15.75" customHeight="1">
      <c r="I657" s="58"/>
    </row>
    <row r="658" spans="9:9" ht="15.75" customHeight="1">
      <c r="I658" s="58"/>
    </row>
    <row r="659" spans="9:9" ht="15.75" customHeight="1">
      <c r="I659" s="58"/>
    </row>
    <row r="660" spans="9:9" ht="15.75" customHeight="1">
      <c r="I660" s="58"/>
    </row>
    <row r="661" spans="9:9" ht="15.75" customHeight="1">
      <c r="I661" s="58"/>
    </row>
    <row r="662" spans="9:9" ht="15.75" customHeight="1">
      <c r="I662" s="58"/>
    </row>
    <row r="663" spans="9:9" ht="15.75" customHeight="1">
      <c r="I663" s="58"/>
    </row>
    <row r="664" spans="9:9" ht="15.75" customHeight="1">
      <c r="I664" s="58"/>
    </row>
    <row r="665" spans="9:9" ht="15.75" customHeight="1">
      <c r="I665" s="58"/>
    </row>
    <row r="666" spans="9:9" ht="15.75" customHeight="1">
      <c r="I666" s="58"/>
    </row>
    <row r="667" spans="9:9" ht="15.75" customHeight="1">
      <c r="I667" s="58"/>
    </row>
    <row r="668" spans="9:9" ht="15.75" customHeight="1">
      <c r="I668" s="58"/>
    </row>
    <row r="669" spans="9:9" ht="15.75" customHeight="1">
      <c r="I669" s="58"/>
    </row>
    <row r="670" spans="9:9" ht="15.75" customHeight="1">
      <c r="I670" s="58"/>
    </row>
    <row r="671" spans="9:9" ht="15.75" customHeight="1">
      <c r="I671" s="58"/>
    </row>
    <row r="672" spans="9:9" ht="15.75" customHeight="1">
      <c r="I672" s="58"/>
    </row>
    <row r="673" spans="9:9" ht="15.75" customHeight="1">
      <c r="I673" s="58"/>
    </row>
    <row r="674" spans="9:9" ht="15.75" customHeight="1">
      <c r="I674" s="58"/>
    </row>
    <row r="675" spans="9:9" ht="15.75" customHeight="1">
      <c r="I675" s="58"/>
    </row>
    <row r="676" spans="9:9" ht="15.75" customHeight="1">
      <c r="I676" s="58"/>
    </row>
    <row r="677" spans="9:9" ht="15.75" customHeight="1">
      <c r="I677" s="58"/>
    </row>
    <row r="678" spans="9:9" ht="15.75" customHeight="1">
      <c r="I678" s="58"/>
    </row>
    <row r="679" spans="9:9" ht="15.75" customHeight="1">
      <c r="I679" s="58"/>
    </row>
    <row r="680" spans="9:9" ht="15.75" customHeight="1">
      <c r="I680" s="58"/>
    </row>
    <row r="681" spans="9:9" ht="15.75" customHeight="1">
      <c r="I681" s="58"/>
    </row>
    <row r="682" spans="9:9" ht="15.75" customHeight="1">
      <c r="I682" s="58"/>
    </row>
    <row r="683" spans="9:9" ht="15.75" customHeight="1">
      <c r="I683" s="58"/>
    </row>
    <row r="684" spans="9:9" ht="15.75" customHeight="1">
      <c r="I684" s="58"/>
    </row>
    <row r="685" spans="9:9" ht="15.75" customHeight="1">
      <c r="I685" s="58"/>
    </row>
    <row r="686" spans="9:9" ht="15.75" customHeight="1">
      <c r="I686" s="58"/>
    </row>
    <row r="687" spans="9:9" ht="15.75" customHeight="1">
      <c r="I687" s="58"/>
    </row>
    <row r="688" spans="9:9" ht="15.75" customHeight="1">
      <c r="I688" s="58"/>
    </row>
    <row r="689" spans="9:9" ht="15.75" customHeight="1">
      <c r="I689" s="58"/>
    </row>
    <row r="690" spans="9:9" ht="15.75" customHeight="1">
      <c r="I690" s="58"/>
    </row>
    <row r="691" spans="9:9" ht="15.75" customHeight="1">
      <c r="I691" s="58"/>
    </row>
    <row r="692" spans="9:9" ht="15.75" customHeight="1">
      <c r="I692" s="58"/>
    </row>
    <row r="693" spans="9:9" ht="15.75" customHeight="1">
      <c r="I693" s="58"/>
    </row>
    <row r="694" spans="9:9" ht="15.75" customHeight="1">
      <c r="I694" s="58"/>
    </row>
    <row r="695" spans="9:9" ht="15.75" customHeight="1">
      <c r="I695" s="58"/>
    </row>
    <row r="696" spans="9:9" ht="15.75" customHeight="1">
      <c r="I696" s="58"/>
    </row>
    <row r="697" spans="9:9" ht="15.75" customHeight="1">
      <c r="I697" s="58"/>
    </row>
    <row r="698" spans="9:9" ht="15.75" customHeight="1">
      <c r="I698" s="58"/>
    </row>
    <row r="699" spans="9:9" ht="15.75" customHeight="1">
      <c r="I699" s="58"/>
    </row>
    <row r="700" spans="9:9" ht="15.75" customHeight="1">
      <c r="I700" s="58"/>
    </row>
    <row r="701" spans="9:9" ht="15.75" customHeight="1">
      <c r="I701" s="58"/>
    </row>
    <row r="702" spans="9:9" ht="15.75" customHeight="1">
      <c r="I702" s="58"/>
    </row>
    <row r="703" spans="9:9" ht="15.75" customHeight="1">
      <c r="I703" s="58"/>
    </row>
    <row r="704" spans="9:9" ht="15.75" customHeight="1">
      <c r="I704" s="58"/>
    </row>
    <row r="705" spans="9:9" ht="15.75" customHeight="1">
      <c r="I705" s="58"/>
    </row>
    <row r="706" spans="9:9" ht="15.75" customHeight="1">
      <c r="I706" s="58"/>
    </row>
    <row r="707" spans="9:9" ht="15.75" customHeight="1">
      <c r="I707" s="58"/>
    </row>
    <row r="708" spans="9:9" ht="15.75" customHeight="1">
      <c r="I708" s="58"/>
    </row>
    <row r="709" spans="9:9" ht="15.75" customHeight="1">
      <c r="I709" s="58"/>
    </row>
    <row r="710" spans="9:9" ht="15.75" customHeight="1">
      <c r="I710" s="58"/>
    </row>
    <row r="711" spans="9:9" ht="15.75" customHeight="1">
      <c r="I711" s="58"/>
    </row>
    <row r="712" spans="9:9" ht="15.75" customHeight="1">
      <c r="I712" s="58"/>
    </row>
    <row r="713" spans="9:9" ht="15.75" customHeight="1">
      <c r="I713" s="58"/>
    </row>
    <row r="714" spans="9:9" ht="15.75" customHeight="1">
      <c r="I714" s="58"/>
    </row>
    <row r="715" spans="9:9" ht="15.75" customHeight="1">
      <c r="I715" s="58"/>
    </row>
    <row r="716" spans="9:9" ht="15.75" customHeight="1">
      <c r="I716" s="58"/>
    </row>
    <row r="717" spans="9:9" ht="15.75" customHeight="1">
      <c r="I717" s="58"/>
    </row>
    <row r="718" spans="9:9" ht="15.75" customHeight="1">
      <c r="I718" s="58"/>
    </row>
    <row r="719" spans="9:9" ht="15.75" customHeight="1">
      <c r="I719" s="58"/>
    </row>
    <row r="720" spans="9:9" ht="15.75" customHeight="1">
      <c r="I720" s="58"/>
    </row>
    <row r="721" spans="9:9" ht="15.75" customHeight="1">
      <c r="I721" s="58"/>
    </row>
    <row r="722" spans="9:9" ht="15.75" customHeight="1">
      <c r="I722" s="58"/>
    </row>
    <row r="723" spans="9:9" ht="15.75" customHeight="1">
      <c r="I723" s="58"/>
    </row>
    <row r="724" spans="9:9" ht="15.75" customHeight="1">
      <c r="I724" s="58"/>
    </row>
    <row r="725" spans="9:9" ht="15.75" customHeight="1">
      <c r="I725" s="58"/>
    </row>
    <row r="726" spans="9:9" ht="15.75" customHeight="1">
      <c r="I726" s="58"/>
    </row>
    <row r="727" spans="9:9" ht="15.75" customHeight="1">
      <c r="I727" s="58"/>
    </row>
    <row r="728" spans="9:9" ht="15.75" customHeight="1">
      <c r="I728" s="58"/>
    </row>
    <row r="729" spans="9:9" ht="15.75" customHeight="1">
      <c r="I729" s="58"/>
    </row>
    <row r="730" spans="9:9" ht="15.75" customHeight="1">
      <c r="I730" s="58"/>
    </row>
    <row r="731" spans="9:9" ht="15.75" customHeight="1">
      <c r="I731" s="58"/>
    </row>
    <row r="732" spans="9:9" ht="15.75" customHeight="1">
      <c r="I732" s="58"/>
    </row>
    <row r="733" spans="9:9" ht="15.75" customHeight="1">
      <c r="I733" s="58"/>
    </row>
    <row r="734" spans="9:9" ht="15.75" customHeight="1">
      <c r="I734" s="58"/>
    </row>
    <row r="735" spans="9:9" ht="15.75" customHeight="1">
      <c r="I735" s="58"/>
    </row>
    <row r="736" spans="9:9" ht="15.75" customHeight="1">
      <c r="I736" s="58"/>
    </row>
    <row r="737" spans="9:9" ht="15.75" customHeight="1">
      <c r="I737" s="58"/>
    </row>
    <row r="738" spans="9:9" ht="15.75" customHeight="1">
      <c r="I738" s="58"/>
    </row>
    <row r="739" spans="9:9" ht="15.75" customHeight="1">
      <c r="I739" s="58"/>
    </row>
    <row r="740" spans="9:9" ht="15.75" customHeight="1">
      <c r="I740" s="58"/>
    </row>
    <row r="741" spans="9:9" ht="15.75" customHeight="1">
      <c r="I741" s="58"/>
    </row>
    <row r="742" spans="9:9" ht="15.75" customHeight="1">
      <c r="I742" s="58"/>
    </row>
    <row r="743" spans="9:9" ht="15.75" customHeight="1">
      <c r="I743" s="58"/>
    </row>
    <row r="744" spans="9:9" ht="15.75" customHeight="1">
      <c r="I744" s="58"/>
    </row>
    <row r="745" spans="9:9" ht="15.75" customHeight="1">
      <c r="I745" s="58"/>
    </row>
    <row r="746" spans="9:9" ht="15.75" customHeight="1">
      <c r="I746" s="58"/>
    </row>
    <row r="747" spans="9:9" ht="15.75" customHeight="1">
      <c r="I747" s="58"/>
    </row>
    <row r="748" spans="9:9" ht="15.75" customHeight="1">
      <c r="I748" s="58"/>
    </row>
    <row r="749" spans="9:9" ht="15.75" customHeight="1">
      <c r="I749" s="58"/>
    </row>
    <row r="750" spans="9:9" ht="15.75" customHeight="1">
      <c r="I750" s="58"/>
    </row>
    <row r="751" spans="9:9" ht="15.75" customHeight="1">
      <c r="I751" s="58"/>
    </row>
    <row r="752" spans="9:9" ht="15.75" customHeight="1">
      <c r="I752" s="58"/>
    </row>
    <row r="753" spans="9:9" ht="15.75" customHeight="1">
      <c r="I753" s="58"/>
    </row>
    <row r="754" spans="9:9" ht="15.75" customHeight="1">
      <c r="I754" s="58"/>
    </row>
    <row r="755" spans="9:9" ht="15.75" customHeight="1">
      <c r="I755" s="58"/>
    </row>
    <row r="756" spans="9:9" ht="15.75" customHeight="1">
      <c r="I756" s="58"/>
    </row>
    <row r="757" spans="9:9" ht="15.75" customHeight="1">
      <c r="I757" s="58"/>
    </row>
    <row r="758" spans="9:9" ht="15.75" customHeight="1">
      <c r="I758" s="58"/>
    </row>
    <row r="759" spans="9:9" ht="15.75" customHeight="1">
      <c r="I759" s="58"/>
    </row>
    <row r="760" spans="9:9" ht="15.75" customHeight="1">
      <c r="I760" s="58"/>
    </row>
    <row r="761" spans="9:9" ht="15.75" customHeight="1">
      <c r="I761" s="58"/>
    </row>
    <row r="762" spans="9:9" ht="15.75" customHeight="1">
      <c r="I762" s="58"/>
    </row>
    <row r="763" spans="9:9" ht="15.75" customHeight="1">
      <c r="I763" s="58"/>
    </row>
    <row r="764" spans="9:9" ht="15.75" customHeight="1">
      <c r="I764" s="58"/>
    </row>
    <row r="765" spans="9:9" ht="15.75" customHeight="1">
      <c r="I765" s="58"/>
    </row>
    <row r="766" spans="9:9" ht="15.75" customHeight="1">
      <c r="I766" s="58"/>
    </row>
    <row r="767" spans="9:9" ht="15.75" customHeight="1">
      <c r="I767" s="58"/>
    </row>
    <row r="768" spans="9:9" ht="15.75" customHeight="1">
      <c r="I768" s="58"/>
    </row>
    <row r="769" spans="9:9" ht="15.75" customHeight="1">
      <c r="I769" s="58"/>
    </row>
    <row r="770" spans="9:9" ht="15.75" customHeight="1">
      <c r="I770" s="58"/>
    </row>
    <row r="771" spans="9:9" ht="15.75" customHeight="1">
      <c r="I771" s="58"/>
    </row>
    <row r="772" spans="9:9" ht="15.75" customHeight="1">
      <c r="I772" s="58"/>
    </row>
    <row r="773" spans="9:9" ht="15.75" customHeight="1">
      <c r="I773" s="58"/>
    </row>
    <row r="774" spans="9:9" ht="15.75" customHeight="1">
      <c r="I774" s="58"/>
    </row>
    <row r="775" spans="9:9" ht="15.75" customHeight="1">
      <c r="I775" s="58"/>
    </row>
    <row r="776" spans="9:9" ht="15.75" customHeight="1">
      <c r="I776" s="58"/>
    </row>
    <row r="777" spans="9:9" ht="15.75" customHeight="1">
      <c r="I777" s="58"/>
    </row>
    <row r="778" spans="9:9" ht="15.75" customHeight="1">
      <c r="I778" s="58"/>
    </row>
    <row r="779" spans="9:9" ht="15.75" customHeight="1">
      <c r="I779" s="58"/>
    </row>
    <row r="780" spans="9:9" ht="15.75" customHeight="1">
      <c r="I780" s="58"/>
    </row>
    <row r="781" spans="9:9" ht="15.75" customHeight="1">
      <c r="I781" s="58"/>
    </row>
    <row r="782" spans="9:9" ht="15.75" customHeight="1">
      <c r="I782" s="58"/>
    </row>
    <row r="783" spans="9:9" ht="15.75" customHeight="1">
      <c r="I783" s="58"/>
    </row>
    <row r="784" spans="9:9" ht="15.75" customHeight="1">
      <c r="I784" s="58"/>
    </row>
    <row r="785" spans="9:9" ht="15.75" customHeight="1">
      <c r="I785" s="58"/>
    </row>
    <row r="786" spans="9:9" ht="15.75" customHeight="1">
      <c r="I786" s="58"/>
    </row>
    <row r="787" spans="9:9" ht="15.75" customHeight="1">
      <c r="I787" s="58"/>
    </row>
    <row r="788" spans="9:9" ht="15.75" customHeight="1">
      <c r="I788" s="58"/>
    </row>
    <row r="789" spans="9:9" ht="15.75" customHeight="1">
      <c r="I789" s="58"/>
    </row>
    <row r="790" spans="9:9" ht="15.75" customHeight="1">
      <c r="I790" s="58"/>
    </row>
    <row r="791" spans="9:9" ht="15.75" customHeight="1">
      <c r="I791" s="58"/>
    </row>
    <row r="792" spans="9:9" ht="15.75" customHeight="1">
      <c r="I792" s="58"/>
    </row>
    <row r="793" spans="9:9" ht="15.75" customHeight="1">
      <c r="I793" s="58"/>
    </row>
    <row r="794" spans="9:9" ht="15.75" customHeight="1">
      <c r="I794" s="58"/>
    </row>
    <row r="795" spans="9:9" ht="15.75" customHeight="1">
      <c r="I795" s="58"/>
    </row>
    <row r="796" spans="9:9" ht="15.75" customHeight="1">
      <c r="I796" s="58"/>
    </row>
    <row r="797" spans="9:9" ht="15.75" customHeight="1">
      <c r="I797" s="58"/>
    </row>
    <row r="798" spans="9:9" ht="15.75" customHeight="1">
      <c r="I798" s="58"/>
    </row>
    <row r="799" spans="9:9" ht="15.75" customHeight="1">
      <c r="I799" s="58"/>
    </row>
    <row r="800" spans="9:9" ht="15.75" customHeight="1">
      <c r="I800" s="58"/>
    </row>
    <row r="801" spans="9:9" ht="15.75" customHeight="1">
      <c r="I801" s="58"/>
    </row>
    <row r="802" spans="9:9" ht="15.75" customHeight="1">
      <c r="I802" s="58"/>
    </row>
    <row r="803" spans="9:9" ht="15.75" customHeight="1">
      <c r="I803" s="58"/>
    </row>
    <row r="804" spans="9:9" ht="15.75" customHeight="1">
      <c r="I804" s="58"/>
    </row>
    <row r="805" spans="9:9" ht="15.75" customHeight="1">
      <c r="I805" s="58"/>
    </row>
    <row r="806" spans="9:9" ht="15.75" customHeight="1">
      <c r="I806" s="58"/>
    </row>
    <row r="807" spans="9:9" ht="15.75" customHeight="1">
      <c r="I807" s="58"/>
    </row>
    <row r="808" spans="9:9" ht="15.75" customHeight="1">
      <c r="I808" s="58"/>
    </row>
    <row r="809" spans="9:9" ht="15.75" customHeight="1">
      <c r="I809" s="58"/>
    </row>
    <row r="810" spans="9:9" ht="15.75" customHeight="1">
      <c r="I810" s="58"/>
    </row>
    <row r="811" spans="9:9" ht="15.75" customHeight="1">
      <c r="I811" s="58"/>
    </row>
    <row r="812" spans="9:9" ht="15.75" customHeight="1">
      <c r="I812" s="58"/>
    </row>
    <row r="813" spans="9:9" ht="15.75" customHeight="1">
      <c r="I813" s="58"/>
    </row>
    <row r="814" spans="9:9" ht="15.75" customHeight="1">
      <c r="I814" s="58"/>
    </row>
    <row r="815" spans="9:9" ht="15.75" customHeight="1">
      <c r="I815" s="58"/>
    </row>
    <row r="816" spans="9:9" ht="15.75" customHeight="1">
      <c r="I816" s="58"/>
    </row>
    <row r="817" spans="9:9" ht="15.75" customHeight="1">
      <c r="I817" s="58"/>
    </row>
    <row r="818" spans="9:9" ht="15.75" customHeight="1">
      <c r="I818" s="58"/>
    </row>
    <row r="819" spans="9:9" ht="15.75" customHeight="1">
      <c r="I819" s="58"/>
    </row>
    <row r="820" spans="9:9" ht="15.75" customHeight="1">
      <c r="I820" s="58"/>
    </row>
    <row r="821" spans="9:9" ht="15.75" customHeight="1">
      <c r="I821" s="58"/>
    </row>
    <row r="822" spans="9:9" ht="15.75" customHeight="1">
      <c r="I822" s="58"/>
    </row>
    <row r="823" spans="9:9" ht="15.75" customHeight="1">
      <c r="I823" s="58"/>
    </row>
    <row r="824" spans="9:9" ht="15.75" customHeight="1">
      <c r="I824" s="58"/>
    </row>
    <row r="825" spans="9:9" ht="15.75" customHeight="1">
      <c r="I825" s="58"/>
    </row>
    <row r="826" spans="9:9" ht="15.75" customHeight="1">
      <c r="I826" s="58"/>
    </row>
    <row r="827" spans="9:9" ht="15.75" customHeight="1">
      <c r="I827" s="58"/>
    </row>
    <row r="828" spans="9:9" ht="15.75" customHeight="1">
      <c r="I828" s="58"/>
    </row>
    <row r="829" spans="9:9" ht="15.75" customHeight="1">
      <c r="I829" s="58"/>
    </row>
    <row r="830" spans="9:9" ht="15.75" customHeight="1">
      <c r="I830" s="58"/>
    </row>
    <row r="831" spans="9:9" ht="15.75" customHeight="1">
      <c r="I831" s="58"/>
    </row>
    <row r="832" spans="9:9" ht="15.75" customHeight="1">
      <c r="I832" s="58"/>
    </row>
    <row r="833" spans="9:9" ht="15.75" customHeight="1">
      <c r="I833" s="58"/>
    </row>
    <row r="834" spans="9:9" ht="15.75" customHeight="1">
      <c r="I834" s="58"/>
    </row>
    <row r="835" spans="9:9" ht="15.75" customHeight="1">
      <c r="I835" s="58"/>
    </row>
    <row r="836" spans="9:9" ht="15.75" customHeight="1">
      <c r="I836" s="58"/>
    </row>
    <row r="837" spans="9:9" ht="15.75" customHeight="1">
      <c r="I837" s="58"/>
    </row>
    <row r="838" spans="9:9" ht="15.75" customHeight="1">
      <c r="I838" s="58"/>
    </row>
    <row r="839" spans="9:9" ht="15.75" customHeight="1">
      <c r="I839" s="58"/>
    </row>
    <row r="840" spans="9:9" ht="15.75" customHeight="1">
      <c r="I840" s="58"/>
    </row>
    <row r="841" spans="9:9" ht="15.75" customHeight="1">
      <c r="I841" s="58"/>
    </row>
    <row r="842" spans="9:9" ht="15.75" customHeight="1">
      <c r="I842" s="58"/>
    </row>
    <row r="843" spans="9:9" ht="15.75" customHeight="1">
      <c r="I843" s="58"/>
    </row>
    <row r="844" spans="9:9" ht="15.75" customHeight="1">
      <c r="I844" s="58"/>
    </row>
    <row r="845" spans="9:9" ht="15.75" customHeight="1">
      <c r="I845" s="58"/>
    </row>
    <row r="846" spans="9:9" ht="15.75" customHeight="1">
      <c r="I846" s="58"/>
    </row>
    <row r="847" spans="9:9" ht="15.75" customHeight="1">
      <c r="I847" s="58"/>
    </row>
    <row r="848" spans="9:9" ht="15.75" customHeight="1">
      <c r="I848" s="58"/>
    </row>
    <row r="849" spans="9:9" ht="15.75" customHeight="1">
      <c r="I849" s="58"/>
    </row>
    <row r="850" spans="9:9" ht="15.75" customHeight="1">
      <c r="I850" s="58"/>
    </row>
    <row r="851" spans="9:9" ht="15.75" customHeight="1">
      <c r="I851" s="58"/>
    </row>
    <row r="852" spans="9:9" ht="15.75" customHeight="1">
      <c r="I852" s="58"/>
    </row>
    <row r="853" spans="9:9" ht="15.75" customHeight="1">
      <c r="I853" s="58"/>
    </row>
    <row r="854" spans="9:9" ht="15.75" customHeight="1">
      <c r="I854" s="58"/>
    </row>
    <row r="855" spans="9:9" ht="15.75" customHeight="1">
      <c r="I855" s="58"/>
    </row>
    <row r="856" spans="9:9" ht="15.75" customHeight="1">
      <c r="I856" s="58"/>
    </row>
    <row r="857" spans="9:9" ht="15.75" customHeight="1">
      <c r="I857" s="58"/>
    </row>
    <row r="858" spans="9:9" ht="15.75" customHeight="1">
      <c r="I858" s="58"/>
    </row>
    <row r="859" spans="9:9" ht="15.75" customHeight="1">
      <c r="I859" s="58"/>
    </row>
    <row r="860" spans="9:9" ht="15.75" customHeight="1">
      <c r="I860" s="58"/>
    </row>
    <row r="861" spans="9:9" ht="15.75" customHeight="1">
      <c r="I861" s="58"/>
    </row>
    <row r="862" spans="9:9" ht="15.75" customHeight="1">
      <c r="I862" s="58"/>
    </row>
    <row r="863" spans="9:9" ht="15.75" customHeight="1">
      <c r="I863" s="58"/>
    </row>
    <row r="864" spans="9:9" ht="15.75" customHeight="1">
      <c r="I864" s="58"/>
    </row>
    <row r="865" spans="9:9" ht="15.75" customHeight="1">
      <c r="I865" s="58"/>
    </row>
    <row r="866" spans="9:9" ht="15.75" customHeight="1">
      <c r="I866" s="58"/>
    </row>
    <row r="867" spans="9:9" ht="15.75" customHeight="1">
      <c r="I867" s="58"/>
    </row>
    <row r="868" spans="9:9" ht="15.75" customHeight="1">
      <c r="I868" s="58"/>
    </row>
    <row r="869" spans="9:9" ht="15.75" customHeight="1">
      <c r="I869" s="58"/>
    </row>
    <row r="870" spans="9:9" ht="15.75" customHeight="1">
      <c r="I870" s="58"/>
    </row>
    <row r="871" spans="9:9" ht="15.75" customHeight="1">
      <c r="I871" s="58"/>
    </row>
    <row r="872" spans="9:9" ht="15.75" customHeight="1">
      <c r="I872" s="58"/>
    </row>
    <row r="873" spans="9:9" ht="15.75" customHeight="1">
      <c r="I873" s="58"/>
    </row>
    <row r="874" spans="9:9" ht="15.75" customHeight="1">
      <c r="I874" s="58"/>
    </row>
    <row r="875" spans="9:9" ht="15.75" customHeight="1">
      <c r="I875" s="58"/>
    </row>
    <row r="876" spans="9:9" ht="15.75" customHeight="1">
      <c r="I876" s="58"/>
    </row>
    <row r="877" spans="9:9" ht="15.75" customHeight="1">
      <c r="I877" s="58"/>
    </row>
    <row r="878" spans="9:9" ht="15.75" customHeight="1">
      <c r="I878" s="58"/>
    </row>
    <row r="879" spans="9:9" ht="15.75" customHeight="1">
      <c r="I879" s="58"/>
    </row>
    <row r="880" spans="9:9" ht="15.75" customHeight="1">
      <c r="I880" s="58"/>
    </row>
    <row r="881" spans="9:9" ht="15.75" customHeight="1">
      <c r="I881" s="58"/>
    </row>
    <row r="882" spans="9:9" ht="15.75" customHeight="1">
      <c r="I882" s="58"/>
    </row>
    <row r="883" spans="9:9" ht="15.75" customHeight="1">
      <c r="I883" s="58"/>
    </row>
    <row r="884" spans="9:9" ht="15.75" customHeight="1">
      <c r="I884" s="58"/>
    </row>
    <row r="885" spans="9:9" ht="15.75" customHeight="1">
      <c r="I885" s="58"/>
    </row>
    <row r="886" spans="9:9" ht="15.75" customHeight="1">
      <c r="I886" s="58"/>
    </row>
    <row r="887" spans="9:9" ht="15.75" customHeight="1">
      <c r="I887" s="58"/>
    </row>
    <row r="888" spans="9:9" ht="15.75" customHeight="1">
      <c r="I888" s="58"/>
    </row>
    <row r="889" spans="9:9" ht="15.75" customHeight="1">
      <c r="I889" s="58"/>
    </row>
    <row r="890" spans="9:9" ht="15.75" customHeight="1">
      <c r="I890" s="58"/>
    </row>
    <row r="891" spans="9:9" ht="15.75" customHeight="1">
      <c r="I891" s="58"/>
    </row>
    <row r="892" spans="9:9" ht="15.75" customHeight="1">
      <c r="I892" s="58"/>
    </row>
    <row r="893" spans="9:9" ht="15.75" customHeight="1">
      <c r="I893" s="58"/>
    </row>
    <row r="894" spans="9:9" ht="15.75" customHeight="1">
      <c r="I894" s="58"/>
    </row>
    <row r="895" spans="9:9" ht="15.75" customHeight="1">
      <c r="I895" s="58"/>
    </row>
    <row r="896" spans="9:9" ht="15.75" customHeight="1">
      <c r="I896" s="58"/>
    </row>
    <row r="897" spans="9:9" ht="15.75" customHeight="1">
      <c r="I897" s="58"/>
    </row>
    <row r="898" spans="9:9" ht="15.75" customHeight="1">
      <c r="I898" s="58"/>
    </row>
    <row r="899" spans="9:9" ht="15.75" customHeight="1">
      <c r="I899" s="58"/>
    </row>
    <row r="900" spans="9:9" ht="15.75" customHeight="1">
      <c r="I900" s="58"/>
    </row>
    <row r="901" spans="9:9" ht="15.75" customHeight="1">
      <c r="I901" s="58"/>
    </row>
    <row r="902" spans="9:9" ht="15.75" customHeight="1">
      <c r="I902" s="58"/>
    </row>
    <row r="903" spans="9:9" ht="15.75" customHeight="1">
      <c r="I903" s="58"/>
    </row>
    <row r="904" spans="9:9" ht="15.75" customHeight="1">
      <c r="I904" s="58"/>
    </row>
    <row r="905" spans="9:9" ht="15.75" customHeight="1">
      <c r="I905" s="58"/>
    </row>
    <row r="906" spans="9:9" ht="15.75" customHeight="1">
      <c r="I906" s="58"/>
    </row>
    <row r="907" spans="9:9" ht="15.75" customHeight="1">
      <c r="I907" s="58"/>
    </row>
    <row r="908" spans="9:9" ht="15.75" customHeight="1">
      <c r="I908" s="58"/>
    </row>
    <row r="909" spans="9:9" ht="15.75" customHeight="1">
      <c r="I909" s="58"/>
    </row>
    <row r="910" spans="9:9" ht="15.75" customHeight="1">
      <c r="I910" s="58"/>
    </row>
    <row r="911" spans="9:9" ht="15.75" customHeight="1">
      <c r="I911" s="58"/>
    </row>
    <row r="912" spans="9:9" ht="15.75" customHeight="1">
      <c r="I912" s="58"/>
    </row>
    <row r="913" spans="9:9" ht="15.75" customHeight="1">
      <c r="I913" s="58"/>
    </row>
    <row r="914" spans="9:9" ht="15.75" customHeight="1">
      <c r="I914" s="58"/>
    </row>
    <row r="915" spans="9:9" ht="15.75" customHeight="1">
      <c r="I915" s="58"/>
    </row>
    <row r="916" spans="9:9" ht="15.75" customHeight="1">
      <c r="I916" s="58"/>
    </row>
    <row r="917" spans="9:9" ht="15.75" customHeight="1">
      <c r="I917" s="58"/>
    </row>
    <row r="918" spans="9:9" ht="15.75" customHeight="1">
      <c r="I918" s="58"/>
    </row>
    <row r="919" spans="9:9" ht="15.75" customHeight="1">
      <c r="I919" s="58"/>
    </row>
    <row r="920" spans="9:9" ht="15.75" customHeight="1">
      <c r="I920" s="58"/>
    </row>
    <row r="921" spans="9:9" ht="15.75" customHeight="1">
      <c r="I921" s="58"/>
    </row>
    <row r="922" spans="9:9" ht="15.75" customHeight="1">
      <c r="I922" s="58"/>
    </row>
    <row r="923" spans="9:9" ht="15.75" customHeight="1">
      <c r="I923" s="58"/>
    </row>
    <row r="924" spans="9:9" ht="15.75" customHeight="1">
      <c r="I924" s="58"/>
    </row>
    <row r="925" spans="9:9" ht="15.75" customHeight="1">
      <c r="I925" s="58"/>
    </row>
    <row r="926" spans="9:9" ht="15.75" customHeight="1">
      <c r="I926" s="58"/>
    </row>
    <row r="927" spans="9:9" ht="15.75" customHeight="1">
      <c r="I927" s="58"/>
    </row>
    <row r="928" spans="9:9" ht="15.75" customHeight="1">
      <c r="I928" s="58"/>
    </row>
    <row r="929" spans="9:9" ht="15.75" customHeight="1">
      <c r="I929" s="58"/>
    </row>
    <row r="930" spans="9:9" ht="15.75" customHeight="1">
      <c r="I930" s="58"/>
    </row>
    <row r="931" spans="9:9" ht="15.75" customHeight="1">
      <c r="I931" s="58"/>
    </row>
    <row r="932" spans="9:9" ht="15.75" customHeight="1">
      <c r="I932" s="58"/>
    </row>
    <row r="933" spans="9:9" ht="15.75" customHeight="1">
      <c r="I933" s="58"/>
    </row>
    <row r="934" spans="9:9" ht="15.75" customHeight="1">
      <c r="I934" s="58"/>
    </row>
    <row r="935" spans="9:9" ht="15.75" customHeight="1">
      <c r="I935" s="58"/>
    </row>
    <row r="936" spans="9:9" ht="15.75" customHeight="1">
      <c r="I936" s="58"/>
    </row>
    <row r="937" spans="9:9" ht="15.75" customHeight="1">
      <c r="I937" s="58"/>
    </row>
    <row r="938" spans="9:9" ht="15.75" customHeight="1">
      <c r="I938" s="58"/>
    </row>
    <row r="939" spans="9:9" ht="15.75" customHeight="1">
      <c r="I939" s="58"/>
    </row>
    <row r="940" spans="9:9" ht="15.75" customHeight="1">
      <c r="I940" s="58"/>
    </row>
    <row r="941" spans="9:9" ht="15.75" customHeight="1">
      <c r="I941" s="58"/>
    </row>
    <row r="942" spans="9:9" ht="15.75" customHeight="1">
      <c r="I942" s="58"/>
    </row>
    <row r="943" spans="9:9" ht="15.75" customHeight="1">
      <c r="I943" s="58"/>
    </row>
    <row r="944" spans="9:9" ht="15.75" customHeight="1">
      <c r="I944" s="58"/>
    </row>
    <row r="945" spans="9:9" ht="15.75" customHeight="1">
      <c r="I945" s="58"/>
    </row>
    <row r="946" spans="9:9" ht="15.75" customHeight="1">
      <c r="I946" s="58"/>
    </row>
    <row r="947" spans="9:9" ht="15.75" customHeight="1">
      <c r="I947" s="58"/>
    </row>
    <row r="948" spans="9:9" ht="15.75" customHeight="1">
      <c r="I948" s="58"/>
    </row>
    <row r="949" spans="9:9" ht="15.75" customHeight="1">
      <c r="I949" s="58"/>
    </row>
    <row r="950" spans="9:9" ht="15.75" customHeight="1">
      <c r="I950" s="58"/>
    </row>
    <row r="951" spans="9:9" ht="15.75" customHeight="1">
      <c r="I951" s="58"/>
    </row>
    <row r="952" spans="9:9" ht="15.75" customHeight="1">
      <c r="I952" s="58"/>
    </row>
    <row r="953" spans="9:9" ht="15.75" customHeight="1">
      <c r="I953" s="58"/>
    </row>
    <row r="954" spans="9:9" ht="15.75" customHeight="1">
      <c r="I954" s="58"/>
    </row>
    <row r="955" spans="9:9" ht="15.75" customHeight="1">
      <c r="I955" s="58"/>
    </row>
    <row r="956" spans="9:9" ht="15.75" customHeight="1">
      <c r="I956" s="58"/>
    </row>
    <row r="957" spans="9:9" ht="15.75" customHeight="1">
      <c r="I957" s="58"/>
    </row>
    <row r="958" spans="9:9" ht="15.75" customHeight="1">
      <c r="I958" s="58"/>
    </row>
    <row r="959" spans="9:9" ht="15.75" customHeight="1">
      <c r="I959" s="58"/>
    </row>
    <row r="960" spans="9:9" ht="15.75" customHeight="1">
      <c r="I960" s="58"/>
    </row>
    <row r="961" spans="9:9" ht="15.75" customHeight="1">
      <c r="I961" s="58"/>
    </row>
    <row r="962" spans="9:9" ht="15.75" customHeight="1">
      <c r="I962" s="58"/>
    </row>
    <row r="963" spans="9:9" ht="15.75" customHeight="1">
      <c r="I963" s="58"/>
    </row>
    <row r="964" spans="9:9" ht="15.75" customHeight="1">
      <c r="I964" s="58"/>
    </row>
    <row r="965" spans="9:9" ht="15.75" customHeight="1">
      <c r="I965" s="58"/>
    </row>
    <row r="966" spans="9:9" ht="15.75" customHeight="1">
      <c r="I966" s="58"/>
    </row>
    <row r="967" spans="9:9" ht="15.75" customHeight="1">
      <c r="I967" s="58"/>
    </row>
    <row r="968" spans="9:9" ht="15.75" customHeight="1">
      <c r="I968" s="58"/>
    </row>
    <row r="969" spans="9:9" ht="15.75" customHeight="1">
      <c r="I969" s="58"/>
    </row>
    <row r="970" spans="9:9" ht="15.75" customHeight="1">
      <c r="I970" s="58"/>
    </row>
    <row r="971" spans="9:9" ht="15.75" customHeight="1">
      <c r="I971" s="58"/>
    </row>
    <row r="972" spans="9:9" ht="15.75" customHeight="1">
      <c r="I972" s="58"/>
    </row>
    <row r="973" spans="9:9" ht="15.75" customHeight="1">
      <c r="I973" s="58"/>
    </row>
    <row r="974" spans="9:9" ht="15.75" customHeight="1">
      <c r="I974" s="58"/>
    </row>
    <row r="975" spans="9:9" ht="15.75" customHeight="1">
      <c r="I975" s="58"/>
    </row>
    <row r="976" spans="9:9" ht="15.75" customHeight="1">
      <c r="I976" s="58"/>
    </row>
    <row r="977" spans="9:9" ht="15.75" customHeight="1">
      <c r="I977" s="58"/>
    </row>
    <row r="978" spans="9:9" ht="15.75" customHeight="1">
      <c r="I978" s="58"/>
    </row>
    <row r="979" spans="9:9" ht="15.75" customHeight="1">
      <c r="I979" s="58"/>
    </row>
    <row r="980" spans="9:9" ht="15.75" customHeight="1">
      <c r="I980" s="58"/>
    </row>
    <row r="981" spans="9:9" ht="15.75" customHeight="1">
      <c r="I981" s="58"/>
    </row>
    <row r="982" spans="9:9" ht="15.75" customHeight="1">
      <c r="I982" s="58"/>
    </row>
    <row r="983" spans="9:9" ht="15.75" customHeight="1">
      <c r="I983" s="58"/>
    </row>
    <row r="984" spans="9:9" ht="15.75" customHeight="1">
      <c r="I984" s="58"/>
    </row>
    <row r="985" spans="9:9" ht="15.75" customHeight="1">
      <c r="I985" s="58"/>
    </row>
    <row r="986" spans="9:9" ht="15.75" customHeight="1">
      <c r="I986" s="58"/>
    </row>
    <row r="987" spans="9:9" ht="15.75" customHeight="1">
      <c r="I987" s="58"/>
    </row>
    <row r="988" spans="9:9" ht="15.75" customHeight="1">
      <c r="I988" s="58"/>
    </row>
    <row r="989" spans="9:9" ht="15.75" customHeight="1">
      <c r="I989" s="58"/>
    </row>
    <row r="990" spans="9:9" ht="15.75" customHeight="1">
      <c r="I990" s="58"/>
    </row>
    <row r="991" spans="9:9" ht="15.75" customHeight="1">
      <c r="I991" s="58"/>
    </row>
    <row r="992" spans="9:9" ht="15.75" customHeight="1">
      <c r="I992" s="58"/>
    </row>
    <row r="993" spans="9:9" ht="15.75" customHeight="1">
      <c r="I993" s="58"/>
    </row>
    <row r="994" spans="9:9" ht="15.75" customHeight="1">
      <c r="I994" s="58"/>
    </row>
    <row r="995" spans="9:9" ht="15.75" customHeight="1">
      <c r="I995" s="58"/>
    </row>
    <row r="996" spans="9:9" ht="15.75" customHeight="1">
      <c r="I996" s="58"/>
    </row>
    <row r="997" spans="9:9" ht="15.75" customHeight="1">
      <c r="I997" s="58"/>
    </row>
    <row r="998" spans="9:9" ht="15.75" customHeight="1">
      <c r="I998" s="58"/>
    </row>
    <row r="999" spans="9:9" ht="15.75" customHeight="1">
      <c r="I999" s="58"/>
    </row>
    <row r="1000" spans="9:9" ht="15.75" customHeight="1">
      <c r="I1000" s="58"/>
    </row>
  </sheetData>
  <autoFilter ref="A7:W87"/>
  <mergeCells count="28">
    <mergeCell ref="A16:A19"/>
    <mergeCell ref="B16:B19"/>
    <mergeCell ref="C16:C19"/>
    <mergeCell ref="D16:D19"/>
    <mergeCell ref="A20:A23"/>
    <mergeCell ref="B20:B23"/>
    <mergeCell ref="C20:C23"/>
    <mergeCell ref="D20:D23"/>
    <mergeCell ref="A12:A15"/>
    <mergeCell ref="B12:B15"/>
    <mergeCell ref="C12:C15"/>
    <mergeCell ref="D12:D15"/>
    <mergeCell ref="A8:A11"/>
    <mergeCell ref="B8:B11"/>
    <mergeCell ref="C8:C11"/>
    <mergeCell ref="D8:D11"/>
    <mergeCell ref="X4:Z4"/>
    <mergeCell ref="A1:T1"/>
    <mergeCell ref="A2:T2"/>
    <mergeCell ref="E3:I3"/>
    <mergeCell ref="R4:R6"/>
    <mergeCell ref="S4:S6"/>
    <mergeCell ref="T4:T6"/>
    <mergeCell ref="E4:H4"/>
    <mergeCell ref="F5:I6"/>
    <mergeCell ref="J5:Q5"/>
    <mergeCell ref="J6:N6"/>
    <mergeCell ref="O6:Q6"/>
  </mergeCells>
  <conditionalFormatting sqref="C8:D8 C12:D12 C16:D16 C20:D20 C24:D24 C28:D28 C32:D32 C36:D36 C40:D40 C44:D44 C48:D48 C52:D52 C56:D56 C60:D60 C64:D64 C68:D68 C72:D72 C76:D76 C80:D80 C84:D84 U8:V8">
    <cfRule type="cellIs" dxfId="199" priority="1" operator="between">
      <formula>$Y$6</formula>
      <formula>$Z$6</formula>
    </cfRule>
  </conditionalFormatting>
  <conditionalFormatting sqref="C8:D8 C12:D12 C16:D16 C20:D20 C24:D24 C28:D28 C32:D32 C36:D36 C40:D40 C44:D44 C48:D48 C52:D52 C56:D56 C60:D60 C64:D64 C68:D68 C72:D72 C76:D76 C80:D80 C84:D84 U8:V8">
    <cfRule type="cellIs" dxfId="198" priority="2" operator="between">
      <formula>$Y$7</formula>
      <formula>$Z$7</formula>
    </cfRule>
  </conditionalFormatting>
  <conditionalFormatting sqref="C8:D8 C12:D12 C16:D16 C20:D20 C24:D24 C28:D28 C32:D32 C36:D36 C40:D40 C44:D44 C48:D48 C52:D52 C56:D56 C60:D60 C64:D64 C68:D68 C72:D72 C76:D76 C80:D80 C84:D84 U8:V8">
    <cfRule type="cellIs" dxfId="197" priority="3" operator="between">
      <formula>$Y$8</formula>
      <formula>$Z$8</formula>
    </cfRule>
  </conditionalFormatting>
  <conditionalFormatting sqref="C8:D8 C12:D12 C16:D16 C20:D20 C24:D24 C28:D28 C32:D32 C36:D36 C40:D40 C44:D44 C48:D48 C52:D52 C56:D56 C60:D60 C64:D64 C68:D68 C72:D72 C76:D76 C80:D80 C84:D84 U8:V8">
    <cfRule type="cellIs" dxfId="196" priority="4" operator="between">
      <formula>$Y$9</formula>
      <formula>$Z$9</formula>
    </cfRule>
  </conditionalFormatting>
  <conditionalFormatting sqref="C8:D8 C12:D12 C16:D16 C20:D20 C24:D24 C28:D28 C32:D32 C36:D36 C40:D40 C44:D44 C48:D48 C52:D52 C56:D56 C60:D60 C64:D64 C68:D68 C72:D72 C76:D76 C80:D80 C84:D84 U8:V8">
    <cfRule type="cellIs" dxfId="195" priority="5" operator="between">
      <formula>$Y$10</formula>
      <formula>$Z$10</formula>
    </cfRule>
  </conditionalFormatting>
  <conditionalFormatting sqref="U12:V12">
    <cfRule type="cellIs" dxfId="194" priority="6" operator="between">
      <formula>$Y$6</formula>
      <formula>$Z$6</formula>
    </cfRule>
  </conditionalFormatting>
  <conditionalFormatting sqref="U12:V12">
    <cfRule type="cellIs" dxfId="193" priority="7" operator="between">
      <formula>$Y$7</formula>
      <formula>$Z$7</formula>
    </cfRule>
  </conditionalFormatting>
  <conditionalFormatting sqref="U12:V12">
    <cfRule type="cellIs" dxfId="192" priority="8" operator="between">
      <formula>$Y$8</formula>
      <formula>$Z$8</formula>
    </cfRule>
  </conditionalFormatting>
  <conditionalFormatting sqref="U12:V12">
    <cfRule type="cellIs" dxfId="191" priority="9" operator="between">
      <formula>$Y$9</formula>
      <formula>$Z$9</formula>
    </cfRule>
  </conditionalFormatting>
  <conditionalFormatting sqref="U12:V12">
    <cfRule type="cellIs" dxfId="190" priority="10" operator="between">
      <formula>$Y$10</formula>
      <formula>$Z$10</formula>
    </cfRule>
  </conditionalFormatting>
  <conditionalFormatting sqref="U16:V16">
    <cfRule type="cellIs" dxfId="189" priority="11" operator="between">
      <formula>$Y$6</formula>
      <formula>$Z$6</formula>
    </cfRule>
  </conditionalFormatting>
  <conditionalFormatting sqref="U16:V16">
    <cfRule type="cellIs" dxfId="188" priority="12" operator="between">
      <formula>$Y$7</formula>
      <formula>$Z$7</formula>
    </cfRule>
  </conditionalFormatting>
  <conditionalFormatting sqref="U16:V16">
    <cfRule type="cellIs" dxfId="187" priority="13" operator="between">
      <formula>$Y$8</formula>
      <formula>$Z$8</formula>
    </cfRule>
  </conditionalFormatting>
  <conditionalFormatting sqref="U16:V16">
    <cfRule type="cellIs" dxfId="186" priority="14" operator="between">
      <formula>$Y$9</formula>
      <formula>$Z$9</formula>
    </cfRule>
  </conditionalFormatting>
  <conditionalFormatting sqref="U16:V16">
    <cfRule type="cellIs" dxfId="185" priority="15" operator="between">
      <formula>$Y$10</formula>
      <formula>$Z$10</formula>
    </cfRule>
  </conditionalFormatting>
  <conditionalFormatting sqref="U20:V20">
    <cfRule type="cellIs" dxfId="184" priority="16" operator="between">
      <formula>$Y$6</formula>
      <formula>$Z$6</formula>
    </cfRule>
  </conditionalFormatting>
  <conditionalFormatting sqref="U20:V20">
    <cfRule type="cellIs" dxfId="183" priority="17" operator="between">
      <formula>$Y$7</formula>
      <formula>$Z$7</formula>
    </cfRule>
  </conditionalFormatting>
  <conditionalFormatting sqref="U20:V20">
    <cfRule type="cellIs" dxfId="182" priority="18" operator="between">
      <formula>$Y$8</formula>
      <formula>$Z$8</formula>
    </cfRule>
  </conditionalFormatting>
  <conditionalFormatting sqref="U20:V20">
    <cfRule type="cellIs" dxfId="181" priority="19" operator="between">
      <formula>$Y$9</formula>
      <formula>$Z$9</formula>
    </cfRule>
  </conditionalFormatting>
  <conditionalFormatting sqref="U20:V20">
    <cfRule type="cellIs" dxfId="180" priority="20" operator="between">
      <formula>$Y$10</formula>
      <formula>$Z$10</formula>
    </cfRule>
  </conditionalFormatting>
  <conditionalFormatting sqref="U24:V24">
    <cfRule type="cellIs" dxfId="179" priority="21" operator="between">
      <formula>$Y$6</formula>
      <formula>$Z$6</formula>
    </cfRule>
  </conditionalFormatting>
  <conditionalFormatting sqref="U24:V24">
    <cfRule type="cellIs" dxfId="178" priority="22" operator="between">
      <formula>$Y$7</formula>
      <formula>$Z$7</formula>
    </cfRule>
  </conditionalFormatting>
  <conditionalFormatting sqref="U24:V24">
    <cfRule type="cellIs" dxfId="177" priority="23" operator="between">
      <formula>$Y$8</formula>
      <formula>$Z$8</formula>
    </cfRule>
  </conditionalFormatting>
  <conditionalFormatting sqref="U24:V24">
    <cfRule type="cellIs" dxfId="176" priority="24" operator="between">
      <formula>$Y$9</formula>
      <formula>$Z$9</formula>
    </cfRule>
  </conditionalFormatting>
  <conditionalFormatting sqref="U24:V24">
    <cfRule type="cellIs" dxfId="175" priority="25" operator="between">
      <formula>$Y$10</formula>
      <formula>$Z$10</formula>
    </cfRule>
  </conditionalFormatting>
  <conditionalFormatting sqref="U28:V28">
    <cfRule type="cellIs" dxfId="174" priority="26" operator="between">
      <formula>$Y$6</formula>
      <formula>$Z$6</formula>
    </cfRule>
  </conditionalFormatting>
  <conditionalFormatting sqref="U28:V28">
    <cfRule type="cellIs" dxfId="173" priority="27" operator="between">
      <formula>$Y$7</formula>
      <formula>$Z$7</formula>
    </cfRule>
  </conditionalFormatting>
  <conditionalFormatting sqref="U28:V28">
    <cfRule type="cellIs" dxfId="172" priority="28" operator="between">
      <formula>$Y$8</formula>
      <formula>$Z$8</formula>
    </cfRule>
  </conditionalFormatting>
  <conditionalFormatting sqref="U28:V28">
    <cfRule type="cellIs" dxfId="171" priority="29" operator="between">
      <formula>$Y$9</formula>
      <formula>$Z$9</formula>
    </cfRule>
  </conditionalFormatting>
  <conditionalFormatting sqref="U28:V28">
    <cfRule type="cellIs" dxfId="170" priority="30" operator="between">
      <formula>$Y$10</formula>
      <formula>$Z$10</formula>
    </cfRule>
  </conditionalFormatting>
  <conditionalFormatting sqref="U32:V32">
    <cfRule type="cellIs" dxfId="169" priority="31" operator="between">
      <formula>$Y$6</formula>
      <formula>$Z$6</formula>
    </cfRule>
  </conditionalFormatting>
  <conditionalFormatting sqref="U32:V32">
    <cfRule type="cellIs" dxfId="168" priority="32" operator="between">
      <formula>$Y$7</formula>
      <formula>$Z$7</formula>
    </cfRule>
  </conditionalFormatting>
  <conditionalFormatting sqref="U32:V32">
    <cfRule type="cellIs" dxfId="167" priority="33" operator="between">
      <formula>$Y$8</formula>
      <formula>$Z$8</formula>
    </cfRule>
  </conditionalFormatting>
  <conditionalFormatting sqref="U32:V32">
    <cfRule type="cellIs" dxfId="166" priority="34" operator="between">
      <formula>$Y$9</formula>
      <formula>$Z$9</formula>
    </cfRule>
  </conditionalFormatting>
  <conditionalFormatting sqref="U32:V32">
    <cfRule type="cellIs" dxfId="165" priority="35" operator="between">
      <formula>$Y$10</formula>
      <formula>$Z$10</formula>
    </cfRule>
  </conditionalFormatting>
  <conditionalFormatting sqref="U36:V36">
    <cfRule type="cellIs" dxfId="164" priority="36" operator="between">
      <formula>$Y$6</formula>
      <formula>$Z$6</formula>
    </cfRule>
  </conditionalFormatting>
  <conditionalFormatting sqref="U36:V36">
    <cfRule type="cellIs" dxfId="163" priority="37" operator="between">
      <formula>$Y$7</formula>
      <formula>$Z$7</formula>
    </cfRule>
  </conditionalFormatting>
  <conditionalFormatting sqref="U36:V36">
    <cfRule type="cellIs" dxfId="162" priority="38" operator="between">
      <formula>$Y$8</formula>
      <formula>$Z$8</formula>
    </cfRule>
  </conditionalFormatting>
  <conditionalFormatting sqref="U36:V36">
    <cfRule type="cellIs" dxfId="161" priority="39" operator="between">
      <formula>$Y$9</formula>
      <formula>$Z$9</formula>
    </cfRule>
  </conditionalFormatting>
  <conditionalFormatting sqref="U36:V36">
    <cfRule type="cellIs" dxfId="160" priority="40" operator="between">
      <formula>$Y$10</formula>
      <formula>$Z$10</formula>
    </cfRule>
  </conditionalFormatting>
  <conditionalFormatting sqref="U40:V40">
    <cfRule type="cellIs" dxfId="159" priority="41" operator="between">
      <formula>$Y$6</formula>
      <formula>$Z$6</formula>
    </cfRule>
  </conditionalFormatting>
  <conditionalFormatting sqref="U40:V40">
    <cfRule type="cellIs" dxfId="158" priority="42" operator="between">
      <formula>$Y$7</formula>
      <formula>$Z$7</formula>
    </cfRule>
  </conditionalFormatting>
  <conditionalFormatting sqref="U40:V40">
    <cfRule type="cellIs" dxfId="157" priority="43" operator="between">
      <formula>$Y$8</formula>
      <formula>$Z$8</formula>
    </cfRule>
  </conditionalFormatting>
  <conditionalFormatting sqref="U40:V40">
    <cfRule type="cellIs" dxfId="156" priority="44" operator="between">
      <formula>$Y$9</formula>
      <formula>$Z$9</formula>
    </cfRule>
  </conditionalFormatting>
  <conditionalFormatting sqref="U40:V40">
    <cfRule type="cellIs" dxfId="155" priority="45" operator="between">
      <formula>$Y$10</formula>
      <formula>$Z$10</formula>
    </cfRule>
  </conditionalFormatting>
  <conditionalFormatting sqref="U44:V44">
    <cfRule type="cellIs" dxfId="154" priority="46" operator="between">
      <formula>$Y$6</formula>
      <formula>$Z$6</formula>
    </cfRule>
  </conditionalFormatting>
  <conditionalFormatting sqref="U44:V44">
    <cfRule type="cellIs" dxfId="153" priority="47" operator="between">
      <formula>$Y$7</formula>
      <formula>$Z$7</formula>
    </cfRule>
  </conditionalFormatting>
  <conditionalFormatting sqref="U44:V44">
    <cfRule type="cellIs" dxfId="152" priority="48" operator="between">
      <formula>$Y$8</formula>
      <formula>$Z$8</formula>
    </cfRule>
  </conditionalFormatting>
  <conditionalFormatting sqref="U44:V44">
    <cfRule type="cellIs" dxfId="151" priority="49" operator="between">
      <formula>$Y$9</formula>
      <formula>$Z$9</formula>
    </cfRule>
  </conditionalFormatting>
  <conditionalFormatting sqref="U44:V44">
    <cfRule type="cellIs" dxfId="150" priority="50" operator="between">
      <formula>$Y$10</formula>
      <formula>$Z$10</formula>
    </cfRule>
  </conditionalFormatting>
  <conditionalFormatting sqref="V48">
    <cfRule type="cellIs" dxfId="149" priority="51" operator="between">
      <formula>$Y$6</formula>
      <formula>$Z$6</formula>
    </cfRule>
  </conditionalFormatting>
  <conditionalFormatting sqref="V48">
    <cfRule type="cellIs" dxfId="148" priority="52" operator="between">
      <formula>$Y$7</formula>
      <formula>$Z$7</formula>
    </cfRule>
  </conditionalFormatting>
  <conditionalFormatting sqref="V48">
    <cfRule type="cellIs" dxfId="147" priority="53" operator="between">
      <formula>$Y$8</formula>
      <formula>$Z$8</formula>
    </cfRule>
  </conditionalFormatting>
  <conditionalFormatting sqref="V48">
    <cfRule type="cellIs" dxfId="146" priority="54" operator="between">
      <formula>$Y$9</formula>
      <formula>$Z$9</formula>
    </cfRule>
  </conditionalFormatting>
  <conditionalFormatting sqref="V48">
    <cfRule type="cellIs" dxfId="145" priority="55" operator="between">
      <formula>$Y$10</formula>
      <formula>$Z$10</formula>
    </cfRule>
  </conditionalFormatting>
  <conditionalFormatting sqref="U52:V52">
    <cfRule type="cellIs" dxfId="144" priority="56" operator="between">
      <formula>$Y$6</formula>
      <formula>$Z$6</formula>
    </cfRule>
  </conditionalFormatting>
  <conditionalFormatting sqref="U52:V52">
    <cfRule type="cellIs" dxfId="143" priority="57" operator="between">
      <formula>$Y$7</formula>
      <formula>$Z$7</formula>
    </cfRule>
  </conditionalFormatting>
  <conditionalFormatting sqref="U52:V52">
    <cfRule type="cellIs" dxfId="142" priority="58" operator="between">
      <formula>$Y$8</formula>
      <formula>$Z$8</formula>
    </cfRule>
  </conditionalFormatting>
  <conditionalFormatting sqref="U52:V52">
    <cfRule type="cellIs" dxfId="141" priority="59" operator="between">
      <formula>$Y$9</formula>
      <formula>$Z$9</formula>
    </cfRule>
  </conditionalFormatting>
  <conditionalFormatting sqref="U52:V52">
    <cfRule type="cellIs" dxfId="140" priority="60" operator="between">
      <formula>$Y$10</formula>
      <formula>$Z$10</formula>
    </cfRule>
  </conditionalFormatting>
  <conditionalFormatting sqref="U56:V56">
    <cfRule type="cellIs" dxfId="139" priority="61" operator="between">
      <formula>$Y$6</formula>
      <formula>$Z$6</formula>
    </cfRule>
  </conditionalFormatting>
  <conditionalFormatting sqref="U56:V56">
    <cfRule type="cellIs" dxfId="138" priority="62" operator="between">
      <formula>$Y$7</formula>
      <formula>$Z$7</formula>
    </cfRule>
  </conditionalFormatting>
  <conditionalFormatting sqref="U56:V56">
    <cfRule type="cellIs" dxfId="137" priority="63" operator="between">
      <formula>$Y$8</formula>
      <formula>$Z$8</formula>
    </cfRule>
  </conditionalFormatting>
  <conditionalFormatting sqref="U56:V56">
    <cfRule type="cellIs" dxfId="136" priority="64" operator="between">
      <formula>$Y$9</formula>
      <formula>$Z$9</formula>
    </cfRule>
  </conditionalFormatting>
  <conditionalFormatting sqref="U56:V56">
    <cfRule type="cellIs" dxfId="135" priority="65" operator="between">
      <formula>$Y$10</formula>
      <formula>$Z$10</formula>
    </cfRule>
  </conditionalFormatting>
  <conditionalFormatting sqref="U60:V60">
    <cfRule type="cellIs" dxfId="134" priority="66" operator="between">
      <formula>$Y$6</formula>
      <formula>$Z$6</formula>
    </cfRule>
  </conditionalFormatting>
  <conditionalFormatting sqref="U60:V60">
    <cfRule type="cellIs" dxfId="133" priority="67" operator="between">
      <formula>$Y$7</formula>
      <formula>$Z$7</formula>
    </cfRule>
  </conditionalFormatting>
  <conditionalFormatting sqref="U60:V60">
    <cfRule type="cellIs" dxfId="132" priority="68" operator="between">
      <formula>$Y$8</formula>
      <formula>$Z$8</formula>
    </cfRule>
  </conditionalFormatting>
  <conditionalFormatting sqref="U60:V60">
    <cfRule type="cellIs" dxfId="131" priority="69" operator="between">
      <formula>$Y$9</formula>
      <formula>$Z$9</formula>
    </cfRule>
  </conditionalFormatting>
  <conditionalFormatting sqref="U60:V60">
    <cfRule type="cellIs" dxfId="130" priority="70" operator="between">
      <formula>$Y$10</formula>
      <formula>$Z$10</formula>
    </cfRule>
  </conditionalFormatting>
  <conditionalFormatting sqref="U64:V64">
    <cfRule type="cellIs" dxfId="129" priority="71" operator="between">
      <formula>$Y$6</formula>
      <formula>$Z$6</formula>
    </cfRule>
  </conditionalFormatting>
  <conditionalFormatting sqref="U64:V64">
    <cfRule type="cellIs" dxfId="128" priority="72" operator="between">
      <formula>$Y$7</formula>
      <formula>$Z$7</formula>
    </cfRule>
  </conditionalFormatting>
  <conditionalFormatting sqref="U64:V64">
    <cfRule type="cellIs" dxfId="127" priority="73" operator="between">
      <formula>$Y$8</formula>
      <formula>$Z$8</formula>
    </cfRule>
  </conditionalFormatting>
  <conditionalFormatting sqref="U64:V64">
    <cfRule type="cellIs" dxfId="126" priority="74" operator="between">
      <formula>$Y$9</formula>
      <formula>$Z$9</formula>
    </cfRule>
  </conditionalFormatting>
  <conditionalFormatting sqref="U64:V64">
    <cfRule type="cellIs" dxfId="125" priority="75" operator="between">
      <formula>$Y$10</formula>
      <formula>$Z$10</formula>
    </cfRule>
  </conditionalFormatting>
  <conditionalFormatting sqref="U68:V68">
    <cfRule type="cellIs" dxfId="124" priority="76" operator="between">
      <formula>$Y$6</formula>
      <formula>$Z$6</formula>
    </cfRule>
  </conditionalFormatting>
  <conditionalFormatting sqref="U68:V68">
    <cfRule type="cellIs" dxfId="123" priority="77" operator="between">
      <formula>$Y$7</formula>
      <formula>$Z$7</formula>
    </cfRule>
  </conditionalFormatting>
  <conditionalFormatting sqref="U68:V68">
    <cfRule type="cellIs" dxfId="122" priority="78" operator="between">
      <formula>$Y$8</formula>
      <formula>$Z$8</formula>
    </cfRule>
  </conditionalFormatting>
  <conditionalFormatting sqref="U68:V68">
    <cfRule type="cellIs" dxfId="121" priority="79" operator="between">
      <formula>$Y$9</formula>
      <formula>$Z$9</formula>
    </cfRule>
  </conditionalFormatting>
  <conditionalFormatting sqref="U68:V68">
    <cfRule type="cellIs" dxfId="120" priority="80" operator="between">
      <formula>$Y$10</formula>
      <formula>$Z$10</formula>
    </cfRule>
  </conditionalFormatting>
  <conditionalFormatting sqref="U72:V72">
    <cfRule type="cellIs" dxfId="119" priority="81" operator="between">
      <formula>$Y$6</formula>
      <formula>$Z$6</formula>
    </cfRule>
  </conditionalFormatting>
  <conditionalFormatting sqref="U72:V72">
    <cfRule type="cellIs" dxfId="118" priority="82" operator="between">
      <formula>$Y$7</formula>
      <formula>$Z$7</formula>
    </cfRule>
  </conditionalFormatting>
  <conditionalFormatting sqref="U72:V72">
    <cfRule type="cellIs" dxfId="117" priority="83" operator="between">
      <formula>$Y$8</formula>
      <formula>$Z$8</formula>
    </cfRule>
  </conditionalFormatting>
  <conditionalFormatting sqref="U72:V72">
    <cfRule type="cellIs" dxfId="116" priority="84" operator="between">
      <formula>$Y$9</formula>
      <formula>$Z$9</formula>
    </cfRule>
  </conditionalFormatting>
  <conditionalFormatting sqref="U72:V72">
    <cfRule type="cellIs" dxfId="115" priority="85" operator="between">
      <formula>$Y$10</formula>
      <formula>$Z$10</formula>
    </cfRule>
  </conditionalFormatting>
  <conditionalFormatting sqref="U76:V76">
    <cfRule type="cellIs" dxfId="114" priority="86" operator="between">
      <formula>$Y$6</formula>
      <formula>$Z$6</formula>
    </cfRule>
  </conditionalFormatting>
  <conditionalFormatting sqref="U76:V76">
    <cfRule type="cellIs" dxfId="113" priority="87" operator="between">
      <formula>$Y$7</formula>
      <formula>$Z$7</formula>
    </cfRule>
  </conditionalFormatting>
  <conditionalFormatting sqref="U76:V76">
    <cfRule type="cellIs" dxfId="112" priority="88" operator="between">
      <formula>$Y$8</formula>
      <formula>$Z$8</formula>
    </cfRule>
  </conditionalFormatting>
  <conditionalFormatting sqref="U76:V76">
    <cfRule type="cellIs" dxfId="111" priority="89" operator="between">
      <formula>$Y$9</formula>
      <formula>$Z$9</formula>
    </cfRule>
  </conditionalFormatting>
  <conditionalFormatting sqref="U76:V76">
    <cfRule type="cellIs" dxfId="110" priority="90" operator="between">
      <formula>$Y$10</formula>
      <formula>$Z$10</formula>
    </cfRule>
  </conditionalFormatting>
  <conditionalFormatting sqref="U80:V80">
    <cfRule type="cellIs" dxfId="109" priority="91" operator="between">
      <formula>$Y$6</formula>
      <formula>$Z$6</formula>
    </cfRule>
  </conditionalFormatting>
  <conditionalFormatting sqref="U80:V80">
    <cfRule type="cellIs" dxfId="108" priority="92" operator="between">
      <formula>$Y$7</formula>
      <formula>$Z$7</formula>
    </cfRule>
  </conditionalFormatting>
  <conditionalFormatting sqref="U80:V80">
    <cfRule type="cellIs" dxfId="107" priority="93" operator="between">
      <formula>$Y$8</formula>
      <formula>$Z$8</formula>
    </cfRule>
  </conditionalFormatting>
  <conditionalFormatting sqref="U80:V80">
    <cfRule type="cellIs" dxfId="106" priority="94" operator="between">
      <formula>$Y$9</formula>
      <formula>$Z$9</formula>
    </cfRule>
  </conditionalFormatting>
  <conditionalFormatting sqref="U80:V80">
    <cfRule type="cellIs" dxfId="105" priority="95" operator="between">
      <formula>$Y$10</formula>
      <formula>$Z$10</formula>
    </cfRule>
  </conditionalFormatting>
  <conditionalFormatting sqref="U84:V84">
    <cfRule type="cellIs" dxfId="104" priority="96" operator="between">
      <formula>$Y$6</formula>
      <formula>$Z$6</formula>
    </cfRule>
  </conditionalFormatting>
  <conditionalFormatting sqref="U84:V84">
    <cfRule type="cellIs" dxfId="103" priority="97" operator="between">
      <formula>$Y$7</formula>
      <formula>$Z$7</formula>
    </cfRule>
  </conditionalFormatting>
  <conditionalFormatting sqref="U84:V84">
    <cfRule type="cellIs" dxfId="102" priority="98" operator="between">
      <formula>$Y$8</formula>
      <formula>$Z$8</formula>
    </cfRule>
  </conditionalFormatting>
  <conditionalFormatting sqref="U84:V84">
    <cfRule type="cellIs" dxfId="101" priority="99" operator="between">
      <formula>$Y$9</formula>
      <formula>$Z$9</formula>
    </cfRule>
  </conditionalFormatting>
  <conditionalFormatting sqref="U84:V84">
    <cfRule type="cellIs" dxfId="100" priority="100" operator="between">
      <formula>$Y$10</formula>
      <formula>$Z$10</formula>
    </cfRule>
  </conditionalFormatting>
  <conditionalFormatting sqref="U48">
    <cfRule type="cellIs" dxfId="99" priority="101" operator="between">
      <formula>$Y$6</formula>
      <formula>$Z$6</formula>
    </cfRule>
  </conditionalFormatting>
  <conditionalFormatting sqref="U48">
    <cfRule type="cellIs" dxfId="98" priority="102" operator="between">
      <formula>$Y$7</formula>
      <formula>$Z$7</formula>
    </cfRule>
  </conditionalFormatting>
  <conditionalFormatting sqref="U48">
    <cfRule type="cellIs" dxfId="97" priority="103" operator="between">
      <formula>$Y$8</formula>
      <formula>$Z$8</formula>
    </cfRule>
  </conditionalFormatting>
  <conditionalFormatting sqref="U48">
    <cfRule type="cellIs" dxfId="96" priority="104" operator="between">
      <formula>$Y$9</formula>
      <formula>$Z$9</formula>
    </cfRule>
  </conditionalFormatting>
  <conditionalFormatting sqref="U48">
    <cfRule type="cellIs" dxfId="95" priority="105" operator="between">
      <formula>$Y$10</formula>
      <formula>$Z$10</formula>
    </cfRule>
  </conditionalFormatting>
  <printOptions horizontalCentered="1" verticalCentered="1"/>
  <pageMargins left="0.23622047244094491" right="0.23622047244094491" top="0.74803149606299213" bottom="0.74803149606299213" header="0" footer="0"/>
  <pageSetup orientation="landscape"/>
  <rowBreaks count="1" manualBreakCount="1">
    <brk id="27" man="1"/>
  </rowBreaks>
  <colBreaks count="1" manualBreakCount="1">
    <brk id="22" man="1"/>
  </colBreaks>
  <drawing r:id="rId1"/>
  <extLst>
    <ext xmlns:x14="http://schemas.microsoft.com/office/spreadsheetml/2009/9/main" uri="{CCE6A557-97BC-4b89-ADB6-D9C93CAAB3DF}">
      <x14:dataValidations xmlns:xm="http://schemas.microsoft.com/office/excel/2006/main" count="5">
        <x14:dataValidation type="list" allowBlank="1" showErrorMessage="1">
          <x14:formula1>
            <xm:f>'11 FORMULAS'!$K$4:$K$6</xm:f>
          </x14:formula1>
          <xm:sqref>O8:O87</xm:sqref>
        </x14:dataValidation>
        <x14:dataValidation type="list" allowBlank="1" showErrorMessage="1">
          <x14:formula1>
            <xm:f>'11 FORMULAS'!$M$4:$M$6</xm:f>
          </x14:formula1>
          <xm:sqref>Q8:Q87</xm:sqref>
        </x14:dataValidation>
        <x14:dataValidation type="list" allowBlank="1" showErrorMessage="1">
          <x14:formula1>
            <xm:f>'11 FORMULAS'!$L$4:$L$6</xm:f>
          </x14:formula1>
          <xm:sqref>P8:P87</xm:sqref>
        </x14:dataValidation>
        <x14:dataValidation type="list" allowBlank="1" showErrorMessage="1">
          <x14:formula1>
            <xm:f>'11 FORMULAS'!$E$4:$E$7</xm:f>
          </x14:formula1>
          <xm:sqref>J8:J87</xm:sqref>
        </x14:dataValidation>
        <x14:dataValidation type="list" allowBlank="1" showErrorMessage="1">
          <x14:formula1>
            <xm:f>'11 FORMULAS'!$H$4:$H$6</xm:f>
          </x14:formula1>
          <xm:sqref>M8:M87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00"/>
  <sheetViews>
    <sheetView showGridLines="0" workbookViewId="0">
      <pane xSplit="1" ySplit="8" topLeftCell="B9" activePane="bottomRight" state="frozen"/>
      <selection pane="topRight" activeCell="B1" sqref="B1"/>
      <selection pane="bottomLeft" activeCell="A9" sqref="A9"/>
      <selection pane="bottomRight" activeCell="G10" sqref="G10"/>
    </sheetView>
  </sheetViews>
  <sheetFormatPr baseColWidth="10" defaultColWidth="14.42578125" defaultRowHeight="15" customHeight="1"/>
  <cols>
    <col min="1" max="1" width="7.42578125" customWidth="1"/>
    <col min="2" max="2" width="30.42578125" customWidth="1"/>
    <col min="3" max="3" width="13.28515625" customWidth="1"/>
    <col min="4" max="4" width="13" customWidth="1"/>
    <col min="5" max="5" width="16.42578125" customWidth="1"/>
    <col min="6" max="6" width="10.140625" customWidth="1"/>
    <col min="7" max="7" width="15.5703125" customWidth="1"/>
    <col min="8" max="8" width="10.140625" customWidth="1"/>
    <col min="9" max="9" width="7.42578125" customWidth="1"/>
    <col min="10" max="15" width="10.42578125" customWidth="1"/>
    <col min="16" max="16" width="3.85546875" customWidth="1"/>
    <col min="17" max="17" width="4.85546875" customWidth="1"/>
    <col min="18" max="18" width="5.42578125" customWidth="1"/>
    <col min="19" max="19" width="7" customWidth="1"/>
    <col min="20" max="24" width="8.85546875" customWidth="1"/>
    <col min="25" max="25" width="11.42578125" customWidth="1"/>
    <col min="26" max="29" width="11.42578125" hidden="1" customWidth="1"/>
    <col min="30" max="30" width="5.5703125" hidden="1" customWidth="1"/>
    <col min="31" max="31" width="26.85546875" hidden="1" customWidth="1"/>
    <col min="32" max="36" width="22.85546875" hidden="1" customWidth="1"/>
    <col min="37" max="37" width="23.42578125" hidden="1" customWidth="1"/>
    <col min="38" max="38" width="11.42578125" hidden="1" customWidth="1"/>
    <col min="39" max="44" width="14.28515625" hidden="1" customWidth="1"/>
    <col min="45" max="50" width="10.7109375" customWidth="1"/>
  </cols>
  <sheetData>
    <row r="1" spans="1:44" ht="13.5" customHeight="1">
      <c r="A1" s="447" t="str">
        <f>+'2 CONTEXTO E IDENTIFICACIÓN'!A1</f>
        <v xml:space="preserve">MAPA DE RIESGOS </v>
      </c>
      <c r="B1" s="392"/>
      <c r="C1" s="392"/>
      <c r="D1" s="392"/>
      <c r="E1" s="392"/>
      <c r="F1" s="392"/>
      <c r="G1" s="392"/>
      <c r="H1" s="392"/>
      <c r="I1" s="392"/>
      <c r="J1" s="392"/>
      <c r="K1" s="392"/>
      <c r="L1" s="392"/>
      <c r="M1" s="392"/>
      <c r="N1" s="94" t="str">
        <f>'2 CONTEXTO E IDENTIFICACIÓN'!L1</f>
        <v>CODIGO: E-SGI-F006</v>
      </c>
      <c r="O1" s="94"/>
      <c r="P1" s="94"/>
      <c r="Q1" s="94"/>
      <c r="R1" s="94"/>
      <c r="S1" s="94"/>
      <c r="T1" s="94"/>
      <c r="U1" s="94"/>
      <c r="V1" s="94"/>
      <c r="W1" s="94"/>
      <c r="X1" s="94"/>
      <c r="Y1" s="94"/>
      <c r="Z1" s="94"/>
      <c r="AA1" s="94"/>
      <c r="AB1" s="94"/>
      <c r="AC1" s="94"/>
      <c r="AD1" s="94"/>
      <c r="AE1" s="94"/>
      <c r="AF1" s="168"/>
      <c r="AG1" s="168"/>
      <c r="AH1" s="168"/>
      <c r="AI1" s="168"/>
      <c r="AJ1" s="168"/>
      <c r="AK1" s="94"/>
      <c r="AL1" s="94"/>
      <c r="AM1" s="94"/>
      <c r="AN1" s="94"/>
      <c r="AO1" s="94"/>
      <c r="AP1" s="94"/>
      <c r="AQ1" s="94"/>
      <c r="AR1" s="94"/>
    </row>
    <row r="2" spans="1:44" ht="13.5" customHeight="1">
      <c r="A2" s="280"/>
      <c r="B2" s="280"/>
      <c r="C2" s="280"/>
      <c r="D2" s="280"/>
      <c r="E2" s="281" t="s">
        <v>239</v>
      </c>
      <c r="F2" s="281"/>
      <c r="G2" s="280"/>
      <c r="H2" s="280"/>
      <c r="I2" s="280"/>
      <c r="J2" s="280"/>
      <c r="K2" s="280"/>
      <c r="L2" s="280"/>
      <c r="M2" s="282"/>
      <c r="N2" s="94" t="str">
        <f>'2 CONTEXTO E IDENTIFICACIÓN'!L2</f>
        <v>VERSION: 8</v>
      </c>
      <c r="O2" s="167"/>
      <c r="P2" s="169"/>
      <c r="Q2" s="94"/>
      <c r="R2" s="94"/>
      <c r="S2" s="94"/>
      <c r="T2" s="94"/>
      <c r="U2" s="94"/>
      <c r="V2" s="94"/>
      <c r="W2" s="94"/>
      <c r="X2" s="94"/>
      <c r="Y2" s="94"/>
      <c r="Z2" s="94"/>
      <c r="AA2" s="94"/>
      <c r="AB2" s="94"/>
      <c r="AC2" s="94"/>
      <c r="AD2" s="94"/>
      <c r="AE2" s="94"/>
      <c r="AF2" s="168"/>
      <c r="AG2" s="168"/>
      <c r="AH2" s="168"/>
      <c r="AI2" s="168"/>
      <c r="AJ2" s="168"/>
      <c r="AK2" s="94"/>
      <c r="AL2" s="94"/>
      <c r="AM2" s="94"/>
      <c r="AN2" s="94"/>
      <c r="AO2" s="94"/>
      <c r="AP2" s="94"/>
      <c r="AQ2" s="94"/>
      <c r="AR2" s="94"/>
    </row>
    <row r="3" spans="1:44" ht="12" customHeight="1">
      <c r="A3" s="170"/>
      <c r="B3" s="169"/>
      <c r="C3" s="100"/>
      <c r="I3" s="106"/>
      <c r="J3" s="107"/>
      <c r="K3" s="167"/>
      <c r="L3" s="167"/>
      <c r="M3" s="167"/>
      <c r="N3" s="94" t="str">
        <f>'2 CONTEXTO E IDENTIFICACIÓN'!L3</f>
        <v>FECHA: 22/02/2022</v>
      </c>
      <c r="O3" s="167"/>
      <c r="P3" s="169"/>
      <c r="Q3" s="94"/>
      <c r="R3" s="94"/>
      <c r="S3" s="94"/>
      <c r="T3" s="94"/>
      <c r="U3" s="94"/>
      <c r="V3" s="94"/>
      <c r="W3" s="94"/>
      <c r="X3" s="94"/>
      <c r="Y3" s="94"/>
      <c r="Z3" s="94"/>
      <c r="AA3" s="94"/>
      <c r="AB3" s="94"/>
      <c r="AC3" s="94"/>
      <c r="AD3" s="94"/>
      <c r="AE3" s="94"/>
      <c r="AF3" s="168"/>
      <c r="AG3" s="168"/>
      <c r="AH3" s="168"/>
      <c r="AI3" s="168"/>
      <c r="AJ3" s="168"/>
      <c r="AK3" s="94"/>
      <c r="AL3" s="94"/>
      <c r="AM3" s="94"/>
      <c r="AN3" s="94"/>
      <c r="AO3" s="94"/>
      <c r="AP3" s="94"/>
      <c r="AQ3" s="94"/>
      <c r="AR3" s="94"/>
    </row>
    <row r="4" spans="1:44" ht="12" customHeight="1">
      <c r="C4" s="283" t="str">
        <f>'2 CONTEXTO E IDENTIFICACIÓN'!A3</f>
        <v>PROCESO:</v>
      </c>
      <c r="D4" s="498" t="str">
        <f>'2 CONTEXTO E IDENTIFICACIÓN'!B3</f>
        <v>EVALUACIÓN Y EL MEJORAMIENTO CONTINUO</v>
      </c>
      <c r="E4" s="392"/>
      <c r="F4" s="392"/>
      <c r="G4" s="392"/>
      <c r="H4" s="392"/>
      <c r="I4" s="94"/>
      <c r="J4" s="94"/>
      <c r="K4" s="94"/>
      <c r="L4" s="94"/>
      <c r="M4" s="94"/>
      <c r="N4" s="94" t="str">
        <f>'2 CONTEXTO E IDENTIFICACIÓN'!L4</f>
        <v>PAGINA 1 de 1</v>
      </c>
      <c r="O4" s="94"/>
      <c r="P4" s="94"/>
      <c r="Q4" s="94"/>
      <c r="R4" s="94"/>
      <c r="S4" s="94"/>
      <c r="T4" s="94"/>
      <c r="U4" s="94"/>
      <c r="V4" s="94"/>
      <c r="W4" s="94"/>
      <c r="X4" s="94"/>
      <c r="Y4" s="94"/>
      <c r="Z4" s="94"/>
      <c r="AA4" s="94"/>
      <c r="AB4" s="94"/>
      <c r="AC4" s="94"/>
      <c r="AD4" s="94"/>
      <c r="AE4" s="94"/>
      <c r="AF4" s="168"/>
      <c r="AG4" s="168"/>
      <c r="AH4" s="168"/>
      <c r="AI4" s="168"/>
      <c r="AJ4" s="168"/>
      <c r="AK4" s="94"/>
      <c r="AL4" s="94"/>
      <c r="AM4" s="94"/>
      <c r="AN4" s="94"/>
      <c r="AO4" s="94"/>
      <c r="AP4" s="94"/>
      <c r="AQ4" s="94"/>
      <c r="AR4" s="94"/>
    </row>
    <row r="5" spans="1:44" ht="29.25" customHeight="1">
      <c r="C5" s="285" t="str">
        <f>'2 CONTEXTO E IDENTIFICACIÓN'!A4</f>
        <v>GRUPO DE TRABAJO</v>
      </c>
      <c r="D5" s="498">
        <f>'2 CONTEXTO E IDENTIFICACIÓN'!B4</f>
        <v>0</v>
      </c>
      <c r="E5" s="392"/>
      <c r="F5" s="392"/>
      <c r="G5" s="392"/>
      <c r="H5" s="94"/>
      <c r="I5" s="94"/>
      <c r="J5" s="94"/>
      <c r="K5" s="94"/>
      <c r="L5" s="94"/>
      <c r="M5" s="94"/>
      <c r="N5" s="94"/>
      <c r="O5" s="94"/>
      <c r="P5" s="94"/>
      <c r="Q5" s="94"/>
      <c r="R5" s="94"/>
      <c r="S5" s="94"/>
      <c r="T5" s="94"/>
      <c r="U5" s="94"/>
      <c r="V5" s="94"/>
      <c r="W5" s="94"/>
      <c r="X5" s="94"/>
      <c r="Y5" s="94"/>
      <c r="Z5" s="94"/>
      <c r="AA5" s="94"/>
      <c r="AB5" s="94"/>
      <c r="AC5" s="94"/>
      <c r="AD5" s="94"/>
      <c r="AE5" s="94"/>
      <c r="AF5" s="168"/>
      <c r="AG5" s="168"/>
      <c r="AH5" s="168"/>
      <c r="AI5" s="168"/>
      <c r="AJ5" s="168"/>
      <c r="AK5" s="94"/>
      <c r="AL5" s="94"/>
      <c r="AM5" s="94"/>
      <c r="AN5" s="94"/>
      <c r="AO5" s="94"/>
      <c r="AP5" s="94"/>
      <c r="AQ5" s="94"/>
      <c r="AR5" s="94"/>
    </row>
    <row r="6" spans="1:44" ht="12" customHeight="1">
      <c r="A6" s="94"/>
      <c r="B6" s="94"/>
      <c r="C6" s="94"/>
      <c r="D6" s="169"/>
      <c r="E6" s="101"/>
      <c r="F6" s="286"/>
      <c r="G6" s="94"/>
      <c r="H6" s="94"/>
      <c r="I6" s="463" t="s">
        <v>240</v>
      </c>
      <c r="J6" s="458"/>
      <c r="K6" s="458"/>
      <c r="L6" s="458"/>
      <c r="M6" s="458"/>
      <c r="N6" s="458"/>
      <c r="O6" s="459"/>
      <c r="P6" s="94"/>
      <c r="Q6" s="94"/>
      <c r="R6" s="287"/>
      <c r="S6" s="288"/>
      <c r="T6" s="494" t="s">
        <v>196</v>
      </c>
      <c r="U6" s="389"/>
      <c r="V6" s="389"/>
      <c r="W6" s="389"/>
      <c r="X6" s="390"/>
      <c r="Y6" s="94"/>
      <c r="Z6" s="94"/>
      <c r="AA6" s="94"/>
      <c r="AB6" s="94"/>
      <c r="AC6" s="94"/>
      <c r="AD6" s="94"/>
      <c r="AE6" s="94"/>
      <c r="AF6" s="168"/>
      <c r="AG6" s="168"/>
      <c r="AH6" s="168"/>
      <c r="AI6" s="168"/>
      <c r="AJ6" s="168"/>
      <c r="AK6" s="94"/>
      <c r="AL6" s="94"/>
      <c r="AM6" s="94"/>
      <c r="AN6" s="94"/>
      <c r="AO6" s="94"/>
      <c r="AP6" s="94"/>
      <c r="AQ6" s="94"/>
      <c r="AR6" s="94"/>
    </row>
    <row r="7" spans="1:44" ht="12" customHeight="1">
      <c r="A7" s="104"/>
      <c r="B7" s="104"/>
      <c r="C7" s="100"/>
      <c r="D7" s="104"/>
      <c r="E7" s="495" t="s">
        <v>241</v>
      </c>
      <c r="F7" s="419"/>
      <c r="G7" s="426"/>
      <c r="H7" s="100"/>
      <c r="I7" s="176"/>
      <c r="J7" s="177"/>
      <c r="K7" s="464" t="s">
        <v>196</v>
      </c>
      <c r="L7" s="389"/>
      <c r="M7" s="389"/>
      <c r="N7" s="389"/>
      <c r="O7" s="390"/>
      <c r="P7" s="100"/>
      <c r="Q7" s="90"/>
      <c r="R7" s="289"/>
      <c r="S7" s="290"/>
      <c r="T7" s="291">
        <v>0.2</v>
      </c>
      <c r="U7" s="291">
        <v>0.4</v>
      </c>
      <c r="V7" s="291">
        <v>0.6</v>
      </c>
      <c r="W7" s="291">
        <v>0.8</v>
      </c>
      <c r="X7" s="292">
        <v>1</v>
      </c>
      <c r="Y7" s="181"/>
      <c r="Z7" s="181"/>
      <c r="AA7" s="181"/>
      <c r="AB7" s="181"/>
      <c r="AC7" s="181"/>
      <c r="AD7" s="181"/>
      <c r="AE7" s="181"/>
      <c r="AF7" s="182"/>
      <c r="AG7" s="182"/>
      <c r="AH7" s="182"/>
      <c r="AI7" s="182"/>
      <c r="AJ7" s="182"/>
      <c r="AK7" s="90"/>
      <c r="AL7" s="90"/>
      <c r="AM7" s="90"/>
      <c r="AN7" s="90"/>
      <c r="AO7" s="90"/>
      <c r="AP7" s="90"/>
      <c r="AQ7" s="90"/>
      <c r="AR7" s="90"/>
    </row>
    <row r="8" spans="1:44" ht="39.75" customHeight="1">
      <c r="A8" s="215" t="s">
        <v>153</v>
      </c>
      <c r="B8" s="215" t="s">
        <v>198</v>
      </c>
      <c r="C8" s="215" t="s">
        <v>242</v>
      </c>
      <c r="D8" s="215" t="s">
        <v>242</v>
      </c>
      <c r="E8" s="215" t="s">
        <v>164</v>
      </c>
      <c r="F8" s="215" t="s">
        <v>196</v>
      </c>
      <c r="G8" s="215" t="s">
        <v>243</v>
      </c>
      <c r="H8" s="100"/>
      <c r="I8" s="178"/>
      <c r="J8" s="186"/>
      <c r="K8" s="187" t="s">
        <v>171</v>
      </c>
      <c r="L8" s="187" t="s">
        <v>176</v>
      </c>
      <c r="M8" s="187" t="s">
        <v>181</v>
      </c>
      <c r="N8" s="187" t="s">
        <v>185</v>
      </c>
      <c r="O8" s="188" t="s">
        <v>190</v>
      </c>
      <c r="P8" s="100"/>
      <c r="Q8" s="90"/>
      <c r="R8" s="289"/>
      <c r="S8" s="293"/>
      <c r="T8" s="294" t="s">
        <v>171</v>
      </c>
      <c r="U8" s="294" t="s">
        <v>176</v>
      </c>
      <c r="V8" s="294" t="s">
        <v>181</v>
      </c>
      <c r="W8" s="294" t="s">
        <v>185</v>
      </c>
      <c r="X8" s="295" t="s">
        <v>190</v>
      </c>
      <c r="Y8" s="90"/>
      <c r="Z8" s="90"/>
      <c r="AA8" s="181"/>
      <c r="AB8" s="181"/>
      <c r="AC8" s="192"/>
      <c r="AD8" s="192"/>
      <c r="AE8" s="192"/>
      <c r="AF8" s="192"/>
      <c r="AG8" s="192"/>
      <c r="AH8" s="192"/>
      <c r="AI8" s="192"/>
      <c r="AJ8" s="192"/>
      <c r="AK8" s="192"/>
      <c r="AL8" s="192"/>
      <c r="AM8" s="90"/>
      <c r="AN8" s="90"/>
      <c r="AO8" s="90"/>
      <c r="AP8" s="90"/>
      <c r="AQ8" s="90"/>
      <c r="AR8" s="90"/>
    </row>
    <row r="9" spans="1:44" ht="96.75" customHeight="1">
      <c r="A9" s="193">
        <f>'2 CONTEXTO E IDENTIFICACIÓN'!A9</f>
        <v>27</v>
      </c>
      <c r="B9" s="194" t="str">
        <f>+'2 CONTEXTO E IDENTIFICACIÓN'!F9</f>
        <v>Posibilidad de pérdida Reputacional por el uso indebido de la información utilizada por el auditor debido a intereses personales o favorecimiento de terceros</v>
      </c>
      <c r="C9" s="195">
        <f>IFERROR(+'5 VALORACIÓN DEL CONTROL'!S11,"")</f>
        <v>0.1512</v>
      </c>
      <c r="D9" s="195">
        <f>+'5 VALORACIÓN DEL CONTROL'!T11</f>
        <v>0.4</v>
      </c>
      <c r="E9" s="195" t="str">
        <f t="shared" ref="E9:E28" si="0">+IF(C9=0,"",IF(C9&lt;=$R$13,$S$13,IF(C9&lt;=$R$12,$S$12,IF(C9&lt;=$R$11,$S$11,IF(C9&lt;=$R$10,$S$10,IF(C9&lt;=$R$9,$S$9,""))))))</f>
        <v>Muy Baja</v>
      </c>
      <c r="F9" s="195" t="str">
        <f t="shared" ref="F9:F28" si="1">+IF(D9=0,"",IF(D9&lt;=$T$7,$T$8,IF(D9&lt;=$U$7,$U$8,IF(D9&lt;=$V$7,$V$8,IF(D9&lt;=$W$7,$W$8,IF(D9&lt;=$X$7,$X$8,""))))))</f>
        <v>Menor</v>
      </c>
      <c r="G9" s="296" t="str">
        <f t="shared" ref="G9:G28" si="2">+IF(E9=$S$9,IF(F9=$T$8,$T$9,IF(F9=$U$8,$U$9,IF(F9=$V$8,$V$9,IF(F9=$W$8,$W$9,IF(F9=$X$8,$X$9))))),IF(E9=$S$10,IF(F9=$T$8,$T$10,IF(F9=$U$8,$U$10,IF(F9=$V$8,$V$10,IF(F9=$W$8,$W$10,IF(F9=$X$8,$X$10))))),IF(E9=$S$11,IF(F9=$T$8,$T$11,IF(F9=$U$8,$U$11,IF(F9=$V$8,$V$11,IF(F9=$W$8,$W$11,IF(F9=$X$8,$X$11))))),IF(E9=$S$12,IF(F9=$T$8,$T$12,IF(F9=$U$8,$U$12,IF(F9=$V$8,$V$12,IF(F9=$W$8,$W$12,IF(F9=$X$8,$X$12))))),IF(E9=$S$13,IF(F9=$T$8,$T$13,IF(F9=$U$8,$U$13,IF(F9=$V$8,$V$13,IF(F9=$W$8,$W$13,IF(F9=$X$8,$X$13))))),"")))))</f>
        <v>Bajo</v>
      </c>
      <c r="H9" s="197"/>
      <c r="I9" s="465" t="s">
        <v>164</v>
      </c>
      <c r="J9" s="187" t="s">
        <v>188</v>
      </c>
      <c r="K9" s="297"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297"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297"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297"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298"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97"/>
      <c r="Q9" s="496" t="s">
        <v>164</v>
      </c>
      <c r="R9" s="299">
        <v>1</v>
      </c>
      <c r="S9" s="294" t="s">
        <v>188</v>
      </c>
      <c r="T9" s="300" t="s">
        <v>199</v>
      </c>
      <c r="U9" s="300" t="s">
        <v>199</v>
      </c>
      <c r="V9" s="300" t="s">
        <v>199</v>
      </c>
      <c r="W9" s="300" t="s">
        <v>199</v>
      </c>
      <c r="X9" s="301" t="s">
        <v>200</v>
      </c>
      <c r="Y9" s="90"/>
      <c r="Z9" s="90"/>
      <c r="AA9" s="181"/>
      <c r="AB9" s="181"/>
      <c r="AC9" s="192"/>
      <c r="AD9" s="192"/>
      <c r="AE9" s="192"/>
      <c r="AF9" s="201"/>
      <c r="AG9" s="201"/>
      <c r="AH9" s="201"/>
      <c r="AI9" s="201"/>
      <c r="AJ9" s="201"/>
      <c r="AK9" s="192"/>
      <c r="AL9" s="192"/>
      <c r="AM9" s="90"/>
      <c r="AN9" s="90"/>
      <c r="AO9" s="90"/>
      <c r="AP9" s="90"/>
      <c r="AQ9" s="90"/>
      <c r="AR9" s="90"/>
    </row>
    <row r="10" spans="1:44" ht="96.75" customHeight="1">
      <c r="A10" s="193">
        <f>'2 CONTEXTO E IDENTIFICACIÓN'!A10</f>
        <v>28</v>
      </c>
      <c r="B10" s="194" t="str">
        <f>+'2 CONTEXTO E IDENTIFICACIÓN'!F10</f>
        <v>Posibilidad de pérdida Reputacional por fallas en el proceso de emisión de informes con recomendaciones y/o hallazgos formulados de manera subjetiva o inequivoca  debido a la falta de conocimiento, idoneidad y formación profesional del auditor</v>
      </c>
      <c r="C10" s="195">
        <f>IFERROR(+'5 VALORACIÓN DEL CONTROL'!S15,"")</f>
        <v>0.1764</v>
      </c>
      <c r="D10" s="195">
        <f>+'5 VALORACIÓN DEL CONTROL'!T15</f>
        <v>0.4</v>
      </c>
      <c r="E10" s="195" t="str">
        <f t="shared" si="0"/>
        <v>Muy Baja</v>
      </c>
      <c r="F10" s="195" t="str">
        <f t="shared" si="1"/>
        <v>Menor</v>
      </c>
      <c r="G10" s="296" t="str">
        <f t="shared" si="2"/>
        <v>Bajo</v>
      </c>
      <c r="H10" s="197"/>
      <c r="I10" s="466"/>
      <c r="J10" s="187" t="s">
        <v>183</v>
      </c>
      <c r="K10" s="30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30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297"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297"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298"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97"/>
      <c r="Q10" s="497"/>
      <c r="R10" s="299">
        <v>0.8</v>
      </c>
      <c r="S10" s="294" t="s">
        <v>183</v>
      </c>
      <c r="T10" s="303" t="s">
        <v>181</v>
      </c>
      <c r="U10" s="303" t="s">
        <v>181</v>
      </c>
      <c r="V10" s="300" t="s">
        <v>199</v>
      </c>
      <c r="W10" s="300" t="s">
        <v>199</v>
      </c>
      <c r="X10" s="301" t="s">
        <v>200</v>
      </c>
      <c r="Y10" s="90"/>
      <c r="Z10" s="90"/>
      <c r="AA10" s="181"/>
      <c r="AB10" s="181"/>
      <c r="AC10" s="192"/>
      <c r="AD10" s="203"/>
      <c r="AE10" s="204"/>
      <c r="AF10" s="201"/>
      <c r="AG10" s="201"/>
      <c r="AH10" s="201"/>
      <c r="AI10" s="201"/>
      <c r="AJ10" s="201"/>
      <c r="AK10" s="192"/>
      <c r="AL10" s="192"/>
      <c r="AM10" s="90"/>
      <c r="AN10" s="90"/>
      <c r="AO10" s="90"/>
      <c r="AP10" s="90"/>
      <c r="AQ10" s="90"/>
      <c r="AR10" s="90"/>
    </row>
    <row r="11" spans="1:44" ht="96.75" customHeight="1">
      <c r="A11" s="193">
        <f>'2 CONTEXTO E IDENTIFICACIÓN'!A11</f>
        <v>29</v>
      </c>
      <c r="B11" s="194" t="str">
        <f>+'2 CONTEXTO E IDENTIFICACIÓN'!F11</f>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C11" s="195">
        <f>IFERROR(+'5 VALORACIÓN DEL CONTROL'!S19,"")</f>
        <v>0.36</v>
      </c>
      <c r="D11" s="195">
        <f>+'5 VALORACIÓN DEL CONTROL'!T19</f>
        <v>0.6</v>
      </c>
      <c r="E11" s="195" t="str">
        <f t="shared" si="0"/>
        <v>Baja</v>
      </c>
      <c r="F11" s="195" t="str">
        <f t="shared" si="1"/>
        <v>Moderado</v>
      </c>
      <c r="G11" s="296" t="str">
        <f t="shared" si="2"/>
        <v>Moderado</v>
      </c>
      <c r="H11" s="197"/>
      <c r="I11" s="466"/>
      <c r="J11" s="187" t="s">
        <v>179</v>
      </c>
      <c r="K11" s="30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30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30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297"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298"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97"/>
      <c r="Q11" s="497"/>
      <c r="R11" s="299">
        <v>0.6</v>
      </c>
      <c r="S11" s="294" t="s">
        <v>179</v>
      </c>
      <c r="T11" s="303" t="s">
        <v>181</v>
      </c>
      <c r="U11" s="303" t="s">
        <v>181</v>
      </c>
      <c r="V11" s="303" t="s">
        <v>181</v>
      </c>
      <c r="W11" s="300" t="s">
        <v>199</v>
      </c>
      <c r="X11" s="301" t="s">
        <v>200</v>
      </c>
      <c r="Y11" s="90"/>
      <c r="Z11" s="90"/>
      <c r="AA11" s="181"/>
      <c r="AB11" s="181"/>
      <c r="AC11" s="192"/>
      <c r="AD11" s="203"/>
      <c r="AE11" s="204"/>
      <c r="AF11" s="201"/>
      <c r="AG11" s="201"/>
      <c r="AH11" s="201"/>
      <c r="AI11" s="201"/>
      <c r="AJ11" s="205"/>
      <c r="AK11" s="192"/>
      <c r="AL11" s="192"/>
      <c r="AM11" s="90"/>
      <c r="AN11" s="90"/>
      <c r="AO11" s="90"/>
      <c r="AP11" s="90"/>
      <c r="AQ11" s="90"/>
      <c r="AR11" s="90"/>
    </row>
    <row r="12" spans="1:44" ht="96.75" customHeight="1">
      <c r="A12" s="193">
        <f>'2 CONTEXTO E IDENTIFICACIÓN'!A12</f>
        <v>30</v>
      </c>
      <c r="B12" s="194" t="str">
        <f>+'2 CONTEXTO E IDENTIFICACIÓN'!F12</f>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C12" s="195">
        <f>IFERROR(+'5 VALORACIÓN DEL CONTROL'!S23,"")</f>
        <v>0.12959999999999999</v>
      </c>
      <c r="D12" s="195">
        <f>+'5 VALORACIÓN DEL CONTROL'!T23</f>
        <v>0.4</v>
      </c>
      <c r="E12" s="195" t="str">
        <f t="shared" si="0"/>
        <v>Muy Baja</v>
      </c>
      <c r="F12" s="195" t="str">
        <f t="shared" si="1"/>
        <v>Menor</v>
      </c>
      <c r="G12" s="296" t="str">
        <f t="shared" si="2"/>
        <v>Bajo</v>
      </c>
      <c r="H12" s="197"/>
      <c r="I12" s="466"/>
      <c r="J12" s="187" t="s">
        <v>174</v>
      </c>
      <c r="K12" s="304"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30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30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29                 </v>
      </c>
      <c r="N12" s="297"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298"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197"/>
      <c r="Q12" s="497"/>
      <c r="R12" s="299">
        <v>0.4</v>
      </c>
      <c r="S12" s="294" t="s">
        <v>174</v>
      </c>
      <c r="T12" s="305" t="s">
        <v>201</v>
      </c>
      <c r="U12" s="303" t="s">
        <v>181</v>
      </c>
      <c r="V12" s="303" t="s">
        <v>181</v>
      </c>
      <c r="W12" s="300" t="s">
        <v>199</v>
      </c>
      <c r="X12" s="301" t="s">
        <v>200</v>
      </c>
      <c r="Y12" s="90"/>
      <c r="Z12" s="90"/>
      <c r="AA12" s="181"/>
      <c r="AB12" s="181"/>
      <c r="AC12" s="192"/>
      <c r="AD12" s="203"/>
      <c r="AE12" s="204"/>
      <c r="AF12" s="201"/>
      <c r="AG12" s="201"/>
      <c r="AH12" s="201"/>
      <c r="AI12" s="205"/>
      <c r="AJ12" s="201"/>
      <c r="AK12" s="192"/>
      <c r="AL12" s="192"/>
      <c r="AM12" s="90"/>
      <c r="AN12" s="90"/>
      <c r="AO12" s="90"/>
      <c r="AP12" s="90"/>
      <c r="AQ12" s="90"/>
      <c r="AR12" s="90"/>
    </row>
    <row r="13" spans="1:44" ht="96.75" customHeight="1">
      <c r="A13" s="193">
        <f>'2 CONTEXTO E IDENTIFICACIÓN'!A13</f>
        <v>0</v>
      </c>
      <c r="B13" s="194" t="str">
        <f>+'2 CONTEXTO E IDENTIFICACIÓN'!F13</f>
        <v xml:space="preserve">  </v>
      </c>
      <c r="C13" s="195" t="str">
        <f>IFERROR(+'5 VALORACIÓN DEL CONTROL'!S27,"")</f>
        <v/>
      </c>
      <c r="D13" s="195" t="str">
        <f>+'5 VALORACIÓN DEL CONTROL'!T27</f>
        <v/>
      </c>
      <c r="E13" s="195" t="str">
        <f t="shared" si="0"/>
        <v/>
      </c>
      <c r="F13" s="195" t="str">
        <f t="shared" si="1"/>
        <v/>
      </c>
      <c r="G13" s="296" t="str">
        <f t="shared" si="2"/>
        <v/>
      </c>
      <c r="H13" s="197"/>
      <c r="I13" s="467"/>
      <c r="J13" s="207" t="s">
        <v>169</v>
      </c>
      <c r="K13" s="306"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306"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27 28  30                </v>
      </c>
      <c r="M13" s="307"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308"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309"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97"/>
      <c r="Q13" s="478"/>
      <c r="R13" s="310">
        <v>0.2</v>
      </c>
      <c r="S13" s="311" t="s">
        <v>169</v>
      </c>
      <c r="T13" s="312" t="s">
        <v>201</v>
      </c>
      <c r="U13" s="312" t="s">
        <v>201</v>
      </c>
      <c r="V13" s="313" t="s">
        <v>181</v>
      </c>
      <c r="W13" s="314" t="s">
        <v>199</v>
      </c>
      <c r="X13" s="315" t="s">
        <v>200</v>
      </c>
      <c r="Y13" s="90"/>
      <c r="Z13" s="90"/>
      <c r="AA13" s="181"/>
      <c r="AB13" s="181"/>
      <c r="AC13" s="192"/>
      <c r="AD13" s="203"/>
      <c r="AE13" s="204"/>
      <c r="AF13" s="201"/>
      <c r="AG13" s="201"/>
      <c r="AH13" s="201"/>
      <c r="AI13" s="214"/>
      <c r="AJ13" s="201"/>
      <c r="AK13" s="192"/>
      <c r="AL13" s="192"/>
      <c r="AM13" s="90"/>
      <c r="AN13" s="90"/>
      <c r="AO13" s="90"/>
      <c r="AP13" s="90"/>
      <c r="AQ13" s="90"/>
      <c r="AR13" s="90"/>
    </row>
    <row r="14" spans="1:44" ht="96.75" customHeight="1">
      <c r="A14" s="193">
        <f>'2 CONTEXTO E IDENTIFICACIÓN'!A14</f>
        <v>0</v>
      </c>
      <c r="B14" s="194" t="str">
        <f>+'2 CONTEXTO E IDENTIFICACIÓN'!F14</f>
        <v xml:space="preserve">  </v>
      </c>
      <c r="C14" s="195" t="str">
        <f>IFERROR(+'5 VALORACIÓN DEL CONTROL'!S31,"")</f>
        <v/>
      </c>
      <c r="D14" s="195" t="str">
        <f>+'5 VALORACIÓN DEL CONTROL'!T31</f>
        <v/>
      </c>
      <c r="E14" s="195" t="str">
        <f t="shared" si="0"/>
        <v/>
      </c>
      <c r="F14" s="195" t="str">
        <f t="shared" si="1"/>
        <v/>
      </c>
      <c r="G14" s="296" t="str">
        <f t="shared" si="2"/>
        <v/>
      </c>
      <c r="H14" s="197"/>
      <c r="I14" s="197"/>
      <c r="J14" s="197"/>
      <c r="K14" s="197"/>
      <c r="L14" s="197"/>
      <c r="M14" s="197"/>
      <c r="N14" s="197"/>
      <c r="O14" s="197"/>
      <c r="P14" s="197"/>
      <c r="Q14" s="90"/>
      <c r="R14" s="90"/>
      <c r="S14" s="90"/>
      <c r="T14" s="90"/>
      <c r="U14" s="90"/>
      <c r="V14" s="90"/>
      <c r="W14" s="90"/>
      <c r="X14" s="90"/>
      <c r="Y14" s="90"/>
      <c r="Z14" s="90"/>
      <c r="AA14" s="181"/>
      <c r="AB14" s="181"/>
      <c r="AC14" s="192"/>
      <c r="AD14" s="203"/>
      <c r="AE14" s="204"/>
      <c r="AF14" s="201"/>
      <c r="AG14" s="201"/>
      <c r="AH14" s="201"/>
      <c r="AI14" s="201"/>
      <c r="AJ14" s="201"/>
      <c r="AK14" s="192"/>
      <c r="AL14" s="192"/>
      <c r="AM14" s="90"/>
      <c r="AN14" s="90"/>
      <c r="AO14" s="90"/>
      <c r="AP14" s="90"/>
      <c r="AQ14" s="90"/>
      <c r="AR14" s="90"/>
    </row>
    <row r="15" spans="1:44" ht="96.75" customHeight="1">
      <c r="A15" s="193">
        <f>'2 CONTEXTO E IDENTIFICACIÓN'!A15</f>
        <v>0</v>
      </c>
      <c r="B15" s="194" t="str">
        <f>+'2 CONTEXTO E IDENTIFICACIÓN'!F15</f>
        <v xml:space="preserve">  </v>
      </c>
      <c r="C15" s="195" t="str">
        <f>IFERROR(+'5 VALORACIÓN DEL CONTROL'!S35,"")</f>
        <v/>
      </c>
      <c r="D15" s="195" t="str">
        <f>+'5 VALORACIÓN DEL CONTROL'!T35</f>
        <v/>
      </c>
      <c r="E15" s="195" t="str">
        <f t="shared" si="0"/>
        <v/>
      </c>
      <c r="F15" s="195" t="str">
        <f t="shared" si="1"/>
        <v/>
      </c>
      <c r="G15" s="296" t="str">
        <f t="shared" si="2"/>
        <v/>
      </c>
      <c r="H15" s="197"/>
      <c r="I15" s="197"/>
      <c r="J15" s="197"/>
      <c r="K15" s="197"/>
      <c r="L15" s="197"/>
      <c r="M15" s="197"/>
      <c r="N15" s="197"/>
      <c r="O15" s="197"/>
      <c r="P15" s="197"/>
      <c r="Q15" s="90"/>
      <c r="R15" s="90"/>
      <c r="S15" s="90"/>
      <c r="T15" s="215" t="s">
        <v>202</v>
      </c>
      <c r="U15" s="90"/>
      <c r="V15" s="181"/>
      <c r="W15" s="181"/>
      <c r="X15" s="181"/>
      <c r="Y15" s="181"/>
      <c r="Z15" s="181"/>
      <c r="AA15" s="181"/>
      <c r="AB15" s="181"/>
      <c r="AC15" s="192"/>
      <c r="AD15" s="203"/>
      <c r="AE15" s="192"/>
      <c r="AF15" s="204"/>
      <c r="AG15" s="204"/>
      <c r="AH15" s="204"/>
      <c r="AI15" s="204"/>
      <c r="AJ15" s="204"/>
      <c r="AK15" s="192"/>
      <c r="AL15" s="192"/>
      <c r="AM15" s="90"/>
      <c r="AN15" s="90"/>
      <c r="AO15" s="90"/>
      <c r="AP15" s="90"/>
      <c r="AQ15" s="90"/>
      <c r="AR15" s="90"/>
    </row>
    <row r="16" spans="1:44" ht="96.75" customHeight="1">
      <c r="A16" s="193">
        <f>'2 CONTEXTO E IDENTIFICACIÓN'!A16</f>
        <v>0</v>
      </c>
      <c r="B16" s="194" t="str">
        <f>+'2 CONTEXTO E IDENTIFICACIÓN'!F16</f>
        <v xml:space="preserve">  </v>
      </c>
      <c r="C16" s="195" t="str">
        <f>IFERROR(+'5 VALORACIÓN DEL CONTROL'!S39,"")</f>
        <v/>
      </c>
      <c r="D16" s="195" t="str">
        <f>+'5 VALORACIÓN DEL CONTROL'!T39</f>
        <v/>
      </c>
      <c r="E16" s="195" t="str">
        <f t="shared" si="0"/>
        <v/>
      </c>
      <c r="F16" s="195" t="str">
        <f t="shared" si="1"/>
        <v/>
      </c>
      <c r="G16" s="296" t="str">
        <f t="shared" si="2"/>
        <v/>
      </c>
      <c r="H16" s="197"/>
      <c r="I16" s="197"/>
      <c r="J16" s="197"/>
      <c r="K16" s="197"/>
      <c r="L16" s="197"/>
      <c r="M16" s="197"/>
      <c r="N16" s="197"/>
      <c r="O16" s="197"/>
      <c r="P16" s="197"/>
      <c r="Q16" s="90"/>
      <c r="R16" s="90"/>
      <c r="S16" s="90"/>
      <c r="T16" s="216" t="s">
        <v>200</v>
      </c>
      <c r="U16" s="90"/>
      <c r="V16" s="181"/>
      <c r="W16" s="181"/>
      <c r="X16" s="181"/>
      <c r="Y16" s="181"/>
      <c r="Z16" s="181"/>
      <c r="AA16" s="181"/>
      <c r="AB16" s="181"/>
      <c r="AC16" s="192"/>
      <c r="AD16" s="192"/>
      <c r="AE16" s="192"/>
      <c r="AF16" s="201"/>
      <c r="AG16" s="201"/>
      <c r="AH16" s="201"/>
      <c r="AI16" s="201"/>
      <c r="AJ16" s="201"/>
      <c r="AK16" s="192"/>
      <c r="AL16" s="192"/>
      <c r="AM16" s="90"/>
      <c r="AN16" s="90"/>
      <c r="AO16" s="90"/>
      <c r="AP16" s="90"/>
      <c r="AQ16" s="90"/>
      <c r="AR16" s="90"/>
    </row>
    <row r="17" spans="1:44" ht="96.75" customHeight="1">
      <c r="A17" s="193">
        <f>'2 CONTEXTO E IDENTIFICACIÓN'!A17</f>
        <v>0</v>
      </c>
      <c r="B17" s="194" t="str">
        <f>+'2 CONTEXTO E IDENTIFICACIÓN'!F17</f>
        <v xml:space="preserve">  </v>
      </c>
      <c r="C17" s="195" t="str">
        <f>IFERROR(+'5 VALORACIÓN DEL CONTROL'!S43,"")</f>
        <v/>
      </c>
      <c r="D17" s="195" t="str">
        <f>+'5 VALORACIÓN DEL CONTROL'!T43</f>
        <v/>
      </c>
      <c r="E17" s="195" t="str">
        <f t="shared" si="0"/>
        <v/>
      </c>
      <c r="F17" s="195" t="str">
        <f t="shared" si="1"/>
        <v/>
      </c>
      <c r="G17" s="296" t="str">
        <f t="shared" si="2"/>
        <v/>
      </c>
      <c r="H17" s="197"/>
      <c r="I17" s="197"/>
      <c r="J17" s="197"/>
      <c r="K17" s="197"/>
      <c r="L17" s="197"/>
      <c r="M17" s="197"/>
      <c r="N17" s="197"/>
      <c r="O17" s="197"/>
      <c r="P17" s="197"/>
      <c r="Q17" s="90"/>
      <c r="R17" s="90"/>
      <c r="S17" s="90"/>
      <c r="T17" s="198" t="s">
        <v>199</v>
      </c>
      <c r="U17" s="181"/>
      <c r="V17" s="181"/>
      <c r="W17" s="181"/>
      <c r="X17" s="181"/>
      <c r="Y17" s="181"/>
      <c r="Z17" s="181"/>
      <c r="AA17" s="181"/>
      <c r="AB17" s="181"/>
      <c r="AC17" s="192"/>
      <c r="AD17" s="192"/>
      <c r="AE17" s="192"/>
      <c r="AF17" s="201"/>
      <c r="AG17" s="201"/>
      <c r="AH17" s="201"/>
      <c r="AI17" s="201"/>
      <c r="AJ17" s="201"/>
      <c r="AK17" s="192"/>
      <c r="AL17" s="192"/>
      <c r="AM17" s="90"/>
      <c r="AN17" s="90"/>
      <c r="AO17" s="90"/>
      <c r="AP17" s="90"/>
      <c r="AQ17" s="90"/>
      <c r="AR17" s="90"/>
    </row>
    <row r="18" spans="1:44" ht="96.75" customHeight="1">
      <c r="A18" s="193">
        <f>'2 CONTEXTO E IDENTIFICACIÓN'!A18</f>
        <v>0</v>
      </c>
      <c r="B18" s="194" t="str">
        <f>+'2 CONTEXTO E IDENTIFICACIÓN'!F18</f>
        <v xml:space="preserve">  </v>
      </c>
      <c r="C18" s="195" t="str">
        <f>+'5 VALORACIÓN DEL CONTROL'!S47</f>
        <v/>
      </c>
      <c r="D18" s="195" t="str">
        <f>+'5 VALORACIÓN DEL CONTROL'!T47</f>
        <v/>
      </c>
      <c r="E18" s="195" t="str">
        <f t="shared" si="0"/>
        <v/>
      </c>
      <c r="F18" s="195" t="str">
        <f t="shared" si="1"/>
        <v/>
      </c>
      <c r="G18" s="296" t="str">
        <f t="shared" si="2"/>
        <v/>
      </c>
      <c r="H18" s="197"/>
      <c r="I18" s="197"/>
      <c r="J18" s="197"/>
      <c r="K18" s="197"/>
      <c r="L18" s="197"/>
      <c r="M18" s="197"/>
      <c r="N18" s="197"/>
      <c r="O18" s="197"/>
      <c r="P18" s="197"/>
      <c r="Q18" s="90"/>
      <c r="R18" s="90"/>
      <c r="S18" s="217"/>
      <c r="T18" s="202" t="s">
        <v>181</v>
      </c>
      <c r="U18" s="217"/>
      <c r="V18" s="217"/>
      <c r="W18" s="217"/>
      <c r="X18" s="217"/>
      <c r="Y18" s="217"/>
      <c r="Z18" s="217"/>
      <c r="AA18" s="217"/>
      <c r="AB18" s="217"/>
      <c r="AC18" s="192"/>
      <c r="AD18" s="192"/>
      <c r="AE18" s="218"/>
      <c r="AF18" s="218"/>
      <c r="AG18" s="218"/>
      <c r="AH18" s="218"/>
      <c r="AI18" s="218"/>
      <c r="AJ18" s="218"/>
      <c r="AK18" s="192"/>
      <c r="AL18" s="192"/>
      <c r="AM18" s="90"/>
      <c r="AN18" s="90"/>
      <c r="AO18" s="90"/>
      <c r="AP18" s="90"/>
      <c r="AQ18" s="90"/>
      <c r="AR18" s="90"/>
    </row>
    <row r="19" spans="1:44" ht="96.75" customHeight="1">
      <c r="A19" s="193">
        <f>'2 CONTEXTO E IDENTIFICACIÓN'!A19</f>
        <v>0</v>
      </c>
      <c r="B19" s="194" t="str">
        <f>+'2 CONTEXTO E IDENTIFICACIÓN'!F19</f>
        <v xml:space="preserve">  </v>
      </c>
      <c r="C19" s="195" t="str">
        <f>+'5 VALORACIÓN DEL CONTROL'!S51</f>
        <v/>
      </c>
      <c r="D19" s="195" t="str">
        <f>+'5 VALORACIÓN DEL CONTROL'!T51</f>
        <v/>
      </c>
      <c r="E19" s="316" t="str">
        <f t="shared" si="0"/>
        <v/>
      </c>
      <c r="F19" s="316" t="str">
        <f t="shared" si="1"/>
        <v/>
      </c>
      <c r="G19" s="196" t="str">
        <f t="shared" si="2"/>
        <v/>
      </c>
      <c r="H19" s="197"/>
      <c r="I19" s="197"/>
      <c r="J19" s="197"/>
      <c r="K19" s="197"/>
      <c r="L19" s="197"/>
      <c r="M19" s="197"/>
      <c r="N19" s="197"/>
      <c r="O19" s="197"/>
      <c r="P19" s="197"/>
      <c r="Q19" s="90"/>
      <c r="R19" s="90"/>
      <c r="S19" s="217"/>
      <c r="T19" s="206" t="s">
        <v>201</v>
      </c>
      <c r="U19" s="90"/>
      <c r="V19" s="90"/>
      <c r="W19" s="90"/>
      <c r="X19" s="90"/>
      <c r="Y19" s="90"/>
      <c r="Z19" s="90"/>
      <c r="AA19" s="217"/>
      <c r="AB19" s="217"/>
      <c r="AC19" s="192"/>
      <c r="AD19" s="192"/>
      <c r="AE19" s="192"/>
      <c r="AF19" s="201"/>
      <c r="AG19" s="201"/>
      <c r="AH19" s="201"/>
      <c r="AI19" s="201"/>
      <c r="AJ19" s="201"/>
      <c r="AK19" s="192"/>
      <c r="AL19" s="192"/>
      <c r="AM19" s="90"/>
      <c r="AN19" s="90"/>
      <c r="AO19" s="90"/>
      <c r="AP19" s="90"/>
      <c r="AQ19" s="90"/>
      <c r="AR19" s="90"/>
    </row>
    <row r="20" spans="1:44" ht="96.75" customHeight="1">
      <c r="A20" s="193">
        <f>'2 CONTEXTO E IDENTIFICACIÓN'!A20</f>
        <v>0</v>
      </c>
      <c r="B20" s="194" t="str">
        <f>+'2 CONTEXTO E IDENTIFICACIÓN'!F20</f>
        <v xml:space="preserve">  </v>
      </c>
      <c r="C20" s="195" t="str">
        <f>+'5 VALORACIÓN DEL CONTROL'!S55</f>
        <v/>
      </c>
      <c r="D20" s="195" t="str">
        <f>+'5 VALORACIÓN DEL CONTROL'!T55</f>
        <v/>
      </c>
      <c r="E20" s="316" t="str">
        <f t="shared" si="0"/>
        <v/>
      </c>
      <c r="F20" s="316" t="str">
        <f t="shared" si="1"/>
        <v/>
      </c>
      <c r="G20" s="196" t="str">
        <f t="shared" si="2"/>
        <v/>
      </c>
      <c r="H20" s="197"/>
      <c r="I20" s="197"/>
      <c r="J20" s="197"/>
      <c r="K20" s="197"/>
      <c r="L20" s="197"/>
      <c r="M20" s="197"/>
      <c r="N20" s="197"/>
      <c r="O20" s="197"/>
      <c r="P20" s="197"/>
      <c r="Q20" s="219"/>
      <c r="R20" s="219"/>
      <c r="S20" s="217"/>
      <c r="T20" s="90"/>
      <c r="U20" s="90"/>
      <c r="V20" s="90"/>
      <c r="W20" s="90"/>
      <c r="X20" s="90"/>
      <c r="Y20" s="90"/>
      <c r="Z20" s="90"/>
      <c r="AA20" s="217"/>
      <c r="AB20" s="217"/>
      <c r="AC20" s="192"/>
      <c r="AD20" s="192"/>
      <c r="AE20" s="192"/>
      <c r="AF20" s="201"/>
      <c r="AG20" s="201"/>
      <c r="AH20" s="201"/>
      <c r="AI20" s="201"/>
      <c r="AJ20" s="201"/>
      <c r="AK20" s="192"/>
      <c r="AL20" s="192"/>
      <c r="AM20" s="90"/>
      <c r="AN20" s="90"/>
      <c r="AO20" s="90"/>
      <c r="AP20" s="90"/>
      <c r="AQ20" s="90"/>
      <c r="AR20" s="90"/>
    </row>
    <row r="21" spans="1:44" ht="96.75" customHeight="1">
      <c r="A21" s="193">
        <f>'2 CONTEXTO E IDENTIFICACIÓN'!A21</f>
        <v>0</v>
      </c>
      <c r="B21" s="194" t="str">
        <f>+'2 CONTEXTO E IDENTIFICACIÓN'!F21</f>
        <v xml:space="preserve">  </v>
      </c>
      <c r="C21" s="195" t="str">
        <f>+'5 VALORACIÓN DEL CONTROL'!S59</f>
        <v/>
      </c>
      <c r="D21" s="195" t="str">
        <f>+'5 VALORACIÓN DEL CONTROL'!T59</f>
        <v/>
      </c>
      <c r="E21" s="316" t="str">
        <f t="shared" si="0"/>
        <v/>
      </c>
      <c r="F21" s="316" t="str">
        <f t="shared" si="1"/>
        <v/>
      </c>
      <c r="G21" s="196" t="str">
        <f t="shared" si="2"/>
        <v/>
      </c>
      <c r="H21" s="197"/>
      <c r="I21" s="197"/>
      <c r="J21" s="197"/>
      <c r="K21" s="197"/>
      <c r="L21" s="197"/>
      <c r="M21" s="197"/>
      <c r="N21" s="197"/>
      <c r="O21" s="197"/>
      <c r="P21" s="197"/>
      <c r="Q21" s="219"/>
      <c r="R21" s="219"/>
      <c r="S21" s="220"/>
      <c r="T21" s="90"/>
      <c r="U21" s="90"/>
      <c r="V21" s="90"/>
      <c r="W21" s="90"/>
      <c r="X21" s="90"/>
      <c r="Y21" s="90"/>
      <c r="Z21" s="90"/>
      <c r="AA21" s="217"/>
      <c r="AB21" s="217"/>
      <c r="AC21" s="192"/>
      <c r="AD21" s="214"/>
      <c r="AE21" s="214"/>
      <c r="AF21" s="214"/>
      <c r="AG21" s="214"/>
      <c r="AH21" s="214"/>
      <c r="AI21" s="214"/>
      <c r="AJ21" s="201"/>
      <c r="AK21" s="192"/>
      <c r="AL21" s="192"/>
      <c r="AM21" s="90"/>
      <c r="AN21" s="90"/>
      <c r="AO21" s="90"/>
      <c r="AP21" s="90"/>
      <c r="AQ21" s="90"/>
      <c r="AR21" s="90"/>
    </row>
    <row r="22" spans="1:44" ht="96.75" customHeight="1">
      <c r="A22" s="193">
        <f>'2 CONTEXTO E IDENTIFICACIÓN'!A22</f>
        <v>0</v>
      </c>
      <c r="B22" s="194" t="str">
        <f>+'2 CONTEXTO E IDENTIFICACIÓN'!F22</f>
        <v xml:space="preserve">  </v>
      </c>
      <c r="C22" s="195" t="str">
        <f>+'5 VALORACIÓN DEL CONTROL'!S63</f>
        <v/>
      </c>
      <c r="D22" s="195" t="str">
        <f>+'5 VALORACIÓN DEL CONTROL'!T63</f>
        <v/>
      </c>
      <c r="E22" s="316" t="str">
        <f t="shared" si="0"/>
        <v/>
      </c>
      <c r="F22" s="316" t="str">
        <f t="shared" si="1"/>
        <v/>
      </c>
      <c r="G22" s="196" t="str">
        <f t="shared" si="2"/>
        <v/>
      </c>
      <c r="H22" s="197"/>
      <c r="I22" s="197"/>
      <c r="J22" s="197"/>
      <c r="K22" s="197"/>
      <c r="L22" s="197"/>
      <c r="M22" s="197"/>
      <c r="N22" s="197"/>
      <c r="O22" s="197"/>
      <c r="P22" s="197"/>
      <c r="Q22" s="219"/>
      <c r="R22" s="219"/>
      <c r="S22" s="90"/>
      <c r="T22" s="90"/>
      <c r="U22" s="90"/>
      <c r="V22" s="90"/>
      <c r="W22" s="90"/>
      <c r="X22" s="90"/>
      <c r="Y22" s="90"/>
      <c r="Z22" s="90"/>
      <c r="AA22" s="90"/>
      <c r="AB22" s="90"/>
      <c r="AC22" s="192"/>
      <c r="AD22" s="219"/>
      <c r="AE22" s="219"/>
      <c r="AF22" s="219"/>
      <c r="AG22" s="219"/>
      <c r="AH22" s="219"/>
      <c r="AI22" s="219"/>
      <c r="AJ22" s="201"/>
      <c r="AK22" s="192"/>
      <c r="AL22" s="192"/>
      <c r="AM22" s="90"/>
      <c r="AN22" s="90"/>
      <c r="AO22" s="90"/>
      <c r="AP22" s="90"/>
      <c r="AQ22" s="90"/>
      <c r="AR22" s="90"/>
    </row>
    <row r="23" spans="1:44" ht="96.75" customHeight="1">
      <c r="A23" s="193">
        <f>'2 CONTEXTO E IDENTIFICACIÓN'!A23</f>
        <v>0</v>
      </c>
      <c r="B23" s="194" t="str">
        <f>+'2 CONTEXTO E IDENTIFICACIÓN'!F23</f>
        <v xml:space="preserve">  </v>
      </c>
      <c r="C23" s="195" t="str">
        <f>+'5 VALORACIÓN DEL CONTROL'!S67</f>
        <v/>
      </c>
      <c r="D23" s="195" t="str">
        <f>+'5 VALORACIÓN DEL CONTROL'!T67</f>
        <v/>
      </c>
      <c r="E23" s="316" t="str">
        <f t="shared" si="0"/>
        <v/>
      </c>
      <c r="F23" s="316" t="str">
        <f t="shared" si="1"/>
        <v/>
      </c>
      <c r="G23" s="196" t="str">
        <f t="shared" si="2"/>
        <v/>
      </c>
      <c r="H23" s="197"/>
      <c r="I23" s="197"/>
      <c r="J23" s="197"/>
      <c r="K23" s="197"/>
      <c r="L23" s="197"/>
      <c r="M23" s="197"/>
      <c r="N23" s="197"/>
      <c r="O23" s="197"/>
      <c r="P23" s="197"/>
      <c r="Q23" s="219"/>
      <c r="R23" s="219"/>
      <c r="S23" s="90"/>
      <c r="T23" s="90"/>
      <c r="U23" s="90"/>
      <c r="V23" s="90"/>
      <c r="W23" s="90"/>
      <c r="X23" s="90"/>
      <c r="Y23" s="90"/>
      <c r="Z23" s="90"/>
      <c r="AA23" s="90"/>
      <c r="AB23" s="90"/>
      <c r="AC23" s="192"/>
      <c r="AD23" s="214"/>
      <c r="AE23" s="214"/>
      <c r="AF23" s="214"/>
      <c r="AG23" s="214"/>
      <c r="AH23" s="214"/>
      <c r="AI23" s="214"/>
      <c r="AJ23" s="201"/>
      <c r="AK23" s="192"/>
      <c r="AL23" s="192"/>
      <c r="AM23" s="90"/>
      <c r="AN23" s="90"/>
      <c r="AO23" s="90"/>
      <c r="AP23" s="90"/>
      <c r="AQ23" s="90"/>
      <c r="AR23" s="90"/>
    </row>
    <row r="24" spans="1:44" ht="96.75" customHeight="1">
      <c r="A24" s="193">
        <f>'2 CONTEXTO E IDENTIFICACIÓN'!A24</f>
        <v>0</v>
      </c>
      <c r="B24" s="194" t="str">
        <f>+'2 CONTEXTO E IDENTIFICACIÓN'!F24</f>
        <v xml:space="preserve">  </v>
      </c>
      <c r="C24" s="195" t="str">
        <f>+'5 VALORACIÓN DEL CONTROL'!S71</f>
        <v/>
      </c>
      <c r="D24" s="195" t="str">
        <f>+'5 VALORACIÓN DEL CONTROL'!T71</f>
        <v/>
      </c>
      <c r="E24" s="316" t="str">
        <f t="shared" si="0"/>
        <v/>
      </c>
      <c r="F24" s="316" t="str">
        <f t="shared" si="1"/>
        <v/>
      </c>
      <c r="G24" s="196" t="str">
        <f t="shared" si="2"/>
        <v/>
      </c>
      <c r="H24" s="197"/>
      <c r="I24" s="197"/>
      <c r="J24" s="197"/>
      <c r="K24" s="197"/>
      <c r="L24" s="197"/>
      <c r="M24" s="197"/>
      <c r="N24" s="197"/>
      <c r="O24" s="197"/>
      <c r="P24" s="197"/>
      <c r="Q24" s="90"/>
      <c r="R24" s="90"/>
      <c r="S24" s="90"/>
      <c r="T24" s="90"/>
      <c r="U24" s="90"/>
      <c r="V24" s="90"/>
      <c r="W24" s="90"/>
      <c r="X24" s="90"/>
      <c r="Y24" s="90"/>
      <c r="Z24" s="90"/>
      <c r="AA24" s="90"/>
      <c r="AB24" s="90"/>
      <c r="AC24" s="192"/>
      <c r="AD24" s="214"/>
      <c r="AE24" s="214"/>
      <c r="AF24" s="214"/>
      <c r="AG24" s="214"/>
      <c r="AH24" s="214"/>
      <c r="AI24" s="214"/>
      <c r="AJ24" s="201"/>
      <c r="AK24" s="192"/>
      <c r="AL24" s="192"/>
      <c r="AM24" s="90"/>
      <c r="AN24" s="90"/>
      <c r="AO24" s="90"/>
      <c r="AP24" s="90"/>
      <c r="AQ24" s="90"/>
      <c r="AR24" s="90"/>
    </row>
    <row r="25" spans="1:44" ht="96.75" customHeight="1">
      <c r="A25" s="193">
        <f>'2 CONTEXTO E IDENTIFICACIÓN'!A25</f>
        <v>0</v>
      </c>
      <c r="B25" s="194" t="str">
        <f>+'2 CONTEXTO E IDENTIFICACIÓN'!F25</f>
        <v xml:space="preserve">  </v>
      </c>
      <c r="C25" s="195" t="str">
        <f>+'5 VALORACIÓN DEL CONTROL'!S75</f>
        <v/>
      </c>
      <c r="D25" s="195" t="str">
        <f>+'5 VALORACIÓN DEL CONTROL'!T75</f>
        <v/>
      </c>
      <c r="E25" s="316" t="str">
        <f t="shared" si="0"/>
        <v/>
      </c>
      <c r="F25" s="316" t="str">
        <f t="shared" si="1"/>
        <v/>
      </c>
      <c r="G25" s="196" t="str">
        <f t="shared" si="2"/>
        <v/>
      </c>
      <c r="H25" s="197"/>
      <c r="I25" s="197"/>
      <c r="J25" s="197"/>
      <c r="K25" s="197"/>
      <c r="L25" s="197"/>
      <c r="M25" s="197"/>
      <c r="N25" s="197"/>
      <c r="O25" s="197"/>
      <c r="P25" s="197"/>
      <c r="Q25" s="90"/>
      <c r="R25" s="90"/>
      <c r="S25" s="90"/>
      <c r="T25" s="90"/>
      <c r="U25" s="90"/>
      <c r="V25" s="90"/>
      <c r="W25" s="90"/>
      <c r="X25" s="90"/>
      <c r="Y25" s="90"/>
      <c r="Z25" s="90"/>
      <c r="AA25" s="90"/>
      <c r="AB25" s="90"/>
      <c r="AC25" s="90"/>
      <c r="AD25" s="90"/>
      <c r="AE25" s="90"/>
      <c r="AF25" s="182"/>
      <c r="AG25" s="182"/>
      <c r="AH25" s="182"/>
      <c r="AI25" s="182"/>
      <c r="AJ25" s="182"/>
      <c r="AK25" s="90"/>
      <c r="AL25" s="90"/>
      <c r="AM25" s="90"/>
      <c r="AN25" s="90"/>
      <c r="AO25" s="90"/>
      <c r="AP25" s="90"/>
      <c r="AQ25" s="90"/>
      <c r="AR25" s="90"/>
    </row>
    <row r="26" spans="1:44" ht="96.75" customHeight="1">
      <c r="A26" s="193">
        <f>'2 CONTEXTO E IDENTIFICACIÓN'!A26</f>
        <v>0</v>
      </c>
      <c r="B26" s="194" t="str">
        <f>+'2 CONTEXTO E IDENTIFICACIÓN'!F26</f>
        <v xml:space="preserve">  </v>
      </c>
      <c r="C26" s="195" t="str">
        <f>+'5 VALORACIÓN DEL CONTROL'!S79</f>
        <v/>
      </c>
      <c r="D26" s="195" t="str">
        <f>+'5 VALORACIÓN DEL CONTROL'!T79</f>
        <v/>
      </c>
      <c r="E26" s="316" t="str">
        <f t="shared" si="0"/>
        <v/>
      </c>
      <c r="F26" s="316" t="str">
        <f t="shared" si="1"/>
        <v/>
      </c>
      <c r="G26" s="196" t="str">
        <f t="shared" si="2"/>
        <v/>
      </c>
      <c r="H26" s="197"/>
      <c r="I26" s="197"/>
      <c r="J26" s="197"/>
      <c r="K26" s="197"/>
      <c r="L26" s="197"/>
      <c r="M26" s="197"/>
      <c r="N26" s="197"/>
      <c r="O26" s="197"/>
      <c r="P26" s="197"/>
      <c r="Q26" s="90"/>
      <c r="R26" s="90"/>
      <c r="S26" s="90"/>
      <c r="T26" s="90"/>
      <c r="U26" s="90"/>
      <c r="V26" s="90"/>
      <c r="W26" s="90"/>
      <c r="X26" s="90"/>
      <c r="Y26" s="90"/>
      <c r="Z26" s="90"/>
      <c r="AA26" s="90"/>
      <c r="AB26" s="90"/>
      <c r="AC26" s="90"/>
      <c r="AD26" s="90"/>
      <c r="AE26" s="90"/>
      <c r="AF26" s="182"/>
      <c r="AG26" s="182"/>
      <c r="AH26" s="182"/>
      <c r="AI26" s="182"/>
      <c r="AJ26" s="182"/>
      <c r="AK26" s="90"/>
      <c r="AL26" s="90"/>
      <c r="AM26" s="90"/>
      <c r="AN26" s="90"/>
      <c r="AO26" s="90"/>
      <c r="AP26" s="90"/>
      <c r="AQ26" s="90"/>
      <c r="AR26" s="90"/>
    </row>
    <row r="27" spans="1:44" ht="96.75" customHeight="1">
      <c r="A27" s="193">
        <f>'2 CONTEXTO E IDENTIFICACIÓN'!A27</f>
        <v>0</v>
      </c>
      <c r="B27" s="194" t="str">
        <f>+'2 CONTEXTO E IDENTIFICACIÓN'!F27</f>
        <v xml:space="preserve">  </v>
      </c>
      <c r="C27" s="195" t="str">
        <f>+'5 VALORACIÓN DEL CONTROL'!S83</f>
        <v/>
      </c>
      <c r="D27" s="195" t="str">
        <f>+'5 VALORACIÓN DEL CONTROL'!T83</f>
        <v/>
      </c>
      <c r="E27" s="316" t="str">
        <f t="shared" si="0"/>
        <v/>
      </c>
      <c r="F27" s="316" t="str">
        <f t="shared" si="1"/>
        <v/>
      </c>
      <c r="G27" s="196" t="str">
        <f t="shared" si="2"/>
        <v/>
      </c>
      <c r="H27" s="197"/>
      <c r="I27" s="197"/>
      <c r="J27" s="197"/>
      <c r="K27" s="197"/>
      <c r="L27" s="197"/>
      <c r="M27" s="197"/>
      <c r="N27" s="197"/>
      <c r="O27" s="197"/>
      <c r="P27" s="197"/>
      <c r="Q27" s="90"/>
      <c r="R27" s="90"/>
      <c r="S27" s="90"/>
      <c r="T27" s="90"/>
      <c r="U27" s="90"/>
      <c r="V27" s="90"/>
      <c r="W27" s="90"/>
      <c r="X27" s="90"/>
      <c r="Y27" s="90"/>
      <c r="Z27" s="90"/>
      <c r="AA27" s="90"/>
      <c r="AB27" s="90"/>
      <c r="AC27" s="90"/>
      <c r="AD27" s="90"/>
      <c r="AE27" s="90"/>
      <c r="AF27" s="182"/>
      <c r="AG27" s="182"/>
      <c r="AH27" s="182"/>
      <c r="AI27" s="182"/>
      <c r="AJ27" s="182"/>
      <c r="AK27" s="90"/>
      <c r="AL27" s="90"/>
      <c r="AM27" s="90"/>
      <c r="AN27" s="90"/>
      <c r="AO27" s="90"/>
      <c r="AP27" s="90"/>
      <c r="AQ27" s="90"/>
      <c r="AR27" s="90"/>
    </row>
    <row r="28" spans="1:44" ht="96.75" customHeight="1">
      <c r="A28" s="193">
        <f>'2 CONTEXTO E IDENTIFICACIÓN'!A28</f>
        <v>0</v>
      </c>
      <c r="B28" s="194" t="str">
        <f>+'2 CONTEXTO E IDENTIFICACIÓN'!F28</f>
        <v xml:space="preserve">  </v>
      </c>
      <c r="C28" s="195" t="str">
        <f>+'5 VALORACIÓN DEL CONTROL'!S87</f>
        <v/>
      </c>
      <c r="D28" s="195" t="str">
        <f>+'5 VALORACIÓN DEL CONTROL'!T87</f>
        <v/>
      </c>
      <c r="E28" s="316" t="str">
        <f t="shared" si="0"/>
        <v/>
      </c>
      <c r="F28" s="316" t="str">
        <f t="shared" si="1"/>
        <v/>
      </c>
      <c r="G28" s="196" t="str">
        <f t="shared" si="2"/>
        <v/>
      </c>
      <c r="H28" s="197"/>
      <c r="I28" s="197"/>
      <c r="J28" s="197"/>
      <c r="K28" s="197"/>
      <c r="L28" s="197"/>
      <c r="M28" s="197"/>
      <c r="N28" s="197"/>
      <c r="O28" s="197"/>
      <c r="P28" s="197"/>
      <c r="Q28" s="90"/>
      <c r="R28" s="90"/>
      <c r="S28" s="90"/>
      <c r="T28" s="90"/>
      <c r="U28" s="90"/>
      <c r="V28" s="90"/>
      <c r="W28" s="90"/>
      <c r="X28" s="90"/>
      <c r="Y28" s="90"/>
      <c r="Z28" s="90"/>
      <c r="AA28" s="90"/>
      <c r="AB28" s="90"/>
      <c r="AC28" s="90"/>
      <c r="AD28" s="90"/>
      <c r="AE28" s="90"/>
      <c r="AF28" s="182"/>
      <c r="AG28" s="182"/>
      <c r="AH28" s="182"/>
      <c r="AI28" s="182"/>
      <c r="AJ28" s="182"/>
      <c r="AK28" s="90"/>
      <c r="AL28" s="90"/>
      <c r="AM28" s="90"/>
      <c r="AN28" s="90"/>
      <c r="AO28" s="90"/>
      <c r="AP28" s="90"/>
      <c r="AQ28" s="90"/>
      <c r="AR28" s="90"/>
    </row>
    <row r="29" spans="1:44" ht="14.25" customHeight="1">
      <c r="A29" s="90"/>
      <c r="B29" s="90"/>
      <c r="C29" s="182"/>
      <c r="D29" s="90"/>
      <c r="E29" s="197"/>
      <c r="F29" s="197"/>
      <c r="G29" s="90"/>
      <c r="H29" s="90"/>
      <c r="I29" s="90"/>
      <c r="J29" s="90"/>
      <c r="K29" s="90"/>
      <c r="L29" s="90"/>
      <c r="M29" s="90"/>
      <c r="N29" s="90"/>
      <c r="O29" s="90"/>
      <c r="P29" s="90"/>
      <c r="Q29" s="90"/>
      <c r="R29" s="90"/>
      <c r="S29" s="90"/>
      <c r="T29" s="90"/>
      <c r="U29" s="90"/>
      <c r="V29" s="90"/>
      <c r="W29" s="90"/>
      <c r="X29" s="90"/>
      <c r="Y29" s="90"/>
      <c r="Z29" s="90"/>
      <c r="AA29" s="182"/>
      <c r="AB29" s="182"/>
      <c r="AC29" s="182"/>
      <c r="AD29" s="182"/>
      <c r="AE29" s="182"/>
      <c r="AF29" s="90"/>
      <c r="AG29" s="90"/>
      <c r="AH29" s="90"/>
      <c r="AI29" s="90"/>
      <c r="AJ29" s="90"/>
      <c r="AK29" s="90"/>
      <c r="AL29" s="90"/>
      <c r="AM29" s="90"/>
      <c r="AN29" s="90"/>
      <c r="AO29" s="90"/>
      <c r="AP29" s="90"/>
      <c r="AQ29" s="90"/>
      <c r="AR29" s="90"/>
    </row>
    <row r="30" spans="1:44" ht="39" customHeight="1">
      <c r="A30" s="90"/>
      <c r="B30" s="90"/>
      <c r="C30" s="182"/>
      <c r="D30" s="90"/>
      <c r="E30" s="197"/>
      <c r="F30" s="197"/>
      <c r="G30" s="90"/>
      <c r="H30" s="90"/>
      <c r="I30" s="90"/>
      <c r="J30" s="90"/>
      <c r="K30" s="90"/>
      <c r="L30" s="90"/>
      <c r="M30" s="90"/>
      <c r="N30" s="90"/>
      <c r="O30" s="90"/>
      <c r="P30" s="90"/>
      <c r="Q30" s="90"/>
      <c r="R30" s="90"/>
      <c r="S30" s="90"/>
      <c r="T30" s="90"/>
      <c r="U30" s="90"/>
      <c r="V30" s="90"/>
      <c r="W30" s="90"/>
      <c r="X30" s="90"/>
      <c r="Y30" s="90"/>
      <c r="Z30" s="90"/>
      <c r="AA30" s="182"/>
      <c r="AB30" s="182"/>
      <c r="AC30" s="182"/>
      <c r="AD30" s="182"/>
      <c r="AE30" s="182"/>
      <c r="AF30" s="90"/>
      <c r="AG30" s="90"/>
      <c r="AH30" s="90"/>
      <c r="AI30" s="90"/>
      <c r="AJ30" s="90"/>
      <c r="AK30" s="90"/>
      <c r="AL30" s="90"/>
      <c r="AM30" s="90"/>
      <c r="AN30" s="90"/>
      <c r="AO30" s="90"/>
      <c r="AP30" s="90"/>
      <c r="AQ30" s="90"/>
      <c r="AR30" s="90"/>
    </row>
    <row r="31" spans="1:44" ht="19.5" customHeight="1">
      <c r="A31" s="90"/>
      <c r="B31" s="90"/>
      <c r="C31" s="182"/>
      <c r="D31" s="90"/>
      <c r="E31" s="197"/>
      <c r="F31" s="197"/>
      <c r="G31" s="90"/>
      <c r="H31" s="90"/>
      <c r="I31" s="90"/>
      <c r="J31" s="90"/>
      <c r="K31" s="90"/>
      <c r="L31" s="90"/>
      <c r="M31" s="90"/>
      <c r="N31" s="90"/>
      <c r="O31" s="90"/>
      <c r="P31" s="90"/>
      <c r="Q31" s="90"/>
      <c r="R31" s="90"/>
      <c r="S31" s="90"/>
      <c r="T31" s="90"/>
      <c r="U31" s="90"/>
      <c r="V31" s="90"/>
      <c r="W31" s="90"/>
      <c r="X31" s="90"/>
      <c r="Y31" s="90"/>
      <c r="Z31" s="90"/>
      <c r="AA31" s="182"/>
      <c r="AB31" s="182"/>
      <c r="AC31" s="182"/>
      <c r="AD31" s="182"/>
      <c r="AE31" s="182"/>
      <c r="AF31" s="90"/>
      <c r="AG31" s="90"/>
      <c r="AH31" s="90"/>
      <c r="AI31" s="90"/>
      <c r="AJ31" s="90"/>
      <c r="AK31" s="90"/>
      <c r="AL31" s="90"/>
      <c r="AM31" s="90"/>
      <c r="AN31" s="90"/>
      <c r="AO31" s="90"/>
      <c r="AP31" s="90"/>
      <c r="AQ31" s="90"/>
      <c r="AR31" s="90"/>
    </row>
    <row r="32" spans="1:44" ht="19.5" customHeight="1">
      <c r="A32" s="90"/>
      <c r="B32" s="90"/>
      <c r="C32" s="182"/>
      <c r="D32" s="90"/>
      <c r="E32" s="197"/>
      <c r="F32" s="197"/>
      <c r="G32" s="90"/>
      <c r="H32" s="90"/>
      <c r="I32" s="90"/>
      <c r="J32" s="90"/>
      <c r="K32" s="90"/>
      <c r="L32" s="90"/>
      <c r="M32" s="90"/>
      <c r="N32" s="90"/>
      <c r="O32" s="90"/>
      <c r="P32" s="90"/>
      <c r="Q32" s="90"/>
      <c r="R32" s="90"/>
      <c r="S32" s="90"/>
      <c r="T32" s="90"/>
      <c r="U32" s="90"/>
      <c r="V32" s="90"/>
      <c r="W32" s="90"/>
      <c r="X32" s="90"/>
      <c r="Y32" s="90"/>
      <c r="Z32" s="90"/>
      <c r="AA32" s="182"/>
      <c r="AB32" s="182"/>
      <c r="AC32" s="182"/>
      <c r="AD32" s="182"/>
      <c r="AE32" s="182"/>
      <c r="AF32" s="90"/>
      <c r="AG32" s="90"/>
      <c r="AH32" s="90"/>
      <c r="AI32" s="90"/>
      <c r="AJ32" s="90"/>
      <c r="AK32" s="90"/>
      <c r="AL32" s="90"/>
      <c r="AM32" s="90"/>
      <c r="AN32" s="90"/>
      <c r="AO32" s="90"/>
      <c r="AP32" s="90"/>
      <c r="AQ32" s="90"/>
      <c r="AR32" s="90"/>
    </row>
    <row r="33" spans="1:44" ht="19.5" customHeight="1">
      <c r="A33" s="90"/>
      <c r="B33" s="90"/>
      <c r="C33" s="182"/>
      <c r="D33" s="90"/>
      <c r="E33" s="197"/>
      <c r="F33" s="197"/>
      <c r="G33" s="90"/>
      <c r="H33" s="90"/>
      <c r="I33" s="90"/>
      <c r="J33" s="90"/>
      <c r="K33" s="90"/>
      <c r="L33" s="90"/>
      <c r="M33" s="90"/>
      <c r="N33" s="90"/>
      <c r="O33" s="90"/>
      <c r="P33" s="90"/>
      <c r="Q33" s="90"/>
      <c r="R33" s="90"/>
      <c r="S33" s="90"/>
      <c r="T33" s="90"/>
      <c r="U33" s="90"/>
      <c r="V33" s="90"/>
      <c r="W33" s="90"/>
      <c r="X33" s="90"/>
      <c r="Y33" s="90"/>
      <c r="Z33" s="90"/>
      <c r="AA33" s="182"/>
      <c r="AB33" s="182"/>
      <c r="AC33" s="182"/>
      <c r="AD33" s="182"/>
      <c r="AE33" s="182"/>
      <c r="AF33" s="90"/>
      <c r="AG33" s="90"/>
      <c r="AH33" s="90"/>
      <c r="AI33" s="90"/>
      <c r="AJ33" s="90"/>
      <c r="AK33" s="90"/>
      <c r="AL33" s="90"/>
      <c r="AM33" s="90"/>
      <c r="AN33" s="90"/>
      <c r="AO33" s="90"/>
      <c r="AP33" s="90"/>
      <c r="AQ33" s="90"/>
      <c r="AR33" s="90"/>
    </row>
    <row r="34" spans="1:44" ht="19.5" customHeight="1">
      <c r="A34" s="90"/>
      <c r="B34" s="90"/>
      <c r="C34" s="182"/>
      <c r="D34" s="90"/>
      <c r="E34" s="197"/>
      <c r="F34" s="197"/>
      <c r="G34" s="90"/>
      <c r="H34" s="90"/>
      <c r="I34" s="90"/>
      <c r="J34" s="90"/>
      <c r="K34" s="90"/>
      <c r="L34" s="90"/>
      <c r="M34" s="90"/>
      <c r="N34" s="90"/>
      <c r="O34" s="90"/>
      <c r="P34" s="90"/>
      <c r="Q34" s="90"/>
      <c r="R34" s="90"/>
      <c r="S34" s="90"/>
      <c r="T34" s="90"/>
      <c r="U34" s="90"/>
      <c r="V34" s="90"/>
      <c r="W34" s="90"/>
      <c r="X34" s="90"/>
      <c r="Y34" s="90"/>
      <c r="Z34" s="90"/>
      <c r="AA34" s="182"/>
      <c r="AB34" s="182"/>
      <c r="AC34" s="182"/>
      <c r="AD34" s="182"/>
      <c r="AE34" s="182"/>
      <c r="AF34" s="90"/>
      <c r="AG34" s="90"/>
      <c r="AH34" s="90"/>
      <c r="AI34" s="90"/>
      <c r="AJ34" s="90"/>
      <c r="AK34" s="90"/>
      <c r="AL34" s="90"/>
      <c r="AM34" s="90"/>
      <c r="AN34" s="90"/>
      <c r="AO34" s="90"/>
      <c r="AP34" s="90"/>
      <c r="AQ34" s="90"/>
      <c r="AR34" s="90"/>
    </row>
    <row r="35" spans="1:44" ht="19.5" customHeight="1">
      <c r="A35" s="90"/>
      <c r="B35" s="90"/>
      <c r="C35" s="182"/>
      <c r="D35" s="90"/>
      <c r="E35" s="197"/>
      <c r="F35" s="197"/>
      <c r="G35" s="90"/>
      <c r="H35" s="90"/>
      <c r="I35" s="90"/>
      <c r="J35" s="90"/>
      <c r="K35" s="90"/>
      <c r="L35" s="90"/>
      <c r="M35" s="90"/>
      <c r="N35" s="90"/>
      <c r="O35" s="90"/>
      <c r="P35" s="90"/>
      <c r="Q35" s="90"/>
      <c r="R35" s="90"/>
      <c r="S35" s="90"/>
      <c r="T35" s="90"/>
      <c r="U35" s="90"/>
      <c r="V35" s="90"/>
      <c r="W35" s="90"/>
      <c r="X35" s="90"/>
      <c r="Y35" s="90"/>
      <c r="Z35" s="90"/>
      <c r="AA35" s="182"/>
      <c r="AB35" s="182"/>
      <c r="AC35" s="182"/>
      <c r="AD35" s="182"/>
      <c r="AE35" s="182"/>
      <c r="AF35" s="90"/>
      <c r="AG35" s="90"/>
      <c r="AH35" s="90"/>
      <c r="AI35" s="90"/>
      <c r="AJ35" s="90"/>
      <c r="AK35" s="90"/>
      <c r="AL35" s="90"/>
      <c r="AM35" s="90"/>
      <c r="AN35" s="90"/>
      <c r="AO35" s="90"/>
      <c r="AP35" s="90"/>
      <c r="AQ35" s="90"/>
      <c r="AR35" s="90"/>
    </row>
    <row r="36" spans="1:44" ht="12" customHeight="1">
      <c r="A36" s="90"/>
      <c r="B36" s="182"/>
      <c r="C36" s="182"/>
      <c r="D36" s="182"/>
      <c r="E36" s="197"/>
      <c r="F36" s="197"/>
      <c r="G36" s="182"/>
      <c r="H36" s="182"/>
      <c r="I36" s="182"/>
      <c r="J36" s="182"/>
      <c r="K36" s="182"/>
      <c r="L36" s="182"/>
      <c r="M36" s="182"/>
      <c r="N36" s="182"/>
      <c r="O36" s="182"/>
      <c r="P36" s="182"/>
      <c r="Q36" s="90"/>
      <c r="R36" s="90"/>
      <c r="S36" s="90"/>
      <c r="T36" s="90"/>
      <c r="U36" s="90"/>
      <c r="V36" s="90"/>
      <c r="W36" s="90"/>
      <c r="X36" s="90"/>
      <c r="Y36" s="90"/>
      <c r="Z36" s="90"/>
      <c r="AA36" s="90"/>
      <c r="AB36" s="90"/>
      <c r="AC36" s="90"/>
      <c r="AD36" s="90"/>
      <c r="AE36" s="90"/>
      <c r="AF36" s="182"/>
      <c r="AG36" s="182"/>
      <c r="AH36" s="182"/>
      <c r="AI36" s="182"/>
      <c r="AJ36" s="182"/>
      <c r="AK36" s="90"/>
      <c r="AL36" s="90"/>
      <c r="AM36" s="90"/>
      <c r="AN36" s="90"/>
      <c r="AO36" s="90"/>
      <c r="AP36" s="90"/>
      <c r="AQ36" s="90"/>
      <c r="AR36" s="90"/>
    </row>
    <row r="37" spans="1:44" ht="12" customHeight="1">
      <c r="A37" s="90"/>
      <c r="B37" s="182"/>
      <c r="C37" s="182"/>
      <c r="D37" s="182"/>
      <c r="E37" s="197"/>
      <c r="F37" s="197"/>
      <c r="G37" s="182"/>
      <c r="H37" s="182"/>
      <c r="I37" s="182"/>
      <c r="J37" s="182"/>
      <c r="K37" s="182"/>
      <c r="L37" s="182"/>
      <c r="M37" s="182"/>
      <c r="N37" s="182"/>
      <c r="O37" s="182"/>
      <c r="P37" s="182"/>
      <c r="Q37" s="90"/>
      <c r="R37" s="90"/>
      <c r="S37" s="90"/>
      <c r="T37" s="90"/>
      <c r="U37" s="90"/>
      <c r="V37" s="90"/>
      <c r="W37" s="90"/>
      <c r="X37" s="90"/>
      <c r="Y37" s="90"/>
      <c r="Z37" s="90"/>
      <c r="AA37" s="90"/>
      <c r="AB37" s="90"/>
      <c r="AC37" s="90"/>
      <c r="AD37" s="90"/>
      <c r="AE37" s="90"/>
      <c r="AF37" s="182"/>
      <c r="AG37" s="182"/>
      <c r="AH37" s="182"/>
      <c r="AI37" s="182"/>
      <c r="AJ37" s="182"/>
      <c r="AK37" s="90"/>
      <c r="AL37" s="90"/>
      <c r="AM37" s="90"/>
      <c r="AN37" s="90"/>
      <c r="AO37" s="90"/>
      <c r="AP37" s="90"/>
      <c r="AQ37" s="90"/>
      <c r="AR37" s="90"/>
    </row>
    <row r="38" spans="1:44" ht="12" customHeight="1">
      <c r="A38" s="90"/>
      <c r="B38" s="182"/>
      <c r="C38" s="182"/>
      <c r="D38" s="182"/>
      <c r="E38" s="197"/>
      <c r="F38" s="197"/>
      <c r="G38" s="182"/>
      <c r="H38" s="182"/>
      <c r="I38" s="182"/>
      <c r="J38" s="182"/>
      <c r="K38" s="182"/>
      <c r="L38" s="182"/>
      <c r="M38" s="182"/>
      <c r="N38" s="182"/>
      <c r="O38" s="182"/>
      <c r="P38" s="182"/>
      <c r="Q38" s="90"/>
      <c r="R38" s="90"/>
      <c r="S38" s="90"/>
      <c r="T38" s="90"/>
      <c r="U38" s="90"/>
      <c r="V38" s="90"/>
      <c r="W38" s="90"/>
      <c r="X38" s="90"/>
      <c r="Y38" s="90"/>
      <c r="Z38" s="90"/>
      <c r="AA38" s="90"/>
      <c r="AB38" s="90"/>
      <c r="AC38" s="90"/>
      <c r="AD38" s="90"/>
      <c r="AE38" s="90"/>
      <c r="AF38" s="182"/>
      <c r="AG38" s="182"/>
      <c r="AH38" s="182"/>
      <c r="AI38" s="182"/>
      <c r="AJ38" s="182"/>
      <c r="AK38" s="90"/>
      <c r="AL38" s="90"/>
      <c r="AM38" s="90"/>
      <c r="AN38" s="90"/>
      <c r="AO38" s="90"/>
      <c r="AP38" s="90"/>
      <c r="AQ38" s="90"/>
      <c r="AR38" s="90"/>
    </row>
    <row r="39" spans="1:44" ht="12" customHeight="1">
      <c r="A39" s="90"/>
      <c r="B39" s="182"/>
      <c r="C39" s="182"/>
      <c r="D39" s="182"/>
      <c r="E39" s="197"/>
      <c r="F39" s="197"/>
      <c r="G39" s="182"/>
      <c r="H39" s="182"/>
      <c r="I39" s="182"/>
      <c r="J39" s="182"/>
      <c r="K39" s="182"/>
      <c r="L39" s="182"/>
      <c r="M39" s="182"/>
      <c r="N39" s="182"/>
      <c r="O39" s="182"/>
      <c r="P39" s="182"/>
      <c r="Q39" s="90"/>
      <c r="R39" s="90"/>
      <c r="S39" s="90"/>
      <c r="T39" s="90"/>
      <c r="U39" s="90"/>
      <c r="V39" s="90"/>
      <c r="W39" s="90"/>
      <c r="X39" s="90"/>
      <c r="Y39" s="90"/>
      <c r="Z39" s="90"/>
      <c r="AA39" s="90"/>
      <c r="AB39" s="90"/>
      <c r="AC39" s="90"/>
      <c r="AD39" s="90"/>
      <c r="AE39" s="90"/>
      <c r="AF39" s="182"/>
      <c r="AG39" s="182"/>
      <c r="AH39" s="182"/>
      <c r="AI39" s="182"/>
      <c r="AJ39" s="182"/>
      <c r="AK39" s="90"/>
      <c r="AL39" s="90"/>
      <c r="AM39" s="90"/>
      <c r="AN39" s="90"/>
      <c r="AO39" s="90"/>
      <c r="AP39" s="90"/>
      <c r="AQ39" s="90"/>
      <c r="AR39" s="90"/>
    </row>
    <row r="40" spans="1:44" ht="12" customHeight="1">
      <c r="A40" s="90"/>
      <c r="B40" s="182"/>
      <c r="C40" s="182"/>
      <c r="D40" s="182"/>
      <c r="E40" s="197"/>
      <c r="F40" s="197"/>
      <c r="G40" s="182"/>
      <c r="H40" s="182"/>
      <c r="I40" s="182"/>
      <c r="J40" s="182"/>
      <c r="K40" s="182"/>
      <c r="L40" s="182"/>
      <c r="M40" s="182"/>
      <c r="N40" s="182"/>
      <c r="O40" s="182"/>
      <c r="P40" s="182"/>
      <c r="Q40" s="90"/>
      <c r="R40" s="90"/>
      <c r="S40" s="90"/>
      <c r="T40" s="90"/>
      <c r="U40" s="90"/>
      <c r="V40" s="90"/>
      <c r="W40" s="90"/>
      <c r="X40" s="90"/>
      <c r="Y40" s="90"/>
      <c r="Z40" s="90"/>
      <c r="AA40" s="90"/>
      <c r="AB40" s="90"/>
      <c r="AC40" s="90"/>
      <c r="AD40" s="90"/>
      <c r="AE40" s="90"/>
      <c r="AF40" s="182"/>
      <c r="AG40" s="182"/>
      <c r="AH40" s="182"/>
      <c r="AI40" s="182"/>
      <c r="AJ40" s="182"/>
      <c r="AK40" s="90"/>
      <c r="AL40" s="90"/>
      <c r="AM40" s="90"/>
      <c r="AN40" s="90"/>
      <c r="AO40" s="90"/>
      <c r="AP40" s="90"/>
      <c r="AQ40" s="90"/>
      <c r="AR40" s="90"/>
    </row>
    <row r="41" spans="1:44" ht="12" hidden="1" customHeight="1">
      <c r="A41" s="90"/>
      <c r="B41" s="182"/>
      <c r="C41" s="182"/>
      <c r="D41" s="182"/>
      <c r="E41" s="197"/>
      <c r="F41" s="197"/>
      <c r="G41" s="182"/>
      <c r="H41" s="182"/>
      <c r="I41" s="182"/>
      <c r="J41" s="182"/>
      <c r="K41" s="182"/>
      <c r="L41" s="182"/>
      <c r="M41" s="182"/>
      <c r="N41" s="182"/>
      <c r="O41" s="182"/>
      <c r="P41" s="182"/>
      <c r="Q41" s="90"/>
      <c r="R41" s="90"/>
      <c r="S41" s="90"/>
      <c r="T41" s="90"/>
      <c r="U41" s="90"/>
      <c r="V41" s="90"/>
      <c r="W41" s="90"/>
      <c r="X41" s="90"/>
      <c r="Y41" s="90"/>
      <c r="Z41" s="90"/>
      <c r="AA41" s="90"/>
      <c r="AB41" s="90"/>
      <c r="AC41" s="90"/>
      <c r="AD41" s="90"/>
      <c r="AE41" s="90"/>
      <c r="AF41" s="182"/>
      <c r="AG41" s="182"/>
      <c r="AH41" s="182"/>
      <c r="AI41" s="182"/>
      <c r="AJ41" s="182"/>
      <c r="AK41" s="90"/>
      <c r="AL41" s="90"/>
      <c r="AM41" s="90"/>
      <c r="AN41" s="90"/>
      <c r="AO41" s="90"/>
      <c r="AP41" s="90"/>
      <c r="AQ41" s="90"/>
      <c r="AR41" s="90"/>
    </row>
    <row r="42" spans="1:44" ht="12" hidden="1" customHeight="1">
      <c r="A42" s="90"/>
      <c r="B42" s="182"/>
      <c r="C42" s="182"/>
      <c r="D42" s="182"/>
      <c r="E42" s="197"/>
      <c r="F42" s="197"/>
      <c r="G42" s="182"/>
      <c r="H42" s="182"/>
      <c r="I42" s="182"/>
      <c r="J42" s="182"/>
      <c r="K42" s="182"/>
      <c r="L42" s="182"/>
      <c r="M42" s="182"/>
      <c r="N42" s="182"/>
      <c r="O42" s="182"/>
      <c r="P42" s="182"/>
      <c r="Q42" s="90"/>
      <c r="R42" s="90"/>
      <c r="S42" s="90"/>
      <c r="T42" s="90"/>
      <c r="U42" s="90"/>
      <c r="V42" s="90"/>
      <c r="W42" s="90"/>
      <c r="X42" s="90"/>
      <c r="Y42" s="90"/>
      <c r="Z42" s="90"/>
      <c r="AA42" s="90"/>
      <c r="AB42" s="90"/>
      <c r="AC42" s="90"/>
      <c r="AD42" s="90"/>
      <c r="AE42" s="90"/>
      <c r="AF42" s="182"/>
      <c r="AG42" s="182"/>
      <c r="AH42" s="182"/>
      <c r="AI42" s="182"/>
      <c r="AJ42" s="182"/>
      <c r="AK42" s="90"/>
      <c r="AL42" s="90"/>
      <c r="AM42" s="90"/>
      <c r="AN42" s="90"/>
      <c r="AO42" s="90"/>
      <c r="AP42" s="90"/>
      <c r="AQ42" s="90"/>
      <c r="AR42" s="90"/>
    </row>
    <row r="43" spans="1:44" ht="12" hidden="1" customHeight="1">
      <c r="A43" s="90"/>
      <c r="B43" s="182"/>
      <c r="C43" s="182"/>
      <c r="D43" s="182"/>
      <c r="E43" s="197"/>
      <c r="F43" s="197"/>
      <c r="G43" s="182"/>
      <c r="H43" s="182"/>
      <c r="I43" s="182"/>
      <c r="J43" s="182"/>
      <c r="K43" s="182"/>
      <c r="L43" s="182"/>
      <c r="M43" s="182"/>
      <c r="N43" s="182"/>
      <c r="O43" s="182"/>
      <c r="P43" s="182"/>
      <c r="Q43" s="90"/>
      <c r="R43" s="90"/>
      <c r="S43" s="90"/>
      <c r="T43" s="90"/>
      <c r="U43" s="90"/>
      <c r="V43" s="90"/>
      <c r="W43" s="90"/>
      <c r="X43" s="90"/>
      <c r="Y43" s="90"/>
      <c r="Z43" s="90"/>
      <c r="AA43" s="90"/>
      <c r="AB43" s="90"/>
      <c r="AC43" s="90"/>
      <c r="AD43" s="90"/>
      <c r="AE43" s="90"/>
      <c r="AF43" s="182"/>
      <c r="AG43" s="182"/>
      <c r="AH43" s="182"/>
      <c r="AI43" s="182"/>
      <c r="AJ43" s="182"/>
      <c r="AK43" s="90"/>
      <c r="AL43" s="90"/>
      <c r="AM43" s="90"/>
      <c r="AN43" s="90"/>
      <c r="AO43" s="90"/>
      <c r="AP43" s="90"/>
      <c r="AQ43" s="90"/>
      <c r="AR43" s="90"/>
    </row>
    <row r="44" spans="1:44" ht="12" hidden="1" customHeight="1">
      <c r="A44" s="90"/>
      <c r="B44" s="182"/>
      <c r="C44" s="182"/>
      <c r="D44" s="182"/>
      <c r="E44" s="197"/>
      <c r="F44" s="197"/>
      <c r="G44" s="182"/>
      <c r="H44" s="182"/>
      <c r="I44" s="182"/>
      <c r="J44" s="182"/>
      <c r="K44" s="182"/>
      <c r="L44" s="182"/>
      <c r="M44" s="182"/>
      <c r="N44" s="182"/>
      <c r="O44" s="182"/>
      <c r="P44" s="182"/>
      <c r="Q44" s="90"/>
      <c r="R44" s="90"/>
      <c r="S44" s="90"/>
      <c r="T44" s="90"/>
      <c r="U44" s="90"/>
      <c r="V44" s="90"/>
      <c r="W44" s="90"/>
      <c r="X44" s="90"/>
      <c r="Y44" s="90"/>
      <c r="Z44" s="90"/>
      <c r="AA44" s="90"/>
      <c r="AB44" s="90"/>
      <c r="AC44" s="90"/>
      <c r="AD44" s="90"/>
      <c r="AE44" s="90"/>
      <c r="AF44" s="182"/>
      <c r="AG44" s="182"/>
      <c r="AH44" s="182"/>
      <c r="AI44" s="182"/>
      <c r="AJ44" s="182"/>
      <c r="AK44" s="90"/>
      <c r="AL44" s="90"/>
      <c r="AM44" s="90"/>
      <c r="AN44" s="90"/>
      <c r="AO44" s="90"/>
      <c r="AP44" s="90"/>
      <c r="AQ44" s="90"/>
      <c r="AR44" s="90"/>
    </row>
    <row r="45" spans="1:44" ht="12" hidden="1" customHeight="1">
      <c r="A45" s="90"/>
      <c r="B45" s="182"/>
      <c r="C45" s="182"/>
      <c r="D45" s="182"/>
      <c r="E45" s="197"/>
      <c r="F45" s="197"/>
      <c r="G45" s="182"/>
      <c r="H45" s="182"/>
      <c r="I45" s="182"/>
      <c r="J45" s="182"/>
      <c r="K45" s="182"/>
      <c r="L45" s="182"/>
      <c r="M45" s="182"/>
      <c r="N45" s="182"/>
      <c r="O45" s="182"/>
      <c r="P45" s="182"/>
      <c r="Q45" s="90"/>
      <c r="R45" s="90"/>
      <c r="S45" s="90"/>
      <c r="T45" s="90"/>
      <c r="U45" s="90"/>
      <c r="V45" s="90"/>
      <c r="W45" s="90"/>
      <c r="X45" s="90"/>
      <c r="Y45" s="90"/>
      <c r="Z45" s="90"/>
      <c r="AA45" s="90"/>
      <c r="AB45" s="90"/>
      <c r="AC45" s="90"/>
      <c r="AD45" s="90"/>
      <c r="AE45" s="90"/>
      <c r="AF45" s="182"/>
      <c r="AG45" s="182"/>
      <c r="AH45" s="182"/>
      <c r="AI45" s="182"/>
      <c r="AJ45" s="182"/>
      <c r="AK45" s="90"/>
      <c r="AL45" s="90"/>
      <c r="AM45" s="90"/>
      <c r="AN45" s="90"/>
      <c r="AO45" s="90"/>
      <c r="AP45" s="90"/>
      <c r="AQ45" s="90"/>
      <c r="AR45" s="90"/>
    </row>
    <row r="46" spans="1:44" ht="12" hidden="1" customHeight="1">
      <c r="A46" s="90"/>
      <c r="B46" s="182"/>
      <c r="C46" s="182"/>
      <c r="D46" s="182"/>
      <c r="E46" s="197"/>
      <c r="F46" s="197"/>
      <c r="G46" s="182"/>
      <c r="H46" s="182"/>
      <c r="I46" s="182"/>
      <c r="J46" s="182"/>
      <c r="K46" s="182"/>
      <c r="L46" s="182"/>
      <c r="M46" s="182"/>
      <c r="N46" s="182"/>
      <c r="O46" s="182"/>
      <c r="P46" s="182"/>
      <c r="Q46" s="90"/>
      <c r="R46" s="90"/>
      <c r="S46" s="90"/>
      <c r="T46" s="90"/>
      <c r="U46" s="90"/>
      <c r="V46" s="90"/>
      <c r="W46" s="90"/>
      <c r="X46" s="90"/>
      <c r="Y46" s="90"/>
      <c r="Z46" s="90"/>
      <c r="AA46" s="90"/>
      <c r="AB46" s="90"/>
      <c r="AC46" s="90"/>
      <c r="AD46" s="90"/>
      <c r="AE46" s="90"/>
      <c r="AF46" s="182"/>
      <c r="AG46" s="182"/>
      <c r="AH46" s="182"/>
      <c r="AI46" s="182"/>
      <c r="AJ46" s="182"/>
      <c r="AK46" s="90"/>
      <c r="AL46" s="90"/>
      <c r="AM46" s="90"/>
      <c r="AN46" s="90"/>
      <c r="AO46" s="90"/>
      <c r="AP46" s="90"/>
      <c r="AQ46" s="90"/>
      <c r="AR46" s="90"/>
    </row>
    <row r="47" spans="1:44" ht="12" hidden="1" customHeight="1">
      <c r="A47" s="90"/>
      <c r="B47" s="182"/>
      <c r="C47" s="182"/>
      <c r="D47" s="182"/>
      <c r="E47" s="197"/>
      <c r="F47" s="197"/>
      <c r="G47" s="182"/>
      <c r="H47" s="182"/>
      <c r="I47" s="182"/>
      <c r="J47" s="182"/>
      <c r="K47" s="182"/>
      <c r="L47" s="182"/>
      <c r="M47" s="182"/>
      <c r="N47" s="182"/>
      <c r="O47" s="182"/>
      <c r="P47" s="182"/>
      <c r="Q47" s="90"/>
      <c r="R47" s="90"/>
      <c r="S47" s="90"/>
      <c r="T47" s="90"/>
      <c r="U47" s="90"/>
      <c r="V47" s="90"/>
      <c r="W47" s="90"/>
      <c r="X47" s="90"/>
      <c r="Y47" s="90"/>
      <c r="Z47" s="90"/>
      <c r="AA47" s="90"/>
      <c r="AB47" s="90"/>
      <c r="AC47" s="90"/>
      <c r="AD47" s="90"/>
      <c r="AE47" s="90"/>
      <c r="AF47" s="182"/>
      <c r="AG47" s="182"/>
      <c r="AH47" s="182"/>
      <c r="AI47" s="182"/>
      <c r="AJ47" s="182"/>
      <c r="AK47" s="90"/>
      <c r="AL47" s="90"/>
      <c r="AM47" s="90"/>
      <c r="AN47" s="90"/>
      <c r="AO47" s="90"/>
      <c r="AP47" s="90"/>
      <c r="AQ47" s="90"/>
      <c r="AR47" s="90"/>
    </row>
    <row r="48" spans="1:44" ht="12" hidden="1" customHeight="1">
      <c r="A48" s="90"/>
      <c r="B48" s="182"/>
      <c r="C48" s="182"/>
      <c r="D48" s="182"/>
      <c r="E48" s="197"/>
      <c r="F48" s="197"/>
      <c r="G48" s="182"/>
      <c r="H48" s="182"/>
      <c r="I48" s="182"/>
      <c r="J48" s="182"/>
      <c r="K48" s="182"/>
      <c r="L48" s="182"/>
      <c r="M48" s="182"/>
      <c r="N48" s="182"/>
      <c r="O48" s="182"/>
      <c r="P48" s="182"/>
      <c r="Q48" s="90"/>
      <c r="R48" s="90"/>
      <c r="S48" s="90"/>
      <c r="T48" s="90"/>
      <c r="U48" s="90"/>
      <c r="V48" s="90"/>
      <c r="W48" s="90"/>
      <c r="X48" s="90"/>
      <c r="Y48" s="90"/>
      <c r="Z48" s="90"/>
      <c r="AA48" s="90"/>
      <c r="AB48" s="90"/>
      <c r="AC48" s="90"/>
      <c r="AD48" s="90"/>
      <c r="AE48" s="90"/>
      <c r="AF48" s="182"/>
      <c r="AG48" s="182"/>
      <c r="AH48" s="182"/>
      <c r="AI48" s="182"/>
      <c r="AJ48" s="182"/>
      <c r="AK48" s="90"/>
      <c r="AL48" s="90"/>
      <c r="AM48" s="90"/>
      <c r="AN48" s="90"/>
      <c r="AO48" s="90"/>
      <c r="AP48" s="90"/>
      <c r="AQ48" s="90"/>
      <c r="AR48" s="90"/>
    </row>
    <row r="49" spans="1:44" ht="12" hidden="1" customHeight="1">
      <c r="A49" s="90"/>
      <c r="B49" s="182"/>
      <c r="C49" s="182"/>
      <c r="D49" s="182"/>
      <c r="E49" s="197"/>
      <c r="F49" s="197"/>
      <c r="G49" s="182"/>
      <c r="H49" s="182"/>
      <c r="I49" s="182"/>
      <c r="J49" s="182"/>
      <c r="K49" s="182"/>
      <c r="L49" s="182"/>
      <c r="M49" s="182"/>
      <c r="N49" s="182"/>
      <c r="O49" s="182"/>
      <c r="P49" s="182"/>
      <c r="Q49" s="90"/>
      <c r="R49" s="90"/>
      <c r="S49" s="90"/>
      <c r="T49" s="90"/>
      <c r="U49" s="90"/>
      <c r="V49" s="90"/>
      <c r="W49" s="90"/>
      <c r="X49" s="90"/>
      <c r="Y49" s="90"/>
      <c r="Z49" s="90"/>
      <c r="AA49" s="90"/>
      <c r="AB49" s="90"/>
      <c r="AC49" s="90"/>
      <c r="AD49" s="90"/>
      <c r="AE49" s="90"/>
      <c r="AF49" s="182"/>
      <c r="AG49" s="182"/>
      <c r="AH49" s="182"/>
      <c r="AI49" s="182"/>
      <c r="AJ49" s="182"/>
      <c r="AK49" s="90"/>
      <c r="AL49" s="90"/>
      <c r="AM49" s="90"/>
      <c r="AN49" s="90"/>
      <c r="AO49" s="90"/>
      <c r="AP49" s="90"/>
      <c r="AQ49" s="90"/>
      <c r="AR49" s="90"/>
    </row>
    <row r="50" spans="1:44" ht="12" hidden="1" customHeight="1">
      <c r="A50" s="90"/>
      <c r="B50" s="182"/>
      <c r="C50" s="182"/>
      <c r="D50" s="182"/>
      <c r="E50" s="197"/>
      <c r="F50" s="197"/>
      <c r="G50" s="182"/>
      <c r="H50" s="182"/>
      <c r="I50" s="182"/>
      <c r="J50" s="182"/>
      <c r="K50" s="182"/>
      <c r="L50" s="182"/>
      <c r="M50" s="182"/>
      <c r="N50" s="182"/>
      <c r="O50" s="182"/>
      <c r="P50" s="182"/>
      <c r="Q50" s="90"/>
      <c r="R50" s="90"/>
      <c r="S50" s="90"/>
      <c r="T50" s="90"/>
      <c r="U50" s="90"/>
      <c r="V50" s="90"/>
      <c r="W50" s="90"/>
      <c r="X50" s="90"/>
      <c r="Y50" s="90"/>
      <c r="Z50" s="90"/>
      <c r="AA50" s="90"/>
      <c r="AB50" s="90"/>
      <c r="AC50" s="90"/>
      <c r="AD50" s="90"/>
      <c r="AE50" s="90"/>
      <c r="AF50" s="182"/>
      <c r="AG50" s="182"/>
      <c r="AH50" s="182"/>
      <c r="AI50" s="182"/>
      <c r="AJ50" s="182"/>
      <c r="AK50" s="90"/>
      <c r="AL50" s="90"/>
      <c r="AM50" s="90"/>
      <c r="AN50" s="90"/>
      <c r="AO50" s="90"/>
      <c r="AP50" s="90"/>
      <c r="AQ50" s="90"/>
      <c r="AR50" s="90"/>
    </row>
    <row r="51" spans="1:44" ht="12" hidden="1" customHeight="1">
      <c r="A51" s="90"/>
      <c r="B51" s="182"/>
      <c r="C51" s="182"/>
      <c r="D51" s="182"/>
      <c r="E51" s="197"/>
      <c r="F51" s="197"/>
      <c r="G51" s="182"/>
      <c r="H51" s="182"/>
      <c r="I51" s="182"/>
      <c r="J51" s="182"/>
      <c r="K51" s="182"/>
      <c r="L51" s="182"/>
      <c r="M51" s="182"/>
      <c r="N51" s="182"/>
      <c r="O51" s="182"/>
      <c r="P51" s="182"/>
      <c r="Q51" s="90"/>
      <c r="R51" s="90"/>
      <c r="S51" s="90"/>
      <c r="T51" s="90"/>
      <c r="U51" s="90"/>
      <c r="V51" s="90"/>
      <c r="W51" s="90"/>
      <c r="X51" s="90"/>
      <c r="Y51" s="90"/>
      <c r="Z51" s="90"/>
      <c r="AA51" s="90"/>
      <c r="AB51" s="90"/>
      <c r="AC51" s="90"/>
      <c r="AD51" s="90"/>
      <c r="AE51" s="90"/>
      <c r="AF51" s="182"/>
      <c r="AG51" s="182"/>
      <c r="AH51" s="182"/>
      <c r="AI51" s="182"/>
      <c r="AJ51" s="182"/>
      <c r="AK51" s="90"/>
      <c r="AL51" s="90"/>
      <c r="AM51" s="90"/>
      <c r="AN51" s="90"/>
      <c r="AO51" s="90"/>
      <c r="AP51" s="90"/>
      <c r="AQ51" s="90"/>
      <c r="AR51" s="90"/>
    </row>
    <row r="52" spans="1:44" ht="12" hidden="1" customHeight="1">
      <c r="A52" s="90"/>
      <c r="B52" s="182"/>
      <c r="C52" s="182"/>
      <c r="D52" s="182"/>
      <c r="E52" s="197"/>
      <c r="F52" s="197"/>
      <c r="G52" s="182"/>
      <c r="H52" s="182"/>
      <c r="I52" s="182"/>
      <c r="J52" s="182"/>
      <c r="K52" s="182"/>
      <c r="L52" s="182"/>
      <c r="M52" s="182"/>
      <c r="N52" s="182"/>
      <c r="O52" s="182"/>
      <c r="P52" s="182"/>
      <c r="Q52" s="90"/>
      <c r="R52" s="90"/>
      <c r="S52" s="90"/>
      <c r="T52" s="90"/>
      <c r="U52" s="90"/>
      <c r="V52" s="90"/>
      <c r="W52" s="90"/>
      <c r="X52" s="90"/>
      <c r="Y52" s="90"/>
      <c r="Z52" s="90"/>
      <c r="AA52" s="90"/>
      <c r="AB52" s="90"/>
      <c r="AC52" s="90"/>
      <c r="AD52" s="90"/>
      <c r="AE52" s="90"/>
      <c r="AF52" s="182"/>
      <c r="AG52" s="182"/>
      <c r="AH52" s="182"/>
      <c r="AI52" s="182"/>
      <c r="AJ52" s="182"/>
      <c r="AK52" s="90"/>
      <c r="AL52" s="90"/>
      <c r="AM52" s="90"/>
      <c r="AN52" s="90"/>
      <c r="AO52" s="90"/>
      <c r="AP52" s="90"/>
      <c r="AQ52" s="90"/>
      <c r="AR52" s="90"/>
    </row>
    <row r="53" spans="1:44" ht="12" hidden="1" customHeight="1">
      <c r="A53" s="90"/>
      <c r="B53" s="182"/>
      <c r="C53" s="182"/>
      <c r="D53" s="182"/>
      <c r="E53" s="197"/>
      <c r="F53" s="197"/>
      <c r="G53" s="182"/>
      <c r="H53" s="182"/>
      <c r="I53" s="182"/>
      <c r="J53" s="182"/>
      <c r="K53" s="182"/>
      <c r="L53" s="182"/>
      <c r="M53" s="182"/>
      <c r="N53" s="182"/>
      <c r="O53" s="182"/>
      <c r="P53" s="182"/>
      <c r="Q53" s="90"/>
      <c r="R53" s="90"/>
      <c r="S53" s="90"/>
      <c r="T53" s="90"/>
      <c r="U53" s="90"/>
      <c r="V53" s="90"/>
      <c r="W53" s="90"/>
      <c r="X53" s="90"/>
      <c r="Y53" s="90"/>
      <c r="Z53" s="90"/>
      <c r="AA53" s="90"/>
      <c r="AB53" s="90"/>
      <c r="AC53" s="90"/>
      <c r="AD53" s="90"/>
      <c r="AE53" s="90"/>
      <c r="AF53" s="182"/>
      <c r="AG53" s="182"/>
      <c r="AH53" s="182"/>
      <c r="AI53" s="182"/>
      <c r="AJ53" s="182"/>
      <c r="AK53" s="90"/>
      <c r="AL53" s="90"/>
      <c r="AM53" s="90"/>
      <c r="AN53" s="90"/>
      <c r="AO53" s="90"/>
      <c r="AP53" s="90"/>
      <c r="AQ53" s="90"/>
      <c r="AR53" s="90"/>
    </row>
    <row r="54" spans="1:44" ht="12" hidden="1" customHeight="1">
      <c r="A54" s="90"/>
      <c r="B54" s="182"/>
      <c r="C54" s="182"/>
      <c r="D54" s="182"/>
      <c r="E54" s="197"/>
      <c r="F54" s="197"/>
      <c r="G54" s="182"/>
      <c r="H54" s="182"/>
      <c r="I54" s="182"/>
      <c r="J54" s="182"/>
      <c r="K54" s="182"/>
      <c r="L54" s="182"/>
      <c r="M54" s="182"/>
      <c r="N54" s="182"/>
      <c r="O54" s="182"/>
      <c r="P54" s="182"/>
      <c r="Q54" s="90"/>
      <c r="R54" s="90"/>
      <c r="S54" s="90"/>
      <c r="T54" s="90"/>
      <c r="U54" s="90"/>
      <c r="V54" s="90"/>
      <c r="W54" s="90"/>
      <c r="X54" s="90"/>
      <c r="Y54" s="90"/>
      <c r="Z54" s="90"/>
      <c r="AA54" s="90"/>
      <c r="AB54" s="90"/>
      <c r="AC54" s="90"/>
      <c r="AD54" s="90"/>
      <c r="AE54" s="90"/>
      <c r="AF54" s="182"/>
      <c r="AG54" s="182"/>
      <c r="AH54" s="182"/>
      <c r="AI54" s="182"/>
      <c r="AJ54" s="182"/>
      <c r="AK54" s="90"/>
      <c r="AL54" s="90"/>
      <c r="AM54" s="90"/>
      <c r="AN54" s="90"/>
      <c r="AO54" s="90"/>
      <c r="AP54" s="90"/>
      <c r="AQ54" s="90"/>
      <c r="AR54" s="90"/>
    </row>
    <row r="55" spans="1:44" ht="12" hidden="1" customHeight="1">
      <c r="A55" s="90"/>
      <c r="B55" s="182"/>
      <c r="C55" s="182"/>
      <c r="D55" s="182"/>
      <c r="E55" s="197"/>
      <c r="F55" s="197"/>
      <c r="G55" s="182"/>
      <c r="H55" s="182"/>
      <c r="I55" s="182"/>
      <c r="J55" s="182"/>
      <c r="K55" s="182"/>
      <c r="L55" s="182"/>
      <c r="M55" s="182"/>
      <c r="N55" s="182"/>
      <c r="O55" s="182"/>
      <c r="P55" s="182"/>
      <c r="Q55" s="90"/>
      <c r="R55" s="90"/>
      <c r="S55" s="90"/>
      <c r="T55" s="90"/>
      <c r="U55" s="90"/>
      <c r="V55" s="90"/>
      <c r="W55" s="90"/>
      <c r="X55" s="90"/>
      <c r="Y55" s="90"/>
      <c r="Z55" s="90"/>
      <c r="AA55" s="90"/>
      <c r="AB55" s="90"/>
      <c r="AC55" s="90"/>
      <c r="AD55" s="90"/>
      <c r="AE55" s="90"/>
      <c r="AF55" s="182"/>
      <c r="AG55" s="182"/>
      <c r="AH55" s="182"/>
      <c r="AI55" s="182"/>
      <c r="AJ55" s="182"/>
      <c r="AK55" s="90"/>
      <c r="AL55" s="90"/>
      <c r="AM55" s="90"/>
      <c r="AN55" s="90"/>
      <c r="AO55" s="90"/>
      <c r="AP55" s="90"/>
      <c r="AQ55" s="90"/>
      <c r="AR55" s="90"/>
    </row>
    <row r="56" spans="1:44" ht="12" hidden="1" customHeight="1">
      <c r="A56" s="90"/>
      <c r="B56" s="182"/>
      <c r="C56" s="182"/>
      <c r="D56" s="182"/>
      <c r="E56" s="197"/>
      <c r="F56" s="197"/>
      <c r="G56" s="182"/>
      <c r="H56" s="182"/>
      <c r="I56" s="182"/>
      <c r="J56" s="182"/>
      <c r="K56" s="182"/>
      <c r="L56" s="182"/>
      <c r="M56" s="182"/>
      <c r="N56" s="182"/>
      <c r="O56" s="182"/>
      <c r="P56" s="182"/>
      <c r="Q56" s="90"/>
      <c r="R56" s="90"/>
      <c r="S56" s="90"/>
      <c r="T56" s="90"/>
      <c r="U56" s="90"/>
      <c r="V56" s="90"/>
      <c r="W56" s="90"/>
      <c r="X56" s="90"/>
      <c r="Y56" s="90"/>
      <c r="Z56" s="90"/>
      <c r="AA56" s="90"/>
      <c r="AB56" s="90"/>
      <c r="AC56" s="90"/>
      <c r="AD56" s="90"/>
      <c r="AE56" s="90"/>
      <c r="AF56" s="182"/>
      <c r="AG56" s="182"/>
      <c r="AH56" s="182"/>
      <c r="AI56" s="182"/>
      <c r="AJ56" s="182"/>
      <c r="AK56" s="90"/>
      <c r="AL56" s="90"/>
      <c r="AM56" s="90"/>
      <c r="AN56" s="90"/>
      <c r="AO56" s="90"/>
      <c r="AP56" s="90"/>
      <c r="AQ56" s="90"/>
      <c r="AR56" s="90"/>
    </row>
    <row r="57" spans="1:44" ht="12" hidden="1" customHeight="1">
      <c r="A57" s="90"/>
      <c r="B57" s="182"/>
      <c r="C57" s="182"/>
      <c r="D57" s="182"/>
      <c r="E57" s="197"/>
      <c r="F57" s="197"/>
      <c r="G57" s="182"/>
      <c r="H57" s="182"/>
      <c r="I57" s="182"/>
      <c r="J57" s="182"/>
      <c r="K57" s="182"/>
      <c r="L57" s="182"/>
      <c r="M57" s="182"/>
      <c r="N57" s="182"/>
      <c r="O57" s="182"/>
      <c r="P57" s="182"/>
      <c r="Q57" s="90"/>
      <c r="R57" s="90"/>
      <c r="S57" s="90"/>
      <c r="T57" s="90"/>
      <c r="U57" s="90"/>
      <c r="V57" s="90"/>
      <c r="W57" s="90"/>
      <c r="X57" s="90"/>
      <c r="Y57" s="90"/>
      <c r="Z57" s="90"/>
      <c r="AA57" s="90"/>
      <c r="AB57" s="90"/>
      <c r="AC57" s="90"/>
      <c r="AD57" s="90"/>
      <c r="AE57" s="90"/>
      <c r="AF57" s="182"/>
      <c r="AG57" s="182"/>
      <c r="AH57" s="182"/>
      <c r="AI57" s="182"/>
      <c r="AJ57" s="182"/>
      <c r="AK57" s="90"/>
      <c r="AL57" s="90"/>
      <c r="AM57" s="90"/>
      <c r="AN57" s="90"/>
      <c r="AO57" s="90"/>
      <c r="AP57" s="90"/>
      <c r="AQ57" s="90"/>
      <c r="AR57" s="90"/>
    </row>
    <row r="58" spans="1:44" ht="12" hidden="1" customHeight="1">
      <c r="A58" s="90"/>
      <c r="B58" s="182"/>
      <c r="C58" s="182"/>
      <c r="D58" s="182"/>
      <c r="E58" s="197"/>
      <c r="F58" s="197"/>
      <c r="G58" s="182"/>
      <c r="H58" s="182"/>
      <c r="I58" s="182"/>
      <c r="J58" s="182"/>
      <c r="K58" s="182"/>
      <c r="L58" s="182"/>
      <c r="M58" s="182"/>
      <c r="N58" s="182"/>
      <c r="O58" s="182"/>
      <c r="P58" s="182"/>
      <c r="Q58" s="90"/>
      <c r="R58" s="90"/>
      <c r="S58" s="90"/>
      <c r="T58" s="90"/>
      <c r="U58" s="90"/>
      <c r="V58" s="90"/>
      <c r="W58" s="90"/>
      <c r="X58" s="90"/>
      <c r="Y58" s="90"/>
      <c r="Z58" s="90"/>
      <c r="AA58" s="90"/>
      <c r="AB58" s="90"/>
      <c r="AC58" s="90"/>
      <c r="AD58" s="90"/>
      <c r="AE58" s="90"/>
      <c r="AF58" s="182"/>
      <c r="AG58" s="182"/>
      <c r="AH58" s="182"/>
      <c r="AI58" s="182"/>
      <c r="AJ58" s="182"/>
      <c r="AK58" s="90"/>
      <c r="AL58" s="90"/>
      <c r="AM58" s="90"/>
      <c r="AN58" s="90"/>
      <c r="AO58" s="90"/>
      <c r="AP58" s="90"/>
      <c r="AQ58" s="90"/>
      <c r="AR58" s="90"/>
    </row>
    <row r="59" spans="1:44" ht="12" hidden="1" customHeight="1">
      <c r="A59" s="90"/>
      <c r="B59" s="182"/>
      <c r="C59" s="182"/>
      <c r="D59" s="182"/>
      <c r="E59" s="197"/>
      <c r="F59" s="197"/>
      <c r="G59" s="182"/>
      <c r="H59" s="182"/>
      <c r="I59" s="182"/>
      <c r="J59" s="182"/>
      <c r="K59" s="182"/>
      <c r="L59" s="182"/>
      <c r="M59" s="182"/>
      <c r="N59" s="182"/>
      <c r="O59" s="182"/>
      <c r="P59" s="182"/>
      <c r="Q59" s="90"/>
      <c r="R59" s="90"/>
      <c r="S59" s="90"/>
      <c r="T59" s="90"/>
      <c r="U59" s="90"/>
      <c r="V59" s="90"/>
      <c r="W59" s="90"/>
      <c r="X59" s="90"/>
      <c r="Y59" s="90"/>
      <c r="Z59" s="90"/>
      <c r="AA59" s="90"/>
      <c r="AB59" s="90"/>
      <c r="AC59" s="90"/>
      <c r="AD59" s="90"/>
      <c r="AE59" s="90"/>
      <c r="AF59" s="182"/>
      <c r="AG59" s="182"/>
      <c r="AH59" s="182"/>
      <c r="AI59" s="182"/>
      <c r="AJ59" s="182"/>
      <c r="AK59" s="90"/>
      <c r="AL59" s="90"/>
      <c r="AM59" s="90"/>
      <c r="AN59" s="90"/>
      <c r="AO59" s="90"/>
      <c r="AP59" s="90"/>
      <c r="AQ59" s="90"/>
      <c r="AR59" s="90"/>
    </row>
    <row r="60" spans="1:44" ht="12" hidden="1" customHeight="1">
      <c r="A60" s="90"/>
      <c r="B60" s="182"/>
      <c r="C60" s="182"/>
      <c r="D60" s="182"/>
      <c r="E60" s="197"/>
      <c r="F60" s="197"/>
      <c r="G60" s="182"/>
      <c r="H60" s="182"/>
      <c r="I60" s="182"/>
      <c r="J60" s="182"/>
      <c r="K60" s="182"/>
      <c r="L60" s="182"/>
      <c r="M60" s="182"/>
      <c r="N60" s="182"/>
      <c r="O60" s="182"/>
      <c r="P60" s="182"/>
      <c r="Q60" s="90"/>
      <c r="R60" s="90"/>
      <c r="S60" s="90"/>
      <c r="T60" s="90"/>
      <c r="U60" s="90"/>
      <c r="V60" s="90"/>
      <c r="W60" s="90"/>
      <c r="X60" s="90"/>
      <c r="Y60" s="90"/>
      <c r="Z60" s="90"/>
      <c r="AA60" s="90"/>
      <c r="AB60" s="90"/>
      <c r="AC60" s="90"/>
      <c r="AD60" s="90"/>
      <c r="AE60" s="90"/>
      <c r="AF60" s="182"/>
      <c r="AG60" s="182"/>
      <c r="AH60" s="182"/>
      <c r="AI60" s="182"/>
      <c r="AJ60" s="182"/>
      <c r="AK60" s="90"/>
      <c r="AL60" s="90"/>
      <c r="AM60" s="90"/>
      <c r="AN60" s="90"/>
      <c r="AO60" s="90"/>
      <c r="AP60" s="90"/>
      <c r="AQ60" s="90"/>
      <c r="AR60" s="90"/>
    </row>
    <row r="61" spans="1:44" ht="12" hidden="1" customHeight="1">
      <c r="A61" s="90"/>
      <c r="B61" s="182"/>
      <c r="C61" s="182"/>
      <c r="D61" s="182"/>
      <c r="E61" s="197"/>
      <c r="F61" s="197"/>
      <c r="G61" s="182"/>
      <c r="H61" s="182"/>
      <c r="I61" s="182"/>
      <c r="J61" s="182"/>
      <c r="K61" s="182"/>
      <c r="L61" s="182"/>
      <c r="M61" s="182"/>
      <c r="N61" s="182"/>
      <c r="O61" s="182"/>
      <c r="P61" s="182"/>
      <c r="Q61" s="90"/>
      <c r="R61" s="90"/>
      <c r="S61" s="90"/>
      <c r="T61" s="90"/>
      <c r="U61" s="90"/>
      <c r="V61" s="90"/>
      <c r="W61" s="90"/>
      <c r="X61" s="90"/>
      <c r="Y61" s="90"/>
      <c r="Z61" s="90"/>
      <c r="AA61" s="90"/>
      <c r="AB61" s="90"/>
      <c r="AC61" s="90"/>
      <c r="AD61" s="90"/>
      <c r="AE61" s="90"/>
      <c r="AF61" s="182"/>
      <c r="AG61" s="182"/>
      <c r="AH61" s="182"/>
      <c r="AI61" s="182"/>
      <c r="AJ61" s="182"/>
      <c r="AK61" s="90"/>
      <c r="AL61" s="90"/>
      <c r="AM61" s="90"/>
      <c r="AN61" s="90"/>
      <c r="AO61" s="90"/>
      <c r="AP61" s="90"/>
      <c r="AQ61" s="90"/>
      <c r="AR61" s="90"/>
    </row>
    <row r="62" spans="1:44" ht="12" hidden="1" customHeight="1">
      <c r="A62" s="90"/>
      <c r="B62" s="182"/>
      <c r="C62" s="182"/>
      <c r="D62" s="182"/>
      <c r="E62" s="197"/>
      <c r="F62" s="197"/>
      <c r="G62" s="182"/>
      <c r="H62" s="182"/>
      <c r="I62" s="182"/>
      <c r="J62" s="182"/>
      <c r="K62" s="182"/>
      <c r="L62" s="182"/>
      <c r="M62" s="182"/>
      <c r="N62" s="182"/>
      <c r="O62" s="182"/>
      <c r="P62" s="182"/>
      <c r="Q62" s="90"/>
      <c r="R62" s="90"/>
      <c r="S62" s="90"/>
      <c r="T62" s="90"/>
      <c r="U62" s="90"/>
      <c r="V62" s="90"/>
      <c r="W62" s="90"/>
      <c r="X62" s="90"/>
      <c r="Y62" s="90"/>
      <c r="Z62" s="90"/>
      <c r="AA62" s="90"/>
      <c r="AB62" s="90"/>
      <c r="AC62" s="90"/>
      <c r="AD62" s="90"/>
      <c r="AE62" s="90"/>
      <c r="AF62" s="182"/>
      <c r="AG62" s="182"/>
      <c r="AH62" s="182"/>
      <c r="AI62" s="182"/>
      <c r="AJ62" s="182"/>
      <c r="AK62" s="90"/>
      <c r="AL62" s="90"/>
      <c r="AM62" s="90"/>
      <c r="AN62" s="90"/>
      <c r="AO62" s="90"/>
      <c r="AP62" s="90"/>
      <c r="AQ62" s="90"/>
      <c r="AR62" s="90"/>
    </row>
    <row r="63" spans="1:44" ht="12" hidden="1" customHeight="1">
      <c r="A63" s="90"/>
      <c r="B63" s="182"/>
      <c r="C63" s="182"/>
      <c r="D63" s="182"/>
      <c r="E63" s="197"/>
      <c r="F63" s="197"/>
      <c r="G63" s="182"/>
      <c r="H63" s="182"/>
      <c r="I63" s="182"/>
      <c r="J63" s="182"/>
      <c r="K63" s="182"/>
      <c r="L63" s="182"/>
      <c r="M63" s="182"/>
      <c r="N63" s="182"/>
      <c r="O63" s="182"/>
      <c r="P63" s="182"/>
      <c r="Q63" s="90"/>
      <c r="R63" s="90"/>
      <c r="S63" s="90"/>
      <c r="T63" s="90"/>
      <c r="U63" s="90"/>
      <c r="V63" s="90"/>
      <c r="W63" s="90"/>
      <c r="X63" s="90"/>
      <c r="Y63" s="90"/>
      <c r="Z63" s="90"/>
      <c r="AA63" s="90"/>
      <c r="AB63" s="90"/>
      <c r="AC63" s="90"/>
      <c r="AD63" s="90"/>
      <c r="AE63" s="90"/>
      <c r="AF63" s="182"/>
      <c r="AG63" s="182"/>
      <c r="AH63" s="182"/>
      <c r="AI63" s="182"/>
      <c r="AJ63" s="182"/>
      <c r="AK63" s="90"/>
      <c r="AL63" s="90"/>
      <c r="AM63" s="90"/>
      <c r="AN63" s="90"/>
      <c r="AO63" s="90"/>
      <c r="AP63" s="90"/>
      <c r="AQ63" s="90"/>
      <c r="AR63" s="90"/>
    </row>
    <row r="64" spans="1:44" ht="12" hidden="1" customHeight="1">
      <c r="A64" s="90"/>
      <c r="B64" s="182"/>
      <c r="C64" s="182"/>
      <c r="D64" s="182"/>
      <c r="E64" s="197"/>
      <c r="F64" s="197"/>
      <c r="G64" s="182"/>
      <c r="H64" s="182"/>
      <c r="I64" s="182"/>
      <c r="J64" s="182"/>
      <c r="K64" s="182"/>
      <c r="L64" s="182"/>
      <c r="M64" s="182"/>
      <c r="N64" s="182"/>
      <c r="O64" s="182"/>
      <c r="P64" s="182"/>
      <c r="Q64" s="90"/>
      <c r="R64" s="90"/>
      <c r="S64" s="90"/>
      <c r="T64" s="90"/>
      <c r="U64" s="90"/>
      <c r="V64" s="90"/>
      <c r="W64" s="90"/>
      <c r="X64" s="90"/>
      <c r="Y64" s="90"/>
      <c r="Z64" s="90"/>
      <c r="AA64" s="90"/>
      <c r="AB64" s="90"/>
      <c r="AC64" s="90"/>
      <c r="AD64" s="90"/>
      <c r="AE64" s="90"/>
      <c r="AF64" s="182"/>
      <c r="AG64" s="182"/>
      <c r="AH64" s="182"/>
      <c r="AI64" s="182"/>
      <c r="AJ64" s="182"/>
      <c r="AK64" s="90"/>
      <c r="AL64" s="90"/>
      <c r="AM64" s="90"/>
      <c r="AN64" s="90"/>
      <c r="AO64" s="90"/>
      <c r="AP64" s="90"/>
      <c r="AQ64" s="90"/>
      <c r="AR64" s="90"/>
    </row>
    <row r="65" spans="1:44" ht="12" hidden="1" customHeight="1">
      <c r="A65" s="90"/>
      <c r="B65" s="182"/>
      <c r="C65" s="182"/>
      <c r="D65" s="182"/>
      <c r="E65" s="197"/>
      <c r="F65" s="197"/>
      <c r="G65" s="182"/>
      <c r="H65" s="182"/>
      <c r="I65" s="182"/>
      <c r="J65" s="182"/>
      <c r="K65" s="182"/>
      <c r="L65" s="182"/>
      <c r="M65" s="182"/>
      <c r="N65" s="182"/>
      <c r="O65" s="182"/>
      <c r="P65" s="182"/>
      <c r="Q65" s="90"/>
      <c r="R65" s="90"/>
      <c r="S65" s="90"/>
      <c r="T65" s="90"/>
      <c r="U65" s="90"/>
      <c r="V65" s="90"/>
      <c r="W65" s="90"/>
      <c r="X65" s="90"/>
      <c r="Y65" s="90"/>
      <c r="Z65" s="90"/>
      <c r="AA65" s="90"/>
      <c r="AB65" s="90"/>
      <c r="AC65" s="90"/>
      <c r="AD65" s="90"/>
      <c r="AE65" s="90"/>
      <c r="AF65" s="182"/>
      <c r="AG65" s="182"/>
      <c r="AH65" s="182"/>
      <c r="AI65" s="182"/>
      <c r="AJ65" s="182"/>
      <c r="AK65" s="90"/>
      <c r="AL65" s="90"/>
      <c r="AM65" s="90"/>
      <c r="AN65" s="90"/>
      <c r="AO65" s="90"/>
      <c r="AP65" s="90"/>
      <c r="AQ65" s="90"/>
      <c r="AR65" s="90"/>
    </row>
    <row r="66" spans="1:44" ht="12" hidden="1" customHeight="1">
      <c r="A66" s="90"/>
      <c r="B66" s="182"/>
      <c r="C66" s="182"/>
      <c r="D66" s="182"/>
      <c r="E66" s="197"/>
      <c r="F66" s="197"/>
      <c r="G66" s="182"/>
      <c r="H66" s="182"/>
      <c r="I66" s="182"/>
      <c r="J66" s="182"/>
      <c r="K66" s="182"/>
      <c r="L66" s="182"/>
      <c r="M66" s="182"/>
      <c r="N66" s="182"/>
      <c r="O66" s="182"/>
      <c r="P66" s="182"/>
      <c r="Q66" s="90"/>
      <c r="R66" s="90"/>
      <c r="S66" s="90"/>
      <c r="T66" s="90"/>
      <c r="U66" s="90"/>
      <c r="V66" s="90"/>
      <c r="W66" s="90"/>
      <c r="X66" s="90"/>
      <c r="Y66" s="90"/>
      <c r="Z66" s="90"/>
      <c r="AA66" s="90"/>
      <c r="AB66" s="90"/>
      <c r="AC66" s="90"/>
      <c r="AD66" s="90"/>
      <c r="AE66" s="90"/>
      <c r="AF66" s="182"/>
      <c r="AG66" s="182"/>
      <c r="AH66" s="182"/>
      <c r="AI66" s="182"/>
      <c r="AJ66" s="182"/>
      <c r="AK66" s="90"/>
      <c r="AL66" s="90"/>
      <c r="AM66" s="90"/>
      <c r="AN66" s="90"/>
      <c r="AO66" s="90"/>
      <c r="AP66" s="90"/>
      <c r="AQ66" s="90"/>
      <c r="AR66" s="90"/>
    </row>
    <row r="67" spans="1:44" ht="12" hidden="1" customHeight="1">
      <c r="A67" s="90"/>
      <c r="B67" s="182"/>
      <c r="C67" s="182"/>
      <c r="D67" s="182"/>
      <c r="E67" s="197"/>
      <c r="F67" s="197"/>
      <c r="G67" s="182"/>
      <c r="H67" s="182"/>
      <c r="I67" s="182"/>
      <c r="J67" s="182"/>
      <c r="K67" s="182"/>
      <c r="L67" s="182"/>
      <c r="M67" s="182"/>
      <c r="N67" s="182"/>
      <c r="O67" s="182"/>
      <c r="P67" s="182"/>
      <c r="Q67" s="90"/>
      <c r="R67" s="90"/>
      <c r="S67" s="90"/>
      <c r="T67" s="90"/>
      <c r="U67" s="90"/>
      <c r="V67" s="90"/>
      <c r="W67" s="90"/>
      <c r="X67" s="90"/>
      <c r="Y67" s="90"/>
      <c r="Z67" s="90"/>
      <c r="AA67" s="90"/>
      <c r="AB67" s="90"/>
      <c r="AC67" s="90"/>
      <c r="AD67" s="90"/>
      <c r="AE67" s="90"/>
      <c r="AF67" s="182"/>
      <c r="AG67" s="182"/>
      <c r="AH67" s="182"/>
      <c r="AI67" s="182"/>
      <c r="AJ67" s="182"/>
      <c r="AK67" s="90"/>
      <c r="AL67" s="90"/>
      <c r="AM67" s="90"/>
      <c r="AN67" s="90"/>
      <c r="AO67" s="90"/>
      <c r="AP67" s="90"/>
      <c r="AQ67" s="90"/>
      <c r="AR67" s="90"/>
    </row>
    <row r="68" spans="1:44" ht="12" hidden="1" customHeight="1">
      <c r="A68" s="90"/>
      <c r="B68" s="182"/>
      <c r="C68" s="182"/>
      <c r="D68" s="182"/>
      <c r="E68" s="197"/>
      <c r="F68" s="197"/>
      <c r="G68" s="182"/>
      <c r="H68" s="182"/>
      <c r="I68" s="182"/>
      <c r="J68" s="182"/>
      <c r="K68" s="182"/>
      <c r="L68" s="182"/>
      <c r="M68" s="182"/>
      <c r="N68" s="182"/>
      <c r="O68" s="182"/>
      <c r="P68" s="182"/>
      <c r="Q68" s="90"/>
      <c r="R68" s="90"/>
      <c r="S68" s="90"/>
      <c r="T68" s="90"/>
      <c r="U68" s="90"/>
      <c r="V68" s="90"/>
      <c r="W68" s="90"/>
      <c r="X68" s="90"/>
      <c r="Y68" s="90"/>
      <c r="Z68" s="90"/>
      <c r="AA68" s="90"/>
      <c r="AB68" s="90"/>
      <c r="AC68" s="90"/>
      <c r="AD68" s="90"/>
      <c r="AE68" s="90"/>
      <c r="AF68" s="182"/>
      <c r="AG68" s="182"/>
      <c r="AH68" s="182"/>
      <c r="AI68" s="182"/>
      <c r="AJ68" s="182"/>
      <c r="AK68" s="90"/>
      <c r="AL68" s="90"/>
      <c r="AM68" s="90"/>
      <c r="AN68" s="90"/>
      <c r="AO68" s="90"/>
      <c r="AP68" s="90"/>
      <c r="AQ68" s="90"/>
      <c r="AR68" s="90"/>
    </row>
    <row r="69" spans="1:44" ht="12" hidden="1" customHeight="1">
      <c r="A69" s="90"/>
      <c r="B69" s="182"/>
      <c r="C69" s="182"/>
      <c r="D69" s="182"/>
      <c r="E69" s="197"/>
      <c r="F69" s="197"/>
      <c r="G69" s="182"/>
      <c r="H69" s="182"/>
      <c r="I69" s="182"/>
      <c r="J69" s="182"/>
      <c r="K69" s="182"/>
      <c r="L69" s="182"/>
      <c r="M69" s="182"/>
      <c r="N69" s="182"/>
      <c r="O69" s="182"/>
      <c r="P69" s="182"/>
      <c r="Q69" s="90"/>
      <c r="R69" s="90"/>
      <c r="S69" s="90"/>
      <c r="T69" s="90"/>
      <c r="U69" s="90"/>
      <c r="V69" s="90"/>
      <c r="W69" s="90"/>
      <c r="X69" s="90"/>
      <c r="Y69" s="90"/>
      <c r="Z69" s="90"/>
      <c r="AA69" s="90"/>
      <c r="AB69" s="90"/>
      <c r="AC69" s="90"/>
      <c r="AD69" s="90"/>
      <c r="AE69" s="90"/>
      <c r="AF69" s="182"/>
      <c r="AG69" s="182"/>
      <c r="AH69" s="182"/>
      <c r="AI69" s="182"/>
      <c r="AJ69" s="182"/>
      <c r="AK69" s="90"/>
      <c r="AL69" s="90"/>
      <c r="AM69" s="90"/>
      <c r="AN69" s="90"/>
      <c r="AO69" s="90"/>
      <c r="AP69" s="90"/>
      <c r="AQ69" s="90"/>
      <c r="AR69" s="90"/>
    </row>
    <row r="70" spans="1:44" ht="12" hidden="1" customHeight="1">
      <c r="A70" s="90"/>
      <c r="B70" s="182"/>
      <c r="C70" s="182"/>
      <c r="D70" s="182"/>
      <c r="E70" s="197"/>
      <c r="F70" s="197"/>
      <c r="G70" s="182"/>
      <c r="H70" s="182"/>
      <c r="I70" s="182"/>
      <c r="J70" s="182"/>
      <c r="K70" s="182"/>
      <c r="L70" s="182"/>
      <c r="M70" s="182"/>
      <c r="N70" s="182"/>
      <c r="O70" s="182"/>
      <c r="P70" s="182"/>
      <c r="Q70" s="90"/>
      <c r="R70" s="90"/>
      <c r="S70" s="90"/>
      <c r="T70" s="90"/>
      <c r="U70" s="90"/>
      <c r="V70" s="90"/>
      <c r="W70" s="90"/>
      <c r="X70" s="90"/>
      <c r="Y70" s="90"/>
      <c r="Z70" s="90"/>
      <c r="AA70" s="90"/>
      <c r="AB70" s="90"/>
      <c r="AC70" s="90"/>
      <c r="AD70" s="90"/>
      <c r="AE70" s="90"/>
      <c r="AF70" s="182"/>
      <c r="AG70" s="182"/>
      <c r="AH70" s="182"/>
      <c r="AI70" s="182"/>
      <c r="AJ70" s="182"/>
      <c r="AK70" s="90"/>
      <c r="AL70" s="90"/>
      <c r="AM70" s="90"/>
      <c r="AN70" s="90"/>
      <c r="AO70" s="90"/>
      <c r="AP70" s="90"/>
      <c r="AQ70" s="90"/>
      <c r="AR70" s="90"/>
    </row>
    <row r="71" spans="1:44" ht="12" hidden="1" customHeight="1">
      <c r="A71" s="90"/>
      <c r="B71" s="182"/>
      <c r="C71" s="182"/>
      <c r="D71" s="182"/>
      <c r="E71" s="197"/>
      <c r="F71" s="197"/>
      <c r="G71" s="182"/>
      <c r="H71" s="182"/>
      <c r="I71" s="182"/>
      <c r="J71" s="182"/>
      <c r="K71" s="182"/>
      <c r="L71" s="182"/>
      <c r="M71" s="182"/>
      <c r="N71" s="182"/>
      <c r="O71" s="182"/>
      <c r="P71" s="182"/>
      <c r="Q71" s="90"/>
      <c r="R71" s="90"/>
      <c r="S71" s="90"/>
      <c r="T71" s="90"/>
      <c r="U71" s="90"/>
      <c r="V71" s="90"/>
      <c r="W71" s="90"/>
      <c r="X71" s="90"/>
      <c r="Y71" s="90"/>
      <c r="Z71" s="90"/>
      <c r="AA71" s="90"/>
      <c r="AB71" s="90"/>
      <c r="AC71" s="90"/>
      <c r="AD71" s="90"/>
      <c r="AE71" s="90"/>
      <c r="AF71" s="182"/>
      <c r="AG71" s="182"/>
      <c r="AH71" s="182"/>
      <c r="AI71" s="182"/>
      <c r="AJ71" s="182"/>
      <c r="AK71" s="90"/>
      <c r="AL71" s="90"/>
      <c r="AM71" s="90"/>
      <c r="AN71" s="90"/>
      <c r="AO71" s="90"/>
      <c r="AP71" s="90"/>
      <c r="AQ71" s="90"/>
      <c r="AR71" s="90"/>
    </row>
    <row r="72" spans="1:44" ht="12" hidden="1" customHeight="1">
      <c r="A72" s="90"/>
      <c r="B72" s="182"/>
      <c r="C72" s="182"/>
      <c r="D72" s="182"/>
      <c r="E72" s="197"/>
      <c r="F72" s="197"/>
      <c r="G72" s="182"/>
      <c r="H72" s="182"/>
      <c r="I72" s="182"/>
      <c r="J72" s="182"/>
      <c r="K72" s="182"/>
      <c r="L72" s="182"/>
      <c r="M72" s="182"/>
      <c r="N72" s="182"/>
      <c r="O72" s="182"/>
      <c r="P72" s="182"/>
      <c r="Q72" s="90"/>
      <c r="R72" s="90"/>
      <c r="S72" s="90"/>
      <c r="T72" s="90"/>
      <c r="U72" s="90"/>
      <c r="V72" s="90"/>
      <c r="W72" s="90"/>
      <c r="X72" s="90"/>
      <c r="Y72" s="90"/>
      <c r="Z72" s="90"/>
      <c r="AA72" s="90"/>
      <c r="AB72" s="90"/>
      <c r="AC72" s="90"/>
      <c r="AD72" s="90"/>
      <c r="AE72" s="90"/>
      <c r="AF72" s="182"/>
      <c r="AG72" s="182"/>
      <c r="AH72" s="182"/>
      <c r="AI72" s="182"/>
      <c r="AJ72" s="182"/>
      <c r="AK72" s="90"/>
      <c r="AL72" s="90"/>
      <c r="AM72" s="90"/>
      <c r="AN72" s="90"/>
      <c r="AO72" s="90"/>
      <c r="AP72" s="90"/>
      <c r="AQ72" s="90"/>
      <c r="AR72" s="90"/>
    </row>
    <row r="73" spans="1:44" ht="12" hidden="1" customHeight="1">
      <c r="A73" s="90"/>
      <c r="B73" s="182"/>
      <c r="C73" s="182"/>
      <c r="D73" s="182"/>
      <c r="E73" s="197"/>
      <c r="F73" s="197"/>
      <c r="G73" s="182"/>
      <c r="H73" s="182"/>
      <c r="I73" s="182"/>
      <c r="J73" s="182"/>
      <c r="K73" s="182"/>
      <c r="L73" s="182"/>
      <c r="M73" s="182"/>
      <c r="N73" s="182"/>
      <c r="O73" s="182"/>
      <c r="P73" s="182"/>
      <c r="Q73" s="90"/>
      <c r="R73" s="90"/>
      <c r="S73" s="90"/>
      <c r="T73" s="90"/>
      <c r="U73" s="90"/>
      <c r="V73" s="90"/>
      <c r="W73" s="90"/>
      <c r="X73" s="90"/>
      <c r="Y73" s="90"/>
      <c r="Z73" s="90"/>
      <c r="AA73" s="90"/>
      <c r="AB73" s="90"/>
      <c r="AC73" s="90"/>
      <c r="AD73" s="90"/>
      <c r="AE73" s="90"/>
      <c r="AF73" s="182"/>
      <c r="AG73" s="182"/>
      <c r="AH73" s="182"/>
      <c r="AI73" s="182"/>
      <c r="AJ73" s="182"/>
      <c r="AK73" s="90"/>
      <c r="AL73" s="90"/>
      <c r="AM73" s="90"/>
      <c r="AN73" s="90"/>
      <c r="AO73" s="90"/>
      <c r="AP73" s="90"/>
      <c r="AQ73" s="90"/>
      <c r="AR73" s="90"/>
    </row>
    <row r="74" spans="1:44" ht="12" hidden="1" customHeight="1">
      <c r="A74" s="90"/>
      <c r="B74" s="182"/>
      <c r="C74" s="182"/>
      <c r="D74" s="182"/>
      <c r="E74" s="197"/>
      <c r="F74" s="197"/>
      <c r="G74" s="182"/>
      <c r="H74" s="182"/>
      <c r="I74" s="182"/>
      <c r="J74" s="182"/>
      <c r="K74" s="182"/>
      <c r="L74" s="182"/>
      <c r="M74" s="182"/>
      <c r="N74" s="182"/>
      <c r="O74" s="182"/>
      <c r="P74" s="182"/>
      <c r="Q74" s="90"/>
      <c r="R74" s="90"/>
      <c r="S74" s="90"/>
      <c r="T74" s="90"/>
      <c r="U74" s="90"/>
      <c r="V74" s="90"/>
      <c r="W74" s="90"/>
      <c r="X74" s="90"/>
      <c r="Y74" s="90"/>
      <c r="Z74" s="90"/>
      <c r="AA74" s="90"/>
      <c r="AB74" s="90"/>
      <c r="AC74" s="90"/>
      <c r="AD74" s="90"/>
      <c r="AE74" s="90"/>
      <c r="AF74" s="182"/>
      <c r="AG74" s="182"/>
      <c r="AH74" s="182"/>
      <c r="AI74" s="182"/>
      <c r="AJ74" s="182"/>
      <c r="AK74" s="90"/>
      <c r="AL74" s="90"/>
      <c r="AM74" s="90"/>
      <c r="AN74" s="90"/>
      <c r="AO74" s="90"/>
      <c r="AP74" s="90"/>
      <c r="AQ74" s="90"/>
      <c r="AR74" s="90"/>
    </row>
    <row r="75" spans="1:44" ht="12" hidden="1" customHeight="1">
      <c r="A75" s="90"/>
      <c r="B75" s="182"/>
      <c r="C75" s="182"/>
      <c r="D75" s="182"/>
      <c r="E75" s="197"/>
      <c r="F75" s="197"/>
      <c r="G75" s="182"/>
      <c r="H75" s="182"/>
      <c r="I75" s="182"/>
      <c r="J75" s="182"/>
      <c r="K75" s="182"/>
      <c r="L75" s="182"/>
      <c r="M75" s="182"/>
      <c r="N75" s="182"/>
      <c r="O75" s="182"/>
      <c r="P75" s="182"/>
      <c r="Q75" s="90"/>
      <c r="R75" s="90"/>
      <c r="S75" s="90"/>
      <c r="T75" s="90"/>
      <c r="U75" s="90"/>
      <c r="V75" s="90"/>
      <c r="W75" s="90"/>
      <c r="X75" s="90"/>
      <c r="Y75" s="90"/>
      <c r="Z75" s="90"/>
      <c r="AA75" s="90"/>
      <c r="AB75" s="90"/>
      <c r="AC75" s="90"/>
      <c r="AD75" s="90"/>
      <c r="AE75" s="90"/>
      <c r="AF75" s="182"/>
      <c r="AG75" s="182"/>
      <c r="AH75" s="182"/>
      <c r="AI75" s="182"/>
      <c r="AJ75" s="182"/>
      <c r="AK75" s="90"/>
      <c r="AL75" s="90"/>
      <c r="AM75" s="90"/>
      <c r="AN75" s="90"/>
      <c r="AO75" s="90"/>
      <c r="AP75" s="90"/>
      <c r="AQ75" s="90"/>
      <c r="AR75" s="90"/>
    </row>
    <row r="76" spans="1:44" ht="12" hidden="1" customHeight="1">
      <c r="A76" s="90"/>
      <c r="B76" s="182"/>
      <c r="C76" s="182"/>
      <c r="D76" s="182"/>
      <c r="E76" s="197"/>
      <c r="F76" s="197"/>
      <c r="G76" s="182"/>
      <c r="H76" s="182"/>
      <c r="I76" s="182"/>
      <c r="J76" s="182"/>
      <c r="K76" s="182"/>
      <c r="L76" s="182"/>
      <c r="M76" s="182"/>
      <c r="N76" s="182"/>
      <c r="O76" s="182"/>
      <c r="P76" s="182"/>
      <c r="Q76" s="90"/>
      <c r="R76" s="90"/>
      <c r="S76" s="90"/>
      <c r="T76" s="90"/>
      <c r="U76" s="90"/>
      <c r="V76" s="90"/>
      <c r="W76" s="90"/>
      <c r="X76" s="90"/>
      <c r="Y76" s="90"/>
      <c r="Z76" s="90"/>
      <c r="AA76" s="90"/>
      <c r="AB76" s="90"/>
      <c r="AC76" s="90"/>
      <c r="AD76" s="90"/>
      <c r="AE76" s="90"/>
      <c r="AF76" s="182"/>
      <c r="AG76" s="182"/>
      <c r="AH76" s="182"/>
      <c r="AI76" s="182"/>
      <c r="AJ76" s="182"/>
      <c r="AK76" s="90"/>
      <c r="AL76" s="90"/>
      <c r="AM76" s="90"/>
      <c r="AN76" s="90"/>
      <c r="AO76" s="90"/>
      <c r="AP76" s="90"/>
      <c r="AQ76" s="90"/>
      <c r="AR76" s="90"/>
    </row>
    <row r="77" spans="1:44" ht="12" hidden="1" customHeight="1">
      <c r="A77" s="90"/>
      <c r="B77" s="182"/>
      <c r="C77" s="182"/>
      <c r="D77" s="182"/>
      <c r="E77" s="197"/>
      <c r="F77" s="197"/>
      <c r="G77" s="182"/>
      <c r="H77" s="182"/>
      <c r="I77" s="182"/>
      <c r="J77" s="182"/>
      <c r="K77" s="182"/>
      <c r="L77" s="182"/>
      <c r="M77" s="182"/>
      <c r="N77" s="182"/>
      <c r="O77" s="182"/>
      <c r="P77" s="182"/>
      <c r="Q77" s="90"/>
      <c r="R77" s="90"/>
      <c r="S77" s="90"/>
      <c r="T77" s="90"/>
      <c r="U77" s="90"/>
      <c r="V77" s="90"/>
      <c r="W77" s="90"/>
      <c r="X77" s="90"/>
      <c r="Y77" s="90"/>
      <c r="Z77" s="90"/>
      <c r="AA77" s="90"/>
      <c r="AB77" s="90"/>
      <c r="AC77" s="90"/>
      <c r="AD77" s="90"/>
      <c r="AE77" s="90"/>
      <c r="AF77" s="182"/>
      <c r="AG77" s="182"/>
      <c r="AH77" s="182"/>
      <c r="AI77" s="182"/>
      <c r="AJ77" s="182"/>
      <c r="AK77" s="90"/>
      <c r="AL77" s="90"/>
      <c r="AM77" s="90"/>
      <c r="AN77" s="90"/>
      <c r="AO77" s="90"/>
      <c r="AP77" s="90"/>
      <c r="AQ77" s="90"/>
      <c r="AR77" s="90"/>
    </row>
    <row r="78" spans="1:44" ht="12" hidden="1" customHeight="1">
      <c r="A78" s="90"/>
      <c r="B78" s="182"/>
      <c r="C78" s="182"/>
      <c r="D78" s="182"/>
      <c r="E78" s="197"/>
      <c r="F78" s="197"/>
      <c r="G78" s="182"/>
      <c r="H78" s="182"/>
      <c r="I78" s="182"/>
      <c r="J78" s="182"/>
      <c r="K78" s="182"/>
      <c r="L78" s="182"/>
      <c r="M78" s="182"/>
      <c r="N78" s="182"/>
      <c r="O78" s="182"/>
      <c r="P78" s="182"/>
      <c r="Q78" s="90"/>
      <c r="R78" s="90"/>
      <c r="S78" s="90"/>
      <c r="T78" s="90"/>
      <c r="U78" s="90"/>
      <c r="V78" s="90"/>
      <c r="W78" s="90"/>
      <c r="X78" s="90"/>
      <c r="Y78" s="90"/>
      <c r="Z78" s="90"/>
      <c r="AA78" s="90"/>
      <c r="AB78" s="90"/>
      <c r="AC78" s="90"/>
      <c r="AD78" s="90"/>
      <c r="AE78" s="90"/>
      <c r="AF78" s="182"/>
      <c r="AG78" s="182"/>
      <c r="AH78" s="182"/>
      <c r="AI78" s="182"/>
      <c r="AJ78" s="182"/>
      <c r="AK78" s="90"/>
      <c r="AL78" s="90"/>
      <c r="AM78" s="90"/>
      <c r="AN78" s="90"/>
      <c r="AO78" s="90"/>
      <c r="AP78" s="90"/>
      <c r="AQ78" s="90"/>
      <c r="AR78" s="90"/>
    </row>
    <row r="79" spans="1:44" ht="12" hidden="1" customHeight="1">
      <c r="A79" s="90"/>
      <c r="B79" s="182"/>
      <c r="C79" s="182"/>
      <c r="D79" s="182"/>
      <c r="E79" s="197"/>
      <c r="F79" s="197"/>
      <c r="G79" s="182"/>
      <c r="H79" s="182"/>
      <c r="I79" s="182"/>
      <c r="J79" s="182"/>
      <c r="K79" s="182"/>
      <c r="L79" s="182"/>
      <c r="M79" s="182"/>
      <c r="N79" s="182"/>
      <c r="O79" s="182"/>
      <c r="P79" s="182"/>
      <c r="Q79" s="90"/>
      <c r="R79" s="90"/>
      <c r="S79" s="90"/>
      <c r="T79" s="90"/>
      <c r="U79" s="90"/>
      <c r="V79" s="90"/>
      <c r="W79" s="90"/>
      <c r="X79" s="90"/>
      <c r="Y79" s="90"/>
      <c r="Z79" s="90"/>
      <c r="AA79" s="90"/>
      <c r="AB79" s="90"/>
      <c r="AC79" s="90"/>
      <c r="AD79" s="90"/>
      <c r="AE79" s="90"/>
      <c r="AF79" s="182"/>
      <c r="AG79" s="182"/>
      <c r="AH79" s="182"/>
      <c r="AI79" s="182"/>
      <c r="AJ79" s="182"/>
      <c r="AK79" s="90"/>
      <c r="AL79" s="90"/>
      <c r="AM79" s="90"/>
      <c r="AN79" s="90"/>
      <c r="AO79" s="90"/>
      <c r="AP79" s="90"/>
      <c r="AQ79" s="90"/>
      <c r="AR79" s="90"/>
    </row>
    <row r="80" spans="1:44" ht="12" hidden="1" customHeight="1">
      <c r="A80" s="90"/>
      <c r="B80" s="182"/>
      <c r="C80" s="182"/>
      <c r="D80" s="182"/>
      <c r="E80" s="197"/>
      <c r="F80" s="197"/>
      <c r="G80" s="182"/>
      <c r="H80" s="182"/>
      <c r="I80" s="182"/>
      <c r="J80" s="182"/>
      <c r="K80" s="182"/>
      <c r="L80" s="182"/>
      <c r="M80" s="182"/>
      <c r="N80" s="182"/>
      <c r="O80" s="182"/>
      <c r="P80" s="182"/>
      <c r="Q80" s="90"/>
      <c r="R80" s="90"/>
      <c r="S80" s="90"/>
      <c r="T80" s="90"/>
      <c r="U80" s="90"/>
      <c r="V80" s="90"/>
      <c r="W80" s="90"/>
      <c r="X80" s="90"/>
      <c r="Y80" s="90"/>
      <c r="Z80" s="90"/>
      <c r="AA80" s="90"/>
      <c r="AB80" s="90"/>
      <c r="AC80" s="90"/>
      <c r="AD80" s="90"/>
      <c r="AE80" s="90"/>
      <c r="AF80" s="182"/>
      <c r="AG80" s="182"/>
      <c r="AH80" s="182"/>
      <c r="AI80" s="182"/>
      <c r="AJ80" s="182"/>
      <c r="AK80" s="90"/>
      <c r="AL80" s="90"/>
      <c r="AM80" s="90"/>
      <c r="AN80" s="90"/>
      <c r="AO80" s="90"/>
      <c r="AP80" s="90"/>
      <c r="AQ80" s="90"/>
      <c r="AR80" s="90"/>
    </row>
    <row r="81" spans="1:44" ht="12" hidden="1" customHeight="1">
      <c r="A81" s="90"/>
      <c r="B81" s="182"/>
      <c r="C81" s="182"/>
      <c r="D81" s="182"/>
      <c r="E81" s="197"/>
      <c r="F81" s="197"/>
      <c r="G81" s="182"/>
      <c r="H81" s="182"/>
      <c r="I81" s="182"/>
      <c r="J81" s="182"/>
      <c r="K81" s="182"/>
      <c r="L81" s="182"/>
      <c r="M81" s="182"/>
      <c r="N81" s="182"/>
      <c r="O81" s="182"/>
      <c r="P81" s="182"/>
      <c r="Q81" s="90"/>
      <c r="R81" s="90"/>
      <c r="S81" s="90"/>
      <c r="T81" s="90"/>
      <c r="U81" s="90"/>
      <c r="V81" s="90"/>
      <c r="W81" s="90"/>
      <c r="X81" s="90"/>
      <c r="Y81" s="90"/>
      <c r="Z81" s="90"/>
      <c r="AA81" s="90"/>
      <c r="AB81" s="90"/>
      <c r="AC81" s="90"/>
      <c r="AD81" s="90"/>
      <c r="AE81" s="90"/>
      <c r="AF81" s="182"/>
      <c r="AG81" s="182"/>
      <c r="AH81" s="182"/>
      <c r="AI81" s="182"/>
      <c r="AJ81" s="182"/>
      <c r="AK81" s="90"/>
      <c r="AL81" s="90"/>
      <c r="AM81" s="90"/>
      <c r="AN81" s="90"/>
      <c r="AO81" s="90"/>
      <c r="AP81" s="90"/>
      <c r="AQ81" s="90"/>
      <c r="AR81" s="90"/>
    </row>
    <row r="82" spans="1:44" ht="12" hidden="1" customHeight="1">
      <c r="A82" s="90"/>
      <c r="B82" s="182"/>
      <c r="C82" s="182"/>
      <c r="D82" s="182"/>
      <c r="E82" s="197"/>
      <c r="F82" s="197"/>
      <c r="G82" s="182"/>
      <c r="H82" s="182"/>
      <c r="I82" s="182"/>
      <c r="J82" s="182"/>
      <c r="K82" s="182"/>
      <c r="L82" s="182"/>
      <c r="M82" s="182"/>
      <c r="N82" s="182"/>
      <c r="O82" s="182"/>
      <c r="P82" s="182"/>
      <c r="Q82" s="90"/>
      <c r="R82" s="90"/>
      <c r="S82" s="90"/>
      <c r="T82" s="90"/>
      <c r="U82" s="90"/>
      <c r="V82" s="90"/>
      <c r="W82" s="90"/>
      <c r="X82" s="90"/>
      <c r="Y82" s="90"/>
      <c r="Z82" s="90"/>
      <c r="AA82" s="90"/>
      <c r="AB82" s="90"/>
      <c r="AC82" s="90"/>
      <c r="AD82" s="90"/>
      <c r="AE82" s="90"/>
      <c r="AF82" s="182"/>
      <c r="AG82" s="182"/>
      <c r="AH82" s="182"/>
      <c r="AI82" s="182"/>
      <c r="AJ82" s="182"/>
      <c r="AK82" s="90"/>
      <c r="AL82" s="90"/>
      <c r="AM82" s="90"/>
      <c r="AN82" s="90"/>
      <c r="AO82" s="90"/>
      <c r="AP82" s="90"/>
      <c r="AQ82" s="90"/>
      <c r="AR82" s="90"/>
    </row>
    <row r="83" spans="1:44" ht="12" hidden="1" customHeight="1">
      <c r="A83" s="90"/>
      <c r="B83" s="182"/>
      <c r="C83" s="182"/>
      <c r="D83" s="182"/>
      <c r="E83" s="197"/>
      <c r="F83" s="197"/>
      <c r="G83" s="182"/>
      <c r="H83" s="182"/>
      <c r="I83" s="182"/>
      <c r="J83" s="182"/>
      <c r="K83" s="182"/>
      <c r="L83" s="182"/>
      <c r="M83" s="182"/>
      <c r="N83" s="182"/>
      <c r="O83" s="182"/>
      <c r="P83" s="182"/>
      <c r="Q83" s="90"/>
      <c r="R83" s="90"/>
      <c r="S83" s="90"/>
      <c r="T83" s="90"/>
      <c r="U83" s="90"/>
      <c r="V83" s="90"/>
      <c r="W83" s="90"/>
      <c r="X83" s="90"/>
      <c r="Y83" s="90"/>
      <c r="Z83" s="90"/>
      <c r="AA83" s="90"/>
      <c r="AB83" s="90"/>
      <c r="AC83" s="90"/>
      <c r="AD83" s="90"/>
      <c r="AE83" s="90"/>
      <c r="AF83" s="182"/>
      <c r="AG83" s="182"/>
      <c r="AH83" s="182"/>
      <c r="AI83" s="182"/>
      <c r="AJ83" s="182"/>
      <c r="AK83" s="90"/>
      <c r="AL83" s="90"/>
      <c r="AM83" s="90"/>
      <c r="AN83" s="90"/>
      <c r="AO83" s="90"/>
      <c r="AP83" s="90"/>
      <c r="AQ83" s="90"/>
      <c r="AR83" s="90"/>
    </row>
    <row r="84" spans="1:44" ht="12" hidden="1" customHeight="1">
      <c r="A84" s="90"/>
      <c r="B84" s="182"/>
      <c r="C84" s="182"/>
      <c r="D84" s="182"/>
      <c r="E84" s="197"/>
      <c r="F84" s="197"/>
      <c r="G84" s="182"/>
      <c r="H84" s="182"/>
      <c r="I84" s="182"/>
      <c r="J84" s="182"/>
      <c r="K84" s="182"/>
      <c r="L84" s="182"/>
      <c r="M84" s="182"/>
      <c r="N84" s="182"/>
      <c r="O84" s="182"/>
      <c r="P84" s="182"/>
      <c r="Q84" s="90"/>
      <c r="R84" s="90"/>
      <c r="S84" s="90"/>
      <c r="T84" s="90"/>
      <c r="U84" s="90"/>
      <c r="V84" s="90"/>
      <c r="W84" s="90"/>
      <c r="X84" s="90"/>
      <c r="Y84" s="90"/>
      <c r="Z84" s="90"/>
      <c r="AA84" s="90"/>
      <c r="AB84" s="90"/>
      <c r="AC84" s="90"/>
      <c r="AD84" s="90"/>
      <c r="AE84" s="90"/>
      <c r="AF84" s="182"/>
      <c r="AG84" s="182"/>
      <c r="AH84" s="182"/>
      <c r="AI84" s="182"/>
      <c r="AJ84" s="182"/>
      <c r="AK84" s="90"/>
      <c r="AL84" s="90"/>
      <c r="AM84" s="90"/>
      <c r="AN84" s="90"/>
      <c r="AO84" s="90"/>
      <c r="AP84" s="90"/>
      <c r="AQ84" s="90"/>
      <c r="AR84" s="90"/>
    </row>
    <row r="85" spans="1:44" ht="12" hidden="1" customHeight="1">
      <c r="A85" s="90"/>
      <c r="B85" s="182"/>
      <c r="C85" s="182"/>
      <c r="D85" s="182"/>
      <c r="E85" s="197"/>
      <c r="F85" s="197"/>
      <c r="G85" s="182"/>
      <c r="H85" s="182"/>
      <c r="I85" s="182"/>
      <c r="J85" s="182"/>
      <c r="K85" s="182"/>
      <c r="L85" s="182"/>
      <c r="M85" s="182"/>
      <c r="N85" s="182"/>
      <c r="O85" s="182"/>
      <c r="P85" s="182"/>
      <c r="Q85" s="90"/>
      <c r="R85" s="90"/>
      <c r="S85" s="90"/>
      <c r="T85" s="90"/>
      <c r="U85" s="90"/>
      <c r="V85" s="90"/>
      <c r="W85" s="90"/>
      <c r="X85" s="90"/>
      <c r="Y85" s="90"/>
      <c r="Z85" s="90"/>
      <c r="AA85" s="90"/>
      <c r="AB85" s="90"/>
      <c r="AC85" s="90"/>
      <c r="AD85" s="90"/>
      <c r="AE85" s="90"/>
      <c r="AF85" s="182"/>
      <c r="AG85" s="182"/>
      <c r="AH85" s="182"/>
      <c r="AI85" s="182"/>
      <c r="AJ85" s="182"/>
      <c r="AK85" s="90"/>
      <c r="AL85" s="90"/>
      <c r="AM85" s="90"/>
      <c r="AN85" s="90"/>
      <c r="AO85" s="90"/>
      <c r="AP85" s="90"/>
      <c r="AQ85" s="90"/>
      <c r="AR85" s="90"/>
    </row>
    <row r="86" spans="1:44" ht="12" hidden="1" customHeight="1">
      <c r="A86" s="90"/>
      <c r="B86" s="182"/>
      <c r="C86" s="182"/>
      <c r="D86" s="182"/>
      <c r="E86" s="197"/>
      <c r="F86" s="197"/>
      <c r="G86" s="182"/>
      <c r="H86" s="182"/>
      <c r="I86" s="182"/>
      <c r="J86" s="182"/>
      <c r="K86" s="182"/>
      <c r="L86" s="182"/>
      <c r="M86" s="182"/>
      <c r="N86" s="182"/>
      <c r="O86" s="182"/>
      <c r="P86" s="182"/>
      <c r="Q86" s="90"/>
      <c r="R86" s="90"/>
      <c r="S86" s="90"/>
      <c r="T86" s="90"/>
      <c r="U86" s="90"/>
      <c r="V86" s="90"/>
      <c r="W86" s="90"/>
      <c r="X86" s="90"/>
      <c r="Y86" s="90"/>
      <c r="Z86" s="90"/>
      <c r="AA86" s="90"/>
      <c r="AB86" s="90"/>
      <c r="AC86" s="90"/>
      <c r="AD86" s="90"/>
      <c r="AE86" s="90"/>
      <c r="AF86" s="182"/>
      <c r="AG86" s="182"/>
      <c r="AH86" s="182"/>
      <c r="AI86" s="182"/>
      <c r="AJ86" s="182"/>
      <c r="AK86" s="90"/>
      <c r="AL86" s="90"/>
      <c r="AM86" s="90"/>
      <c r="AN86" s="90"/>
      <c r="AO86" s="90"/>
      <c r="AP86" s="90"/>
      <c r="AQ86" s="90"/>
      <c r="AR86" s="90"/>
    </row>
    <row r="87" spans="1:44" ht="12" hidden="1" customHeight="1">
      <c r="A87" s="90"/>
      <c r="B87" s="182"/>
      <c r="C87" s="182"/>
      <c r="D87" s="182"/>
      <c r="E87" s="197"/>
      <c r="F87" s="197"/>
      <c r="G87" s="182"/>
      <c r="H87" s="182"/>
      <c r="I87" s="182"/>
      <c r="J87" s="182"/>
      <c r="K87" s="182"/>
      <c r="L87" s="182"/>
      <c r="M87" s="182"/>
      <c r="N87" s="182"/>
      <c r="O87" s="182"/>
      <c r="P87" s="182"/>
      <c r="Q87" s="90"/>
      <c r="R87" s="90"/>
      <c r="S87" s="90"/>
      <c r="T87" s="90"/>
      <c r="U87" s="90"/>
      <c r="V87" s="90"/>
      <c r="W87" s="90"/>
      <c r="X87" s="90"/>
      <c r="Y87" s="90"/>
      <c r="Z87" s="90"/>
      <c r="AA87" s="90"/>
      <c r="AB87" s="90"/>
      <c r="AC87" s="90"/>
      <c r="AD87" s="90"/>
      <c r="AE87" s="90"/>
      <c r="AF87" s="182"/>
      <c r="AG87" s="182"/>
      <c r="AH87" s="182"/>
      <c r="AI87" s="182"/>
      <c r="AJ87" s="182"/>
      <c r="AK87" s="90"/>
      <c r="AL87" s="90"/>
      <c r="AM87" s="90"/>
      <c r="AN87" s="90"/>
      <c r="AO87" s="90"/>
      <c r="AP87" s="90"/>
      <c r="AQ87" s="90"/>
      <c r="AR87" s="90"/>
    </row>
    <row r="88" spans="1:44" ht="12" hidden="1" customHeight="1">
      <c r="A88" s="90"/>
      <c r="B88" s="182"/>
      <c r="C88" s="182"/>
      <c r="D88" s="182"/>
      <c r="E88" s="197"/>
      <c r="F88" s="197"/>
      <c r="G88" s="182"/>
      <c r="H88" s="182"/>
      <c r="I88" s="182"/>
      <c r="J88" s="182"/>
      <c r="K88" s="182"/>
      <c r="L88" s="182"/>
      <c r="M88" s="182"/>
      <c r="N88" s="182"/>
      <c r="O88" s="182"/>
      <c r="P88" s="182"/>
      <c r="Q88" s="90"/>
      <c r="R88" s="90"/>
      <c r="S88" s="90"/>
      <c r="T88" s="90"/>
      <c r="U88" s="90"/>
      <c r="V88" s="90"/>
      <c r="W88" s="90"/>
      <c r="X88" s="90"/>
      <c r="Y88" s="90"/>
      <c r="Z88" s="90"/>
      <c r="AA88" s="90"/>
      <c r="AB88" s="90"/>
      <c r="AC88" s="90"/>
      <c r="AD88" s="90"/>
      <c r="AE88" s="90"/>
      <c r="AF88" s="182"/>
      <c r="AG88" s="182"/>
      <c r="AH88" s="182"/>
      <c r="AI88" s="182"/>
      <c r="AJ88" s="182"/>
      <c r="AK88" s="90"/>
      <c r="AL88" s="90"/>
      <c r="AM88" s="90"/>
      <c r="AN88" s="90"/>
      <c r="AO88" s="90"/>
      <c r="AP88" s="90"/>
      <c r="AQ88" s="90"/>
      <c r="AR88" s="90"/>
    </row>
    <row r="89" spans="1:44" ht="12" hidden="1" customHeight="1">
      <c r="A89" s="90"/>
      <c r="B89" s="182"/>
      <c r="C89" s="182"/>
      <c r="D89" s="182"/>
      <c r="E89" s="197"/>
      <c r="F89" s="197"/>
      <c r="G89" s="182"/>
      <c r="H89" s="182"/>
      <c r="I89" s="182"/>
      <c r="J89" s="182"/>
      <c r="K89" s="182"/>
      <c r="L89" s="182"/>
      <c r="M89" s="182"/>
      <c r="N89" s="182"/>
      <c r="O89" s="182"/>
      <c r="P89" s="182"/>
      <c r="Q89" s="90"/>
      <c r="R89" s="90"/>
      <c r="S89" s="90"/>
      <c r="T89" s="90"/>
      <c r="U89" s="90"/>
      <c r="V89" s="90"/>
      <c r="W89" s="90"/>
      <c r="X89" s="90"/>
      <c r="Y89" s="90"/>
      <c r="Z89" s="90"/>
      <c r="AA89" s="90"/>
      <c r="AB89" s="90"/>
      <c r="AC89" s="90"/>
      <c r="AD89" s="90"/>
      <c r="AE89" s="90"/>
      <c r="AF89" s="182"/>
      <c r="AG89" s="182"/>
      <c r="AH89" s="182"/>
      <c r="AI89" s="182"/>
      <c r="AJ89" s="182"/>
      <c r="AK89" s="90"/>
      <c r="AL89" s="90"/>
      <c r="AM89" s="90"/>
      <c r="AN89" s="90"/>
      <c r="AO89" s="90"/>
      <c r="AP89" s="90"/>
      <c r="AQ89" s="90"/>
      <c r="AR89" s="90"/>
    </row>
    <row r="90" spans="1:44" ht="12" hidden="1" customHeight="1">
      <c r="A90" s="90"/>
      <c r="B90" s="182"/>
      <c r="C90" s="182"/>
      <c r="D90" s="182"/>
      <c r="E90" s="197"/>
      <c r="F90" s="197"/>
      <c r="G90" s="182"/>
      <c r="H90" s="182"/>
      <c r="I90" s="182"/>
      <c r="J90" s="182"/>
      <c r="K90" s="182"/>
      <c r="L90" s="182"/>
      <c r="M90" s="182"/>
      <c r="N90" s="182"/>
      <c r="O90" s="182"/>
      <c r="P90" s="182"/>
      <c r="Q90" s="90"/>
      <c r="R90" s="90"/>
      <c r="S90" s="90"/>
      <c r="T90" s="90"/>
      <c r="U90" s="90"/>
      <c r="V90" s="90"/>
      <c r="W90" s="90"/>
      <c r="X90" s="90"/>
      <c r="Y90" s="90"/>
      <c r="Z90" s="90"/>
      <c r="AA90" s="90"/>
      <c r="AB90" s="90"/>
      <c r="AC90" s="90"/>
      <c r="AD90" s="90"/>
      <c r="AE90" s="90"/>
      <c r="AF90" s="182"/>
      <c r="AG90" s="182"/>
      <c r="AH90" s="182"/>
      <c r="AI90" s="182"/>
      <c r="AJ90" s="182"/>
      <c r="AK90" s="90"/>
      <c r="AL90" s="90"/>
      <c r="AM90" s="90"/>
      <c r="AN90" s="90"/>
      <c r="AO90" s="90"/>
      <c r="AP90" s="90"/>
      <c r="AQ90" s="90"/>
      <c r="AR90" s="90"/>
    </row>
    <row r="91" spans="1:44" ht="12" hidden="1" customHeight="1">
      <c r="A91" s="90"/>
      <c r="B91" s="182"/>
      <c r="C91" s="182"/>
      <c r="D91" s="182"/>
      <c r="E91" s="197"/>
      <c r="F91" s="197"/>
      <c r="G91" s="182"/>
      <c r="H91" s="182"/>
      <c r="I91" s="182"/>
      <c r="J91" s="182"/>
      <c r="K91" s="182"/>
      <c r="L91" s="182"/>
      <c r="M91" s="182"/>
      <c r="N91" s="182"/>
      <c r="O91" s="182"/>
      <c r="P91" s="182"/>
      <c r="Q91" s="90"/>
      <c r="R91" s="90"/>
      <c r="S91" s="90"/>
      <c r="T91" s="90"/>
      <c r="U91" s="90"/>
      <c r="V91" s="90"/>
      <c r="W91" s="90"/>
      <c r="X91" s="90"/>
      <c r="Y91" s="90"/>
      <c r="Z91" s="90"/>
      <c r="AA91" s="90"/>
      <c r="AB91" s="90"/>
      <c r="AC91" s="90"/>
      <c r="AD91" s="90"/>
      <c r="AE91" s="90"/>
      <c r="AF91" s="182"/>
      <c r="AG91" s="182"/>
      <c r="AH91" s="182"/>
      <c r="AI91" s="182"/>
      <c r="AJ91" s="182"/>
      <c r="AK91" s="90"/>
      <c r="AL91" s="90"/>
      <c r="AM91" s="90"/>
      <c r="AN91" s="90"/>
      <c r="AO91" s="90"/>
      <c r="AP91" s="90"/>
      <c r="AQ91" s="90"/>
      <c r="AR91" s="90"/>
    </row>
    <row r="92" spans="1:44" ht="12" hidden="1" customHeight="1">
      <c r="A92" s="90"/>
      <c r="B92" s="182"/>
      <c r="C92" s="182"/>
      <c r="D92" s="182"/>
      <c r="E92" s="197"/>
      <c r="F92" s="197"/>
      <c r="G92" s="182"/>
      <c r="H92" s="182"/>
      <c r="I92" s="182"/>
      <c r="J92" s="182"/>
      <c r="K92" s="182"/>
      <c r="L92" s="182"/>
      <c r="M92" s="182"/>
      <c r="N92" s="182"/>
      <c r="O92" s="182"/>
      <c r="P92" s="182"/>
      <c r="Q92" s="90"/>
      <c r="R92" s="90"/>
      <c r="S92" s="90"/>
      <c r="T92" s="90"/>
      <c r="U92" s="90"/>
      <c r="V92" s="90"/>
      <c r="W92" s="90"/>
      <c r="X92" s="90"/>
      <c r="Y92" s="90"/>
      <c r="Z92" s="90"/>
      <c r="AA92" s="90"/>
      <c r="AB92" s="90"/>
      <c r="AC92" s="90"/>
      <c r="AD92" s="90"/>
      <c r="AE92" s="90"/>
      <c r="AF92" s="182"/>
      <c r="AG92" s="182"/>
      <c r="AH92" s="182"/>
      <c r="AI92" s="182"/>
      <c r="AJ92" s="182"/>
      <c r="AK92" s="90"/>
      <c r="AL92" s="90"/>
      <c r="AM92" s="90"/>
      <c r="AN92" s="90"/>
      <c r="AO92" s="90"/>
      <c r="AP92" s="90"/>
      <c r="AQ92" s="90"/>
      <c r="AR92" s="90"/>
    </row>
    <row r="93" spans="1:44" ht="12" hidden="1" customHeight="1">
      <c r="A93" s="90"/>
      <c r="B93" s="182"/>
      <c r="C93" s="182"/>
      <c r="D93" s="182"/>
      <c r="E93" s="197"/>
      <c r="F93" s="197"/>
      <c r="G93" s="182"/>
      <c r="H93" s="182"/>
      <c r="I93" s="182"/>
      <c r="J93" s="182"/>
      <c r="K93" s="182"/>
      <c r="L93" s="182"/>
      <c r="M93" s="182"/>
      <c r="N93" s="182"/>
      <c r="O93" s="182"/>
      <c r="P93" s="182"/>
      <c r="Q93" s="90"/>
      <c r="R93" s="90"/>
      <c r="S93" s="90"/>
      <c r="T93" s="90"/>
      <c r="U93" s="90"/>
      <c r="V93" s="90"/>
      <c r="W93" s="90"/>
      <c r="X93" s="90"/>
      <c r="Y93" s="90"/>
      <c r="Z93" s="90"/>
      <c r="AA93" s="90"/>
      <c r="AB93" s="90"/>
      <c r="AC93" s="90"/>
      <c r="AD93" s="90"/>
      <c r="AE93" s="90"/>
      <c r="AF93" s="182"/>
      <c r="AG93" s="182"/>
      <c r="AH93" s="182"/>
      <c r="AI93" s="182"/>
      <c r="AJ93" s="182"/>
      <c r="AK93" s="90"/>
      <c r="AL93" s="90"/>
      <c r="AM93" s="90"/>
      <c r="AN93" s="90"/>
      <c r="AO93" s="90"/>
      <c r="AP93" s="90"/>
      <c r="AQ93" s="90"/>
      <c r="AR93" s="90"/>
    </row>
    <row r="94" spans="1:44" ht="12" hidden="1" customHeight="1">
      <c r="A94" s="90"/>
      <c r="B94" s="182"/>
      <c r="C94" s="182"/>
      <c r="D94" s="182"/>
      <c r="E94" s="197"/>
      <c r="F94" s="197"/>
      <c r="G94" s="182"/>
      <c r="H94" s="182"/>
      <c r="I94" s="182"/>
      <c r="J94" s="182"/>
      <c r="K94" s="182"/>
      <c r="L94" s="182"/>
      <c r="M94" s="182"/>
      <c r="N94" s="182"/>
      <c r="O94" s="182"/>
      <c r="P94" s="182"/>
      <c r="Q94" s="90"/>
      <c r="R94" s="90"/>
      <c r="S94" s="90"/>
      <c r="T94" s="90"/>
      <c r="U94" s="90"/>
      <c r="V94" s="90"/>
      <c r="W94" s="90"/>
      <c r="X94" s="90"/>
      <c r="Y94" s="90"/>
      <c r="Z94" s="90"/>
      <c r="AA94" s="90"/>
      <c r="AB94" s="90"/>
      <c r="AC94" s="90"/>
      <c r="AD94" s="90"/>
      <c r="AE94" s="90"/>
      <c r="AF94" s="182"/>
      <c r="AG94" s="182"/>
      <c r="AH94" s="182"/>
      <c r="AI94" s="182"/>
      <c r="AJ94" s="182"/>
      <c r="AK94" s="90"/>
      <c r="AL94" s="90"/>
      <c r="AM94" s="90"/>
      <c r="AN94" s="90"/>
      <c r="AO94" s="90"/>
      <c r="AP94" s="90"/>
      <c r="AQ94" s="90"/>
      <c r="AR94" s="90"/>
    </row>
    <row r="95" spans="1:44" ht="12" hidden="1" customHeight="1">
      <c r="A95" s="90"/>
      <c r="B95" s="182"/>
      <c r="C95" s="182"/>
      <c r="D95" s="182"/>
      <c r="E95" s="197"/>
      <c r="F95" s="197"/>
      <c r="G95" s="182"/>
      <c r="H95" s="182"/>
      <c r="I95" s="182"/>
      <c r="J95" s="182"/>
      <c r="K95" s="182"/>
      <c r="L95" s="182"/>
      <c r="M95" s="182"/>
      <c r="N95" s="182"/>
      <c r="O95" s="182"/>
      <c r="P95" s="182"/>
      <c r="Q95" s="90"/>
      <c r="R95" s="90"/>
      <c r="S95" s="90"/>
      <c r="T95" s="90"/>
      <c r="U95" s="90"/>
      <c r="V95" s="90"/>
      <c r="W95" s="90"/>
      <c r="X95" s="90"/>
      <c r="Y95" s="90"/>
      <c r="Z95" s="90"/>
      <c r="AA95" s="90"/>
      <c r="AB95" s="90"/>
      <c r="AC95" s="90"/>
      <c r="AD95" s="90"/>
      <c r="AE95" s="90"/>
      <c r="AF95" s="182"/>
      <c r="AG95" s="182"/>
      <c r="AH95" s="182"/>
      <c r="AI95" s="182"/>
      <c r="AJ95" s="182"/>
      <c r="AK95" s="90"/>
      <c r="AL95" s="90"/>
      <c r="AM95" s="90"/>
      <c r="AN95" s="90"/>
      <c r="AO95" s="90"/>
      <c r="AP95" s="90"/>
      <c r="AQ95" s="90"/>
      <c r="AR95" s="90"/>
    </row>
    <row r="96" spans="1:44" ht="12" hidden="1" customHeight="1">
      <c r="A96" s="90"/>
      <c r="B96" s="182"/>
      <c r="C96" s="182"/>
      <c r="D96" s="182"/>
      <c r="E96" s="197"/>
      <c r="F96" s="197"/>
      <c r="G96" s="182"/>
      <c r="H96" s="182"/>
      <c r="I96" s="182"/>
      <c r="J96" s="182"/>
      <c r="K96" s="182"/>
      <c r="L96" s="182"/>
      <c r="M96" s="182"/>
      <c r="N96" s="182"/>
      <c r="O96" s="182"/>
      <c r="P96" s="182"/>
      <c r="Q96" s="90"/>
      <c r="R96" s="90"/>
      <c r="S96" s="90"/>
      <c r="T96" s="90"/>
      <c r="U96" s="90"/>
      <c r="V96" s="90"/>
      <c r="W96" s="90"/>
      <c r="X96" s="90"/>
      <c r="Y96" s="90"/>
      <c r="Z96" s="90"/>
      <c r="AA96" s="90"/>
      <c r="AB96" s="90"/>
      <c r="AC96" s="90"/>
      <c r="AD96" s="90"/>
      <c r="AE96" s="90"/>
      <c r="AF96" s="182"/>
      <c r="AG96" s="182"/>
      <c r="AH96" s="182"/>
      <c r="AI96" s="182"/>
      <c r="AJ96" s="182"/>
      <c r="AK96" s="90"/>
      <c r="AL96" s="90"/>
      <c r="AM96" s="90"/>
      <c r="AN96" s="90"/>
      <c r="AO96" s="90"/>
      <c r="AP96" s="90"/>
      <c r="AQ96" s="90"/>
      <c r="AR96" s="90"/>
    </row>
    <row r="97" spans="1:44" ht="12" hidden="1" customHeight="1">
      <c r="A97" s="90"/>
      <c r="B97" s="182"/>
      <c r="C97" s="182"/>
      <c r="D97" s="182"/>
      <c r="E97" s="197"/>
      <c r="F97" s="197"/>
      <c r="G97" s="182"/>
      <c r="H97" s="182"/>
      <c r="I97" s="182"/>
      <c r="J97" s="182"/>
      <c r="K97" s="182"/>
      <c r="L97" s="182"/>
      <c r="M97" s="182"/>
      <c r="N97" s="182"/>
      <c r="O97" s="182"/>
      <c r="P97" s="182"/>
      <c r="Q97" s="90"/>
      <c r="R97" s="90"/>
      <c r="S97" s="90"/>
      <c r="T97" s="90"/>
      <c r="U97" s="90"/>
      <c r="V97" s="90"/>
      <c r="W97" s="90"/>
      <c r="X97" s="90"/>
      <c r="Y97" s="90"/>
      <c r="Z97" s="90"/>
      <c r="AA97" s="90"/>
      <c r="AB97" s="90"/>
      <c r="AC97" s="90"/>
      <c r="AD97" s="90"/>
      <c r="AE97" s="90"/>
      <c r="AF97" s="182"/>
      <c r="AG97" s="182"/>
      <c r="AH97" s="182"/>
      <c r="AI97" s="182"/>
      <c r="AJ97" s="182"/>
      <c r="AK97" s="90"/>
      <c r="AL97" s="90"/>
      <c r="AM97" s="90"/>
      <c r="AN97" s="90"/>
      <c r="AO97" s="90"/>
      <c r="AP97" s="90"/>
      <c r="AQ97" s="90"/>
      <c r="AR97" s="90"/>
    </row>
    <row r="98" spans="1:44" ht="12" hidden="1" customHeight="1">
      <c r="A98" s="90"/>
      <c r="B98" s="182"/>
      <c r="C98" s="182"/>
      <c r="D98" s="182"/>
      <c r="E98" s="197"/>
      <c r="F98" s="197"/>
      <c r="G98" s="182"/>
      <c r="H98" s="182"/>
      <c r="I98" s="182"/>
      <c r="J98" s="182"/>
      <c r="K98" s="182"/>
      <c r="L98" s="182"/>
      <c r="M98" s="182"/>
      <c r="N98" s="182"/>
      <c r="O98" s="182"/>
      <c r="P98" s="182"/>
      <c r="Q98" s="90"/>
      <c r="R98" s="90"/>
      <c r="S98" s="90"/>
      <c r="T98" s="90"/>
      <c r="U98" s="90"/>
      <c r="V98" s="90"/>
      <c r="W98" s="90"/>
      <c r="X98" s="90"/>
      <c r="Y98" s="90"/>
      <c r="Z98" s="90"/>
      <c r="AA98" s="90"/>
      <c r="AB98" s="90"/>
      <c r="AC98" s="90"/>
      <c r="AD98" s="90"/>
      <c r="AE98" s="90"/>
      <c r="AF98" s="182"/>
      <c r="AG98" s="182"/>
      <c r="AH98" s="182"/>
      <c r="AI98" s="182"/>
      <c r="AJ98" s="182"/>
      <c r="AK98" s="90"/>
      <c r="AL98" s="90"/>
      <c r="AM98" s="90"/>
      <c r="AN98" s="90"/>
      <c r="AO98" s="90"/>
      <c r="AP98" s="90"/>
      <c r="AQ98" s="90"/>
      <c r="AR98" s="90"/>
    </row>
    <row r="99" spans="1:44" ht="12" hidden="1" customHeight="1">
      <c r="A99" s="90"/>
      <c r="B99" s="182"/>
      <c r="C99" s="182"/>
      <c r="D99" s="182"/>
      <c r="E99" s="197"/>
      <c r="F99" s="197"/>
      <c r="G99" s="182"/>
      <c r="H99" s="182"/>
      <c r="I99" s="182"/>
      <c r="J99" s="182"/>
      <c r="K99" s="182"/>
      <c r="L99" s="182"/>
      <c r="M99" s="182"/>
      <c r="N99" s="182"/>
      <c r="O99" s="182"/>
      <c r="P99" s="182"/>
      <c r="Q99" s="90"/>
      <c r="R99" s="90"/>
      <c r="S99" s="90"/>
      <c r="T99" s="90"/>
      <c r="U99" s="90"/>
      <c r="V99" s="90"/>
      <c r="W99" s="90"/>
      <c r="X99" s="90"/>
      <c r="Y99" s="90"/>
      <c r="Z99" s="90"/>
      <c r="AA99" s="90"/>
      <c r="AB99" s="90"/>
      <c r="AC99" s="90"/>
      <c r="AD99" s="90"/>
      <c r="AE99" s="90"/>
      <c r="AF99" s="182"/>
      <c r="AG99" s="182"/>
      <c r="AH99" s="182"/>
      <c r="AI99" s="182"/>
      <c r="AJ99" s="182"/>
      <c r="AK99" s="90"/>
      <c r="AL99" s="90"/>
      <c r="AM99" s="90"/>
      <c r="AN99" s="90"/>
      <c r="AO99" s="90"/>
      <c r="AP99" s="90"/>
      <c r="AQ99" s="90"/>
      <c r="AR99" s="90"/>
    </row>
    <row r="100" spans="1:44" ht="12" hidden="1" customHeight="1">
      <c r="A100" s="90"/>
      <c r="B100" s="182"/>
      <c r="C100" s="182"/>
      <c r="D100" s="182"/>
      <c r="E100" s="197"/>
      <c r="F100" s="197"/>
      <c r="G100" s="182"/>
      <c r="H100" s="182"/>
      <c r="I100" s="182"/>
      <c r="J100" s="182"/>
      <c r="K100" s="182"/>
      <c r="L100" s="182"/>
      <c r="M100" s="182"/>
      <c r="N100" s="182"/>
      <c r="O100" s="182"/>
      <c r="P100" s="182"/>
      <c r="Q100" s="90"/>
      <c r="R100" s="90"/>
      <c r="S100" s="90"/>
      <c r="T100" s="90"/>
      <c r="U100" s="90"/>
      <c r="V100" s="90"/>
      <c r="W100" s="90"/>
      <c r="X100" s="90"/>
      <c r="Y100" s="90"/>
      <c r="Z100" s="90"/>
      <c r="AA100" s="90"/>
      <c r="AB100" s="90"/>
      <c r="AC100" s="90"/>
      <c r="AD100" s="90"/>
      <c r="AE100" s="90"/>
      <c r="AF100" s="182"/>
      <c r="AG100" s="182"/>
      <c r="AH100" s="182"/>
      <c r="AI100" s="182"/>
      <c r="AJ100" s="182"/>
      <c r="AK100" s="90"/>
      <c r="AL100" s="90"/>
      <c r="AM100" s="90"/>
      <c r="AN100" s="90"/>
      <c r="AO100" s="90"/>
      <c r="AP100" s="90"/>
      <c r="AQ100" s="90"/>
      <c r="AR100" s="90"/>
    </row>
    <row r="101" spans="1:44" ht="12" hidden="1" customHeight="1">
      <c r="A101" s="90"/>
      <c r="B101" s="182"/>
      <c r="C101" s="182"/>
      <c r="D101" s="182"/>
      <c r="E101" s="197"/>
      <c r="F101" s="197"/>
      <c r="G101" s="182"/>
      <c r="H101" s="182"/>
      <c r="I101" s="182"/>
      <c r="J101" s="182"/>
      <c r="K101" s="182"/>
      <c r="L101" s="182"/>
      <c r="M101" s="182"/>
      <c r="N101" s="182"/>
      <c r="O101" s="182"/>
      <c r="P101" s="182"/>
      <c r="Q101" s="90"/>
      <c r="R101" s="90"/>
      <c r="S101" s="90"/>
      <c r="T101" s="90"/>
      <c r="U101" s="90"/>
      <c r="V101" s="90"/>
      <c r="W101" s="90"/>
      <c r="X101" s="90"/>
      <c r="Y101" s="90"/>
      <c r="Z101" s="90"/>
      <c r="AA101" s="90"/>
      <c r="AB101" s="90"/>
      <c r="AC101" s="90"/>
      <c r="AD101" s="90"/>
      <c r="AE101" s="90"/>
      <c r="AF101" s="182"/>
      <c r="AG101" s="182"/>
      <c r="AH101" s="182"/>
      <c r="AI101" s="182"/>
      <c r="AJ101" s="182"/>
      <c r="AK101" s="90"/>
      <c r="AL101" s="90"/>
      <c r="AM101" s="90"/>
      <c r="AN101" s="90"/>
      <c r="AO101" s="90"/>
      <c r="AP101" s="90"/>
      <c r="AQ101" s="90"/>
      <c r="AR101" s="90"/>
    </row>
    <row r="102" spans="1:44" ht="12" hidden="1" customHeight="1">
      <c r="A102" s="90"/>
      <c r="B102" s="182"/>
      <c r="C102" s="182"/>
      <c r="D102" s="182"/>
      <c r="E102" s="197"/>
      <c r="F102" s="197"/>
      <c r="G102" s="182"/>
      <c r="H102" s="182"/>
      <c r="I102" s="182"/>
      <c r="J102" s="182"/>
      <c r="K102" s="182"/>
      <c r="L102" s="182"/>
      <c r="M102" s="182"/>
      <c r="N102" s="182"/>
      <c r="O102" s="182"/>
      <c r="P102" s="182"/>
      <c r="Q102" s="90"/>
      <c r="R102" s="90"/>
      <c r="S102" s="90"/>
      <c r="T102" s="90"/>
      <c r="U102" s="90"/>
      <c r="V102" s="90"/>
      <c r="W102" s="90"/>
      <c r="X102" s="90"/>
      <c r="Y102" s="90"/>
      <c r="Z102" s="90"/>
      <c r="AA102" s="90"/>
      <c r="AB102" s="90"/>
      <c r="AC102" s="90"/>
      <c r="AD102" s="90"/>
      <c r="AE102" s="90"/>
      <c r="AF102" s="182"/>
      <c r="AG102" s="182"/>
      <c r="AH102" s="182"/>
      <c r="AI102" s="182"/>
      <c r="AJ102" s="182"/>
      <c r="AK102" s="90"/>
      <c r="AL102" s="90"/>
      <c r="AM102" s="90"/>
      <c r="AN102" s="90"/>
      <c r="AO102" s="90"/>
      <c r="AP102" s="90"/>
      <c r="AQ102" s="90"/>
      <c r="AR102" s="90"/>
    </row>
    <row r="103" spans="1:44" ht="12" hidden="1" customHeight="1">
      <c r="A103" s="90"/>
      <c r="B103" s="182"/>
      <c r="C103" s="182"/>
      <c r="D103" s="182"/>
      <c r="E103" s="197"/>
      <c r="F103" s="197"/>
      <c r="G103" s="182"/>
      <c r="H103" s="182"/>
      <c r="I103" s="182"/>
      <c r="J103" s="182"/>
      <c r="K103" s="182"/>
      <c r="L103" s="182"/>
      <c r="M103" s="182"/>
      <c r="N103" s="182"/>
      <c r="O103" s="182"/>
      <c r="P103" s="182"/>
      <c r="Q103" s="90"/>
      <c r="R103" s="90"/>
      <c r="S103" s="90"/>
      <c r="T103" s="90"/>
      <c r="U103" s="90"/>
      <c r="V103" s="90"/>
      <c r="W103" s="90"/>
      <c r="X103" s="90"/>
      <c r="Y103" s="90"/>
      <c r="Z103" s="90"/>
      <c r="AA103" s="90"/>
      <c r="AB103" s="90"/>
      <c r="AC103" s="90"/>
      <c r="AD103" s="90"/>
      <c r="AE103" s="90"/>
      <c r="AF103" s="182"/>
      <c r="AG103" s="182"/>
      <c r="AH103" s="182"/>
      <c r="AI103" s="182"/>
      <c r="AJ103" s="182"/>
      <c r="AK103" s="90"/>
      <c r="AL103" s="90"/>
      <c r="AM103" s="90"/>
      <c r="AN103" s="90"/>
      <c r="AO103" s="90"/>
      <c r="AP103" s="90"/>
      <c r="AQ103" s="90"/>
      <c r="AR103" s="90"/>
    </row>
    <row r="104" spans="1:44" ht="12" hidden="1" customHeight="1">
      <c r="A104" s="90"/>
      <c r="B104" s="182"/>
      <c r="C104" s="182"/>
      <c r="D104" s="182"/>
      <c r="E104" s="197"/>
      <c r="F104" s="197"/>
      <c r="G104" s="182"/>
      <c r="H104" s="182"/>
      <c r="I104" s="182"/>
      <c r="J104" s="182"/>
      <c r="K104" s="182"/>
      <c r="L104" s="182"/>
      <c r="M104" s="182"/>
      <c r="N104" s="182"/>
      <c r="O104" s="182"/>
      <c r="P104" s="182"/>
      <c r="Q104" s="90"/>
      <c r="R104" s="90"/>
      <c r="S104" s="90"/>
      <c r="T104" s="90"/>
      <c r="U104" s="90"/>
      <c r="V104" s="90"/>
      <c r="W104" s="90"/>
      <c r="X104" s="90"/>
      <c r="Y104" s="90"/>
      <c r="Z104" s="90"/>
      <c r="AA104" s="90"/>
      <c r="AB104" s="90"/>
      <c r="AC104" s="90"/>
      <c r="AD104" s="90"/>
      <c r="AE104" s="90"/>
      <c r="AF104" s="182"/>
      <c r="AG104" s="182"/>
      <c r="AH104" s="182"/>
      <c r="AI104" s="182"/>
      <c r="AJ104" s="182"/>
      <c r="AK104" s="90"/>
      <c r="AL104" s="90"/>
      <c r="AM104" s="90"/>
      <c r="AN104" s="90"/>
      <c r="AO104" s="90"/>
      <c r="AP104" s="90"/>
      <c r="AQ104" s="90"/>
      <c r="AR104" s="90"/>
    </row>
    <row r="105" spans="1:44" ht="12" hidden="1" customHeight="1">
      <c r="A105" s="90"/>
      <c r="B105" s="182"/>
      <c r="C105" s="182"/>
      <c r="D105" s="182"/>
      <c r="E105" s="197"/>
      <c r="F105" s="197"/>
      <c r="G105" s="182"/>
      <c r="H105" s="182"/>
      <c r="I105" s="182"/>
      <c r="J105" s="182"/>
      <c r="K105" s="182"/>
      <c r="L105" s="182"/>
      <c r="M105" s="182"/>
      <c r="N105" s="182"/>
      <c r="O105" s="182"/>
      <c r="P105" s="182"/>
      <c r="Q105" s="90"/>
      <c r="R105" s="90"/>
      <c r="S105" s="90"/>
      <c r="T105" s="90"/>
      <c r="U105" s="90"/>
      <c r="V105" s="90"/>
      <c r="W105" s="90"/>
      <c r="X105" s="90"/>
      <c r="Y105" s="90"/>
      <c r="Z105" s="90"/>
      <c r="AA105" s="90"/>
      <c r="AB105" s="90"/>
      <c r="AC105" s="90"/>
      <c r="AD105" s="90"/>
      <c r="AE105" s="90"/>
      <c r="AF105" s="182"/>
      <c r="AG105" s="182"/>
      <c r="AH105" s="182"/>
      <c r="AI105" s="182"/>
      <c r="AJ105" s="182"/>
      <c r="AK105" s="90"/>
      <c r="AL105" s="90"/>
      <c r="AM105" s="90"/>
      <c r="AN105" s="90"/>
      <c r="AO105" s="90"/>
      <c r="AP105" s="90"/>
      <c r="AQ105" s="90"/>
      <c r="AR105" s="90"/>
    </row>
    <row r="106" spans="1:44" ht="12" hidden="1" customHeight="1">
      <c r="A106" s="90"/>
      <c r="B106" s="182"/>
      <c r="C106" s="182"/>
      <c r="D106" s="182"/>
      <c r="E106" s="197"/>
      <c r="F106" s="197"/>
      <c r="G106" s="182"/>
      <c r="H106" s="182"/>
      <c r="I106" s="182"/>
      <c r="J106" s="182"/>
      <c r="K106" s="182"/>
      <c r="L106" s="182"/>
      <c r="M106" s="182"/>
      <c r="N106" s="182"/>
      <c r="O106" s="182"/>
      <c r="P106" s="182"/>
      <c r="Q106" s="90"/>
      <c r="R106" s="90"/>
      <c r="S106" s="90"/>
      <c r="T106" s="90"/>
      <c r="U106" s="90"/>
      <c r="V106" s="90"/>
      <c r="W106" s="90"/>
      <c r="X106" s="90"/>
      <c r="Y106" s="90"/>
      <c r="Z106" s="90"/>
      <c r="AA106" s="90"/>
      <c r="AB106" s="90"/>
      <c r="AC106" s="90"/>
      <c r="AD106" s="90"/>
      <c r="AE106" s="90"/>
      <c r="AF106" s="182"/>
      <c r="AG106" s="182"/>
      <c r="AH106" s="182"/>
      <c r="AI106" s="182"/>
      <c r="AJ106" s="182"/>
      <c r="AK106" s="90"/>
      <c r="AL106" s="90"/>
      <c r="AM106" s="90"/>
      <c r="AN106" s="90"/>
      <c r="AO106" s="90"/>
      <c r="AP106" s="90"/>
      <c r="AQ106" s="90"/>
      <c r="AR106" s="90"/>
    </row>
    <row r="107" spans="1:44" ht="12" hidden="1" customHeight="1">
      <c r="A107" s="90"/>
      <c r="B107" s="182"/>
      <c r="C107" s="182"/>
      <c r="D107" s="182"/>
      <c r="E107" s="197"/>
      <c r="F107" s="197"/>
      <c r="G107" s="182"/>
      <c r="H107" s="182"/>
      <c r="I107" s="182"/>
      <c r="J107" s="182"/>
      <c r="K107" s="182"/>
      <c r="L107" s="182"/>
      <c r="M107" s="182"/>
      <c r="N107" s="182"/>
      <c r="O107" s="182"/>
      <c r="P107" s="182"/>
      <c r="Q107" s="90"/>
      <c r="R107" s="90"/>
      <c r="S107" s="90"/>
      <c r="T107" s="90"/>
      <c r="U107" s="90"/>
      <c r="V107" s="90"/>
      <c r="W107" s="90"/>
      <c r="X107" s="90"/>
      <c r="Y107" s="90"/>
      <c r="Z107" s="90"/>
      <c r="AA107" s="90"/>
      <c r="AB107" s="90"/>
      <c r="AC107" s="90"/>
      <c r="AD107" s="90"/>
      <c r="AE107" s="90"/>
      <c r="AF107" s="182"/>
      <c r="AG107" s="182"/>
      <c r="AH107" s="182"/>
      <c r="AI107" s="182"/>
      <c r="AJ107" s="182"/>
      <c r="AK107" s="90"/>
      <c r="AL107" s="90"/>
      <c r="AM107" s="90"/>
      <c r="AN107" s="90"/>
      <c r="AO107" s="90"/>
      <c r="AP107" s="90"/>
      <c r="AQ107" s="90"/>
      <c r="AR107" s="90"/>
    </row>
    <row r="108" spans="1:44" ht="12" hidden="1" customHeight="1">
      <c r="A108" s="90"/>
      <c r="B108" s="182"/>
      <c r="C108" s="182"/>
      <c r="D108" s="182"/>
      <c r="E108" s="197"/>
      <c r="F108" s="197"/>
      <c r="G108" s="182"/>
      <c r="H108" s="182"/>
      <c r="I108" s="182"/>
      <c r="J108" s="182"/>
      <c r="K108" s="182"/>
      <c r="L108" s="182"/>
      <c r="M108" s="182"/>
      <c r="N108" s="182"/>
      <c r="O108" s="182"/>
      <c r="P108" s="182"/>
      <c r="Q108" s="90"/>
      <c r="R108" s="90"/>
      <c r="S108" s="90"/>
      <c r="T108" s="90"/>
      <c r="U108" s="90"/>
      <c r="V108" s="90"/>
      <c r="W108" s="90"/>
      <c r="X108" s="90"/>
      <c r="Y108" s="90"/>
      <c r="Z108" s="90"/>
      <c r="AA108" s="90"/>
      <c r="AB108" s="90"/>
      <c r="AC108" s="90"/>
      <c r="AD108" s="90"/>
      <c r="AE108" s="90"/>
      <c r="AF108" s="182"/>
      <c r="AG108" s="182"/>
      <c r="AH108" s="182"/>
      <c r="AI108" s="182"/>
      <c r="AJ108" s="182"/>
      <c r="AK108" s="90"/>
      <c r="AL108" s="90"/>
      <c r="AM108" s="90"/>
      <c r="AN108" s="90"/>
      <c r="AO108" s="90"/>
      <c r="AP108" s="90"/>
      <c r="AQ108" s="90"/>
      <c r="AR108" s="90"/>
    </row>
    <row r="109" spans="1:44" ht="12" hidden="1" customHeight="1">
      <c r="A109" s="90"/>
      <c r="B109" s="182"/>
      <c r="C109" s="182"/>
      <c r="D109" s="182"/>
      <c r="E109" s="197"/>
      <c r="F109" s="197"/>
      <c r="G109" s="182"/>
      <c r="H109" s="182"/>
      <c r="I109" s="182"/>
      <c r="J109" s="182"/>
      <c r="K109" s="182"/>
      <c r="L109" s="182"/>
      <c r="M109" s="182"/>
      <c r="N109" s="182"/>
      <c r="O109" s="182"/>
      <c r="P109" s="182"/>
      <c r="Q109" s="90"/>
      <c r="R109" s="90"/>
      <c r="S109" s="90"/>
      <c r="T109" s="90"/>
      <c r="U109" s="90"/>
      <c r="V109" s="90"/>
      <c r="W109" s="90"/>
      <c r="X109" s="90"/>
      <c r="Y109" s="90"/>
      <c r="Z109" s="90"/>
      <c r="AA109" s="90"/>
      <c r="AB109" s="90"/>
      <c r="AC109" s="90"/>
      <c r="AD109" s="90"/>
      <c r="AE109" s="90"/>
      <c r="AF109" s="182"/>
      <c r="AG109" s="182"/>
      <c r="AH109" s="182"/>
      <c r="AI109" s="182"/>
      <c r="AJ109" s="182"/>
      <c r="AK109" s="90"/>
      <c r="AL109" s="90"/>
      <c r="AM109" s="90"/>
      <c r="AN109" s="90"/>
      <c r="AO109" s="90"/>
      <c r="AP109" s="90"/>
      <c r="AQ109" s="90"/>
      <c r="AR109" s="90"/>
    </row>
    <row r="110" spans="1:44" ht="12" hidden="1" customHeight="1">
      <c r="A110" s="90"/>
      <c r="B110" s="182"/>
      <c r="C110" s="182"/>
      <c r="D110" s="182"/>
      <c r="E110" s="197"/>
      <c r="F110" s="197"/>
      <c r="G110" s="182"/>
      <c r="H110" s="182"/>
      <c r="I110" s="182"/>
      <c r="J110" s="182"/>
      <c r="K110" s="182"/>
      <c r="L110" s="182"/>
      <c r="M110" s="182"/>
      <c r="N110" s="182"/>
      <c r="O110" s="182"/>
      <c r="P110" s="182"/>
      <c r="Q110" s="90"/>
      <c r="R110" s="90"/>
      <c r="S110" s="90"/>
      <c r="T110" s="90"/>
      <c r="U110" s="90"/>
      <c r="V110" s="90"/>
      <c r="W110" s="90"/>
      <c r="X110" s="90"/>
      <c r="Y110" s="90"/>
      <c r="Z110" s="90"/>
      <c r="AA110" s="90"/>
      <c r="AB110" s="90"/>
      <c r="AC110" s="90"/>
      <c r="AD110" s="90"/>
      <c r="AE110" s="90"/>
      <c r="AF110" s="182"/>
      <c r="AG110" s="182"/>
      <c r="AH110" s="182"/>
      <c r="AI110" s="182"/>
      <c r="AJ110" s="182"/>
      <c r="AK110" s="90"/>
      <c r="AL110" s="90"/>
      <c r="AM110" s="90"/>
      <c r="AN110" s="90"/>
      <c r="AO110" s="90"/>
      <c r="AP110" s="90"/>
      <c r="AQ110" s="90"/>
      <c r="AR110" s="90"/>
    </row>
    <row r="111" spans="1:44" ht="12" hidden="1" customHeight="1">
      <c r="A111" s="90"/>
      <c r="B111" s="182"/>
      <c r="C111" s="182"/>
      <c r="D111" s="182"/>
      <c r="E111" s="197"/>
      <c r="F111" s="197"/>
      <c r="G111" s="182"/>
      <c r="H111" s="182"/>
      <c r="I111" s="182"/>
      <c r="J111" s="182"/>
      <c r="K111" s="182"/>
      <c r="L111" s="182"/>
      <c r="M111" s="182"/>
      <c r="N111" s="182"/>
      <c r="O111" s="182"/>
      <c r="P111" s="182"/>
      <c r="Q111" s="90"/>
      <c r="R111" s="90"/>
      <c r="S111" s="90"/>
      <c r="T111" s="90"/>
      <c r="U111" s="90"/>
      <c r="V111" s="90"/>
      <c r="W111" s="90"/>
      <c r="X111" s="90"/>
      <c r="Y111" s="90"/>
      <c r="Z111" s="90"/>
      <c r="AA111" s="90"/>
      <c r="AB111" s="90"/>
      <c r="AC111" s="90"/>
      <c r="AD111" s="90"/>
      <c r="AE111" s="90"/>
      <c r="AF111" s="182"/>
      <c r="AG111" s="182"/>
      <c r="AH111" s="182"/>
      <c r="AI111" s="182"/>
      <c r="AJ111" s="182"/>
      <c r="AK111" s="90"/>
      <c r="AL111" s="90"/>
      <c r="AM111" s="90"/>
      <c r="AN111" s="90"/>
      <c r="AO111" s="90"/>
      <c r="AP111" s="90"/>
      <c r="AQ111" s="90"/>
      <c r="AR111" s="90"/>
    </row>
    <row r="112" spans="1:44" ht="12" hidden="1" customHeight="1">
      <c r="A112" s="90"/>
      <c r="B112" s="182"/>
      <c r="C112" s="182"/>
      <c r="D112" s="182"/>
      <c r="E112" s="197"/>
      <c r="F112" s="197"/>
      <c r="G112" s="182"/>
      <c r="H112" s="182"/>
      <c r="I112" s="182"/>
      <c r="J112" s="182"/>
      <c r="K112" s="182"/>
      <c r="L112" s="182"/>
      <c r="M112" s="182"/>
      <c r="N112" s="182"/>
      <c r="O112" s="182"/>
      <c r="P112" s="182"/>
      <c r="Q112" s="90"/>
      <c r="R112" s="90"/>
      <c r="S112" s="90"/>
      <c r="T112" s="90"/>
      <c r="U112" s="90"/>
      <c r="V112" s="90"/>
      <c r="W112" s="90"/>
      <c r="X112" s="90"/>
      <c r="Y112" s="90"/>
      <c r="Z112" s="90"/>
      <c r="AA112" s="90"/>
      <c r="AB112" s="90"/>
      <c r="AC112" s="90"/>
      <c r="AD112" s="90"/>
      <c r="AE112" s="90"/>
      <c r="AF112" s="182"/>
      <c r="AG112" s="182"/>
      <c r="AH112" s="182"/>
      <c r="AI112" s="182"/>
      <c r="AJ112" s="182"/>
      <c r="AK112" s="90"/>
      <c r="AL112" s="90"/>
      <c r="AM112" s="90"/>
      <c r="AN112" s="90"/>
      <c r="AO112" s="90"/>
      <c r="AP112" s="90"/>
      <c r="AQ112" s="90"/>
      <c r="AR112" s="90"/>
    </row>
    <row r="113" spans="1:44" ht="12" hidden="1" customHeight="1">
      <c r="A113" s="90"/>
      <c r="B113" s="182"/>
      <c r="C113" s="182"/>
      <c r="D113" s="182"/>
      <c r="E113" s="197"/>
      <c r="F113" s="197"/>
      <c r="G113" s="182"/>
      <c r="H113" s="182"/>
      <c r="I113" s="182"/>
      <c r="J113" s="182"/>
      <c r="K113" s="182"/>
      <c r="L113" s="182"/>
      <c r="M113" s="182"/>
      <c r="N113" s="182"/>
      <c r="O113" s="182"/>
      <c r="P113" s="182"/>
      <c r="Q113" s="90"/>
      <c r="R113" s="90"/>
      <c r="S113" s="90"/>
      <c r="T113" s="90"/>
      <c r="U113" s="90"/>
      <c r="V113" s="90"/>
      <c r="W113" s="90"/>
      <c r="X113" s="90"/>
      <c r="Y113" s="90"/>
      <c r="Z113" s="90"/>
      <c r="AA113" s="90"/>
      <c r="AB113" s="90"/>
      <c r="AC113" s="90"/>
      <c r="AD113" s="90"/>
      <c r="AE113" s="90"/>
      <c r="AF113" s="182"/>
      <c r="AG113" s="182"/>
      <c r="AH113" s="182"/>
      <c r="AI113" s="182"/>
      <c r="AJ113" s="182"/>
      <c r="AK113" s="90"/>
      <c r="AL113" s="90"/>
      <c r="AM113" s="90"/>
      <c r="AN113" s="90"/>
      <c r="AO113" s="90"/>
      <c r="AP113" s="90"/>
      <c r="AQ113" s="90"/>
      <c r="AR113" s="90"/>
    </row>
    <row r="114" spans="1:44" ht="12" hidden="1" customHeight="1">
      <c r="A114" s="90"/>
      <c r="B114" s="182"/>
      <c r="C114" s="182"/>
      <c r="D114" s="182"/>
      <c r="E114" s="197"/>
      <c r="F114" s="197"/>
      <c r="G114" s="182"/>
      <c r="H114" s="182"/>
      <c r="I114" s="182"/>
      <c r="J114" s="182"/>
      <c r="K114" s="182"/>
      <c r="L114" s="182"/>
      <c r="M114" s="182"/>
      <c r="N114" s="182"/>
      <c r="O114" s="182"/>
      <c r="P114" s="182"/>
      <c r="Q114" s="90"/>
      <c r="R114" s="90"/>
      <c r="S114" s="90"/>
      <c r="T114" s="90"/>
      <c r="U114" s="90"/>
      <c r="V114" s="90"/>
      <c r="W114" s="90"/>
      <c r="X114" s="90"/>
      <c r="Y114" s="90"/>
      <c r="Z114" s="90"/>
      <c r="AA114" s="90"/>
      <c r="AB114" s="90"/>
      <c r="AC114" s="90"/>
      <c r="AD114" s="90"/>
      <c r="AE114" s="90"/>
      <c r="AF114" s="182"/>
      <c r="AG114" s="182"/>
      <c r="AH114" s="182"/>
      <c r="AI114" s="182"/>
      <c r="AJ114" s="182"/>
      <c r="AK114" s="90"/>
      <c r="AL114" s="90"/>
      <c r="AM114" s="90"/>
      <c r="AN114" s="90"/>
      <c r="AO114" s="90"/>
      <c r="AP114" s="90"/>
      <c r="AQ114" s="90"/>
      <c r="AR114" s="90"/>
    </row>
    <row r="115" spans="1:44" ht="12" hidden="1" customHeight="1">
      <c r="A115" s="90"/>
      <c r="B115" s="182"/>
      <c r="C115" s="182"/>
      <c r="D115" s="182"/>
      <c r="E115" s="197"/>
      <c r="F115" s="197"/>
      <c r="G115" s="182"/>
      <c r="H115" s="182"/>
      <c r="I115" s="182"/>
      <c r="J115" s="182"/>
      <c r="K115" s="182"/>
      <c r="L115" s="182"/>
      <c r="M115" s="182"/>
      <c r="N115" s="182"/>
      <c r="O115" s="182"/>
      <c r="P115" s="182"/>
      <c r="Q115" s="90"/>
      <c r="R115" s="90"/>
      <c r="S115" s="90"/>
      <c r="T115" s="90"/>
      <c r="U115" s="90"/>
      <c r="V115" s="90"/>
      <c r="W115" s="90"/>
      <c r="X115" s="90"/>
      <c r="Y115" s="90"/>
      <c r="Z115" s="90"/>
      <c r="AA115" s="90"/>
      <c r="AB115" s="90"/>
      <c r="AC115" s="90"/>
      <c r="AD115" s="90"/>
      <c r="AE115" s="90"/>
      <c r="AF115" s="182"/>
      <c r="AG115" s="182"/>
      <c r="AH115" s="182"/>
      <c r="AI115" s="182"/>
      <c r="AJ115" s="182"/>
      <c r="AK115" s="90"/>
      <c r="AL115" s="90"/>
      <c r="AM115" s="90"/>
      <c r="AN115" s="90"/>
      <c r="AO115" s="90"/>
      <c r="AP115" s="90"/>
      <c r="AQ115" s="90"/>
      <c r="AR115" s="90"/>
    </row>
    <row r="116" spans="1:44" ht="12" hidden="1" customHeight="1">
      <c r="A116" s="90"/>
      <c r="B116" s="182"/>
      <c r="C116" s="182"/>
      <c r="D116" s="182"/>
      <c r="E116" s="197"/>
      <c r="F116" s="197"/>
      <c r="G116" s="182"/>
      <c r="H116" s="182"/>
      <c r="I116" s="182"/>
      <c r="J116" s="182"/>
      <c r="K116" s="182"/>
      <c r="L116" s="182"/>
      <c r="M116" s="182"/>
      <c r="N116" s="182"/>
      <c r="O116" s="182"/>
      <c r="P116" s="182"/>
      <c r="Q116" s="90"/>
      <c r="R116" s="90"/>
      <c r="S116" s="90"/>
      <c r="T116" s="90"/>
      <c r="U116" s="90"/>
      <c r="V116" s="90"/>
      <c r="W116" s="90"/>
      <c r="X116" s="90"/>
      <c r="Y116" s="90"/>
      <c r="Z116" s="90"/>
      <c r="AA116" s="90"/>
      <c r="AB116" s="90"/>
      <c r="AC116" s="90"/>
      <c r="AD116" s="90"/>
      <c r="AE116" s="90"/>
      <c r="AF116" s="182"/>
      <c r="AG116" s="182"/>
      <c r="AH116" s="182"/>
      <c r="AI116" s="182"/>
      <c r="AJ116" s="182"/>
      <c r="AK116" s="90"/>
      <c r="AL116" s="90"/>
      <c r="AM116" s="90"/>
      <c r="AN116" s="90"/>
      <c r="AO116" s="90"/>
      <c r="AP116" s="90"/>
      <c r="AQ116" s="90"/>
      <c r="AR116" s="90"/>
    </row>
    <row r="117" spans="1:44" ht="12" hidden="1" customHeight="1">
      <c r="A117" s="90"/>
      <c r="B117" s="182"/>
      <c r="C117" s="182"/>
      <c r="D117" s="182"/>
      <c r="E117" s="197"/>
      <c r="F117" s="197"/>
      <c r="G117" s="182"/>
      <c r="H117" s="182"/>
      <c r="I117" s="182"/>
      <c r="J117" s="182"/>
      <c r="K117" s="182"/>
      <c r="L117" s="182"/>
      <c r="M117" s="182"/>
      <c r="N117" s="182"/>
      <c r="O117" s="182"/>
      <c r="P117" s="182"/>
      <c r="Q117" s="90"/>
      <c r="R117" s="90"/>
      <c r="S117" s="90"/>
      <c r="T117" s="90"/>
      <c r="U117" s="90"/>
      <c r="V117" s="90"/>
      <c r="W117" s="90"/>
      <c r="X117" s="90"/>
      <c r="Y117" s="90"/>
      <c r="Z117" s="90"/>
      <c r="AA117" s="90"/>
      <c r="AB117" s="90"/>
      <c r="AC117" s="90"/>
      <c r="AD117" s="90"/>
      <c r="AE117" s="90"/>
      <c r="AF117" s="182"/>
      <c r="AG117" s="182"/>
      <c r="AH117" s="182"/>
      <c r="AI117" s="182"/>
      <c r="AJ117" s="182"/>
      <c r="AK117" s="90"/>
      <c r="AL117" s="90"/>
      <c r="AM117" s="90"/>
      <c r="AN117" s="90"/>
      <c r="AO117" s="90"/>
      <c r="AP117" s="90"/>
      <c r="AQ117" s="90"/>
      <c r="AR117" s="90"/>
    </row>
    <row r="118" spans="1:44" ht="12" hidden="1" customHeight="1">
      <c r="A118" s="90"/>
      <c r="B118" s="182"/>
      <c r="C118" s="182"/>
      <c r="D118" s="182"/>
      <c r="E118" s="197"/>
      <c r="F118" s="197"/>
      <c r="G118" s="182"/>
      <c r="H118" s="182"/>
      <c r="I118" s="182"/>
      <c r="J118" s="182"/>
      <c r="K118" s="182"/>
      <c r="L118" s="182"/>
      <c r="M118" s="182"/>
      <c r="N118" s="182"/>
      <c r="O118" s="182"/>
      <c r="P118" s="182"/>
      <c r="Q118" s="90"/>
      <c r="R118" s="90"/>
      <c r="S118" s="90"/>
      <c r="T118" s="90"/>
      <c r="U118" s="90"/>
      <c r="V118" s="90"/>
      <c r="W118" s="90"/>
      <c r="X118" s="90"/>
      <c r="Y118" s="90"/>
      <c r="Z118" s="90"/>
      <c r="AA118" s="90"/>
      <c r="AB118" s="90"/>
      <c r="AC118" s="90"/>
      <c r="AD118" s="90"/>
      <c r="AE118" s="90"/>
      <c r="AF118" s="182"/>
      <c r="AG118" s="182"/>
      <c r="AH118" s="182"/>
      <c r="AI118" s="182"/>
      <c r="AJ118" s="182"/>
      <c r="AK118" s="90"/>
      <c r="AL118" s="90"/>
      <c r="AM118" s="90"/>
      <c r="AN118" s="90"/>
      <c r="AO118" s="90"/>
      <c r="AP118" s="90"/>
      <c r="AQ118" s="90"/>
      <c r="AR118" s="90"/>
    </row>
    <row r="119" spans="1:44" ht="12" hidden="1" customHeight="1">
      <c r="A119" s="90"/>
      <c r="B119" s="182"/>
      <c r="C119" s="182"/>
      <c r="D119" s="182"/>
      <c r="E119" s="197"/>
      <c r="F119" s="197"/>
      <c r="G119" s="182"/>
      <c r="H119" s="182"/>
      <c r="I119" s="182"/>
      <c r="J119" s="182"/>
      <c r="K119" s="182"/>
      <c r="L119" s="182"/>
      <c r="M119" s="182"/>
      <c r="N119" s="182"/>
      <c r="O119" s="182"/>
      <c r="P119" s="182"/>
      <c r="Q119" s="90"/>
      <c r="R119" s="90"/>
      <c r="S119" s="90"/>
      <c r="T119" s="90"/>
      <c r="U119" s="90"/>
      <c r="V119" s="90"/>
      <c r="W119" s="90"/>
      <c r="X119" s="90"/>
      <c r="Y119" s="90"/>
      <c r="Z119" s="90"/>
      <c r="AA119" s="90"/>
      <c r="AB119" s="90"/>
      <c r="AC119" s="90"/>
      <c r="AD119" s="90"/>
      <c r="AE119" s="90"/>
      <c r="AF119" s="182"/>
      <c r="AG119" s="182"/>
      <c r="AH119" s="182"/>
      <c r="AI119" s="182"/>
      <c r="AJ119" s="182"/>
      <c r="AK119" s="90"/>
      <c r="AL119" s="90"/>
      <c r="AM119" s="90"/>
      <c r="AN119" s="90"/>
      <c r="AO119" s="90"/>
      <c r="AP119" s="90"/>
      <c r="AQ119" s="90"/>
      <c r="AR119" s="90"/>
    </row>
    <row r="120" spans="1:44" ht="12" hidden="1" customHeight="1">
      <c r="A120" s="90"/>
      <c r="B120" s="182"/>
      <c r="C120" s="182"/>
      <c r="D120" s="182"/>
      <c r="E120" s="197"/>
      <c r="F120" s="197"/>
      <c r="G120" s="182"/>
      <c r="H120" s="182"/>
      <c r="I120" s="182"/>
      <c r="J120" s="182"/>
      <c r="K120" s="182"/>
      <c r="L120" s="182"/>
      <c r="M120" s="182"/>
      <c r="N120" s="182"/>
      <c r="O120" s="182"/>
      <c r="P120" s="182"/>
      <c r="Q120" s="90"/>
      <c r="R120" s="90"/>
      <c r="S120" s="90"/>
      <c r="T120" s="90"/>
      <c r="U120" s="90"/>
      <c r="V120" s="90"/>
      <c r="W120" s="90"/>
      <c r="X120" s="90"/>
      <c r="Y120" s="90"/>
      <c r="Z120" s="90"/>
      <c r="AA120" s="90"/>
      <c r="AB120" s="90"/>
      <c r="AC120" s="90"/>
      <c r="AD120" s="90"/>
      <c r="AE120" s="90"/>
      <c r="AF120" s="182"/>
      <c r="AG120" s="182"/>
      <c r="AH120" s="182"/>
      <c r="AI120" s="182"/>
      <c r="AJ120" s="182"/>
      <c r="AK120" s="90"/>
      <c r="AL120" s="90"/>
      <c r="AM120" s="90"/>
      <c r="AN120" s="90"/>
      <c r="AO120" s="90"/>
      <c r="AP120" s="90"/>
      <c r="AQ120" s="90"/>
      <c r="AR120" s="90"/>
    </row>
    <row r="121" spans="1:44" ht="12" hidden="1" customHeight="1">
      <c r="A121" s="90"/>
      <c r="B121" s="182"/>
      <c r="C121" s="182"/>
      <c r="D121" s="182"/>
      <c r="E121" s="197"/>
      <c r="F121" s="197"/>
      <c r="G121" s="182"/>
      <c r="H121" s="182"/>
      <c r="I121" s="182"/>
      <c r="J121" s="182"/>
      <c r="K121" s="182"/>
      <c r="L121" s="182"/>
      <c r="M121" s="182"/>
      <c r="N121" s="182"/>
      <c r="O121" s="182"/>
      <c r="P121" s="182"/>
      <c r="Q121" s="90"/>
      <c r="R121" s="90"/>
      <c r="S121" s="90"/>
      <c r="T121" s="90"/>
      <c r="U121" s="90"/>
      <c r="V121" s="90"/>
      <c r="W121" s="90"/>
      <c r="X121" s="90"/>
      <c r="Y121" s="90"/>
      <c r="Z121" s="90"/>
      <c r="AA121" s="90"/>
      <c r="AB121" s="90"/>
      <c r="AC121" s="90"/>
      <c r="AD121" s="90"/>
      <c r="AE121" s="90"/>
      <c r="AF121" s="182"/>
      <c r="AG121" s="182"/>
      <c r="AH121" s="182"/>
      <c r="AI121" s="182"/>
      <c r="AJ121" s="182"/>
      <c r="AK121" s="90"/>
      <c r="AL121" s="90"/>
      <c r="AM121" s="90"/>
      <c r="AN121" s="90"/>
      <c r="AO121" s="90"/>
      <c r="AP121" s="90"/>
      <c r="AQ121" s="90"/>
      <c r="AR121" s="90"/>
    </row>
    <row r="122" spans="1:44" ht="12" hidden="1" customHeight="1">
      <c r="A122" s="90"/>
      <c r="B122" s="182"/>
      <c r="C122" s="182"/>
      <c r="D122" s="182"/>
      <c r="E122" s="197"/>
      <c r="F122" s="197"/>
      <c r="G122" s="182"/>
      <c r="H122" s="182"/>
      <c r="I122" s="182"/>
      <c r="J122" s="182"/>
      <c r="K122" s="182"/>
      <c r="L122" s="182"/>
      <c r="M122" s="182"/>
      <c r="N122" s="182"/>
      <c r="O122" s="182"/>
      <c r="P122" s="182"/>
      <c r="Q122" s="90"/>
      <c r="R122" s="90"/>
      <c r="S122" s="90"/>
      <c r="T122" s="90"/>
      <c r="U122" s="90"/>
      <c r="V122" s="90"/>
      <c r="W122" s="90"/>
      <c r="X122" s="90"/>
      <c r="Y122" s="90"/>
      <c r="Z122" s="90"/>
      <c r="AA122" s="90"/>
      <c r="AB122" s="90"/>
      <c r="AC122" s="90"/>
      <c r="AD122" s="90"/>
      <c r="AE122" s="90"/>
      <c r="AF122" s="182"/>
      <c r="AG122" s="182"/>
      <c r="AH122" s="182"/>
      <c r="AI122" s="182"/>
      <c r="AJ122" s="182"/>
      <c r="AK122" s="90"/>
      <c r="AL122" s="90"/>
      <c r="AM122" s="90"/>
      <c r="AN122" s="90"/>
      <c r="AO122" s="90"/>
      <c r="AP122" s="90"/>
      <c r="AQ122" s="90"/>
      <c r="AR122" s="90"/>
    </row>
    <row r="123" spans="1:44" ht="12" hidden="1" customHeight="1">
      <c r="A123" s="90"/>
      <c r="B123" s="182"/>
      <c r="C123" s="182"/>
      <c r="D123" s="182"/>
      <c r="E123" s="197"/>
      <c r="F123" s="197"/>
      <c r="G123" s="182"/>
      <c r="H123" s="182"/>
      <c r="I123" s="182"/>
      <c r="J123" s="182"/>
      <c r="K123" s="182"/>
      <c r="L123" s="182"/>
      <c r="M123" s="182"/>
      <c r="N123" s="182"/>
      <c r="O123" s="182"/>
      <c r="P123" s="182"/>
      <c r="Q123" s="90"/>
      <c r="R123" s="90"/>
      <c r="S123" s="90"/>
      <c r="T123" s="90"/>
      <c r="U123" s="90"/>
      <c r="V123" s="90"/>
      <c r="W123" s="90"/>
      <c r="X123" s="90"/>
      <c r="Y123" s="90"/>
      <c r="Z123" s="90"/>
      <c r="AA123" s="90"/>
      <c r="AB123" s="90"/>
      <c r="AC123" s="90"/>
      <c r="AD123" s="90"/>
      <c r="AE123" s="90"/>
      <c r="AF123" s="182"/>
      <c r="AG123" s="182"/>
      <c r="AH123" s="182"/>
      <c r="AI123" s="182"/>
      <c r="AJ123" s="182"/>
      <c r="AK123" s="90"/>
      <c r="AL123" s="90"/>
      <c r="AM123" s="90"/>
      <c r="AN123" s="90"/>
      <c r="AO123" s="90"/>
      <c r="AP123" s="90"/>
      <c r="AQ123" s="90"/>
      <c r="AR123" s="90"/>
    </row>
    <row r="124" spans="1:44" ht="12" hidden="1" customHeight="1">
      <c r="A124" s="90"/>
      <c r="B124" s="182"/>
      <c r="C124" s="182"/>
      <c r="D124" s="182"/>
      <c r="E124" s="197"/>
      <c r="F124" s="197"/>
      <c r="G124" s="182"/>
      <c r="H124" s="182"/>
      <c r="I124" s="182"/>
      <c r="J124" s="182"/>
      <c r="K124" s="182"/>
      <c r="L124" s="182"/>
      <c r="M124" s="182"/>
      <c r="N124" s="182"/>
      <c r="O124" s="182"/>
      <c r="P124" s="182"/>
      <c r="Q124" s="90"/>
      <c r="R124" s="90"/>
      <c r="S124" s="90"/>
      <c r="T124" s="90"/>
      <c r="U124" s="90"/>
      <c r="V124" s="90"/>
      <c r="W124" s="90"/>
      <c r="X124" s="90"/>
      <c r="Y124" s="90"/>
      <c r="Z124" s="90"/>
      <c r="AA124" s="90"/>
      <c r="AB124" s="90"/>
      <c r="AC124" s="90"/>
      <c r="AD124" s="90"/>
      <c r="AE124" s="90"/>
      <c r="AF124" s="182"/>
      <c r="AG124" s="182"/>
      <c r="AH124" s="182"/>
      <c r="AI124" s="182"/>
      <c r="AJ124" s="182"/>
      <c r="AK124" s="90"/>
      <c r="AL124" s="90"/>
      <c r="AM124" s="90"/>
      <c r="AN124" s="90"/>
      <c r="AO124" s="90"/>
      <c r="AP124" s="90"/>
      <c r="AQ124" s="90"/>
      <c r="AR124" s="90"/>
    </row>
    <row r="125" spans="1:44" ht="12" hidden="1" customHeight="1">
      <c r="A125" s="90"/>
      <c r="B125" s="182"/>
      <c r="C125" s="182"/>
      <c r="D125" s="182"/>
      <c r="E125" s="197"/>
      <c r="F125" s="197"/>
      <c r="G125" s="182"/>
      <c r="H125" s="182"/>
      <c r="I125" s="182"/>
      <c r="J125" s="182"/>
      <c r="K125" s="182"/>
      <c r="L125" s="182"/>
      <c r="M125" s="182"/>
      <c r="N125" s="182"/>
      <c r="O125" s="182"/>
      <c r="P125" s="182"/>
      <c r="Q125" s="90"/>
      <c r="R125" s="90"/>
      <c r="S125" s="90"/>
      <c r="T125" s="90"/>
      <c r="U125" s="90"/>
      <c r="V125" s="90"/>
      <c r="W125" s="90"/>
      <c r="X125" s="90"/>
      <c r="Y125" s="90"/>
      <c r="Z125" s="90"/>
      <c r="AA125" s="90"/>
      <c r="AB125" s="90"/>
      <c r="AC125" s="90"/>
      <c r="AD125" s="90"/>
      <c r="AE125" s="90"/>
      <c r="AF125" s="182"/>
      <c r="AG125" s="182"/>
      <c r="AH125" s="182"/>
      <c r="AI125" s="182"/>
      <c r="AJ125" s="182"/>
      <c r="AK125" s="90"/>
      <c r="AL125" s="90"/>
      <c r="AM125" s="90"/>
      <c r="AN125" s="90"/>
      <c r="AO125" s="90"/>
      <c r="AP125" s="90"/>
      <c r="AQ125" s="90"/>
      <c r="AR125" s="90"/>
    </row>
    <row r="126" spans="1:44" ht="12" hidden="1" customHeight="1">
      <c r="A126" s="90"/>
      <c r="B126" s="182"/>
      <c r="C126" s="182"/>
      <c r="D126" s="182"/>
      <c r="E126" s="197"/>
      <c r="F126" s="197"/>
      <c r="G126" s="182"/>
      <c r="H126" s="182"/>
      <c r="I126" s="182"/>
      <c r="J126" s="182"/>
      <c r="K126" s="182"/>
      <c r="L126" s="182"/>
      <c r="M126" s="182"/>
      <c r="N126" s="182"/>
      <c r="O126" s="182"/>
      <c r="P126" s="182"/>
      <c r="Q126" s="90"/>
      <c r="R126" s="90"/>
      <c r="S126" s="90"/>
      <c r="T126" s="90"/>
      <c r="U126" s="90"/>
      <c r="V126" s="90"/>
      <c r="W126" s="90"/>
      <c r="X126" s="90"/>
      <c r="Y126" s="90"/>
      <c r="Z126" s="90"/>
      <c r="AA126" s="90"/>
      <c r="AB126" s="90"/>
      <c r="AC126" s="90"/>
      <c r="AD126" s="90"/>
      <c r="AE126" s="90"/>
      <c r="AF126" s="182"/>
      <c r="AG126" s="182"/>
      <c r="AH126" s="182"/>
      <c r="AI126" s="182"/>
      <c r="AJ126" s="182"/>
      <c r="AK126" s="90"/>
      <c r="AL126" s="90"/>
      <c r="AM126" s="90"/>
      <c r="AN126" s="90"/>
      <c r="AO126" s="90"/>
      <c r="AP126" s="90"/>
      <c r="AQ126" s="90"/>
      <c r="AR126" s="90"/>
    </row>
    <row r="127" spans="1:44" ht="12" hidden="1" customHeight="1">
      <c r="A127" s="90"/>
      <c r="B127" s="182"/>
      <c r="C127" s="182"/>
      <c r="D127" s="182"/>
      <c r="E127" s="197"/>
      <c r="F127" s="197"/>
      <c r="G127" s="182"/>
      <c r="H127" s="182"/>
      <c r="I127" s="182"/>
      <c r="J127" s="182"/>
      <c r="K127" s="182"/>
      <c r="L127" s="182"/>
      <c r="M127" s="182"/>
      <c r="N127" s="182"/>
      <c r="O127" s="182"/>
      <c r="P127" s="182"/>
      <c r="Q127" s="90"/>
      <c r="R127" s="90"/>
      <c r="S127" s="90"/>
      <c r="T127" s="90"/>
      <c r="U127" s="90"/>
      <c r="V127" s="90"/>
      <c r="W127" s="90"/>
      <c r="X127" s="90"/>
      <c r="Y127" s="90"/>
      <c r="Z127" s="90"/>
      <c r="AA127" s="90"/>
      <c r="AB127" s="90"/>
      <c r="AC127" s="90"/>
      <c r="AD127" s="90"/>
      <c r="AE127" s="90"/>
      <c r="AF127" s="182"/>
      <c r="AG127" s="182"/>
      <c r="AH127" s="182"/>
      <c r="AI127" s="182"/>
      <c r="AJ127" s="182"/>
      <c r="AK127" s="90"/>
      <c r="AL127" s="90"/>
      <c r="AM127" s="90"/>
      <c r="AN127" s="90"/>
      <c r="AO127" s="90"/>
      <c r="AP127" s="90"/>
      <c r="AQ127" s="90"/>
      <c r="AR127" s="90"/>
    </row>
    <row r="128" spans="1:44" ht="12" hidden="1" customHeight="1">
      <c r="A128" s="90"/>
      <c r="B128" s="182"/>
      <c r="C128" s="182"/>
      <c r="D128" s="182"/>
      <c r="E128" s="197"/>
      <c r="F128" s="197"/>
      <c r="G128" s="182"/>
      <c r="H128" s="182"/>
      <c r="I128" s="182"/>
      <c r="J128" s="182"/>
      <c r="K128" s="182"/>
      <c r="L128" s="182"/>
      <c r="M128" s="182"/>
      <c r="N128" s="182"/>
      <c r="O128" s="182"/>
      <c r="P128" s="182"/>
      <c r="Q128" s="90"/>
      <c r="R128" s="90"/>
      <c r="S128" s="90"/>
      <c r="T128" s="90"/>
      <c r="U128" s="90"/>
      <c r="V128" s="90"/>
      <c r="W128" s="90"/>
      <c r="X128" s="90"/>
      <c r="Y128" s="90"/>
      <c r="Z128" s="90"/>
      <c r="AA128" s="90"/>
      <c r="AB128" s="90"/>
      <c r="AC128" s="90"/>
      <c r="AD128" s="90"/>
      <c r="AE128" s="90"/>
      <c r="AF128" s="182"/>
      <c r="AG128" s="182"/>
      <c r="AH128" s="182"/>
      <c r="AI128" s="182"/>
      <c r="AJ128" s="182"/>
      <c r="AK128" s="90"/>
      <c r="AL128" s="90"/>
      <c r="AM128" s="90"/>
      <c r="AN128" s="90"/>
      <c r="AO128" s="90"/>
      <c r="AP128" s="90"/>
      <c r="AQ128" s="90"/>
      <c r="AR128" s="90"/>
    </row>
    <row r="129" spans="1:44" ht="12" hidden="1" customHeight="1">
      <c r="A129" s="90"/>
      <c r="B129" s="182"/>
      <c r="C129" s="182"/>
      <c r="D129" s="182"/>
      <c r="E129" s="197"/>
      <c r="F129" s="197"/>
      <c r="G129" s="182"/>
      <c r="H129" s="182"/>
      <c r="I129" s="182"/>
      <c r="J129" s="182"/>
      <c r="K129" s="182"/>
      <c r="L129" s="182"/>
      <c r="M129" s="182"/>
      <c r="N129" s="182"/>
      <c r="O129" s="182"/>
      <c r="P129" s="182"/>
      <c r="Q129" s="90"/>
      <c r="R129" s="90"/>
      <c r="S129" s="90"/>
      <c r="T129" s="90"/>
      <c r="U129" s="90"/>
      <c r="V129" s="90"/>
      <c r="W129" s="90"/>
      <c r="X129" s="90"/>
      <c r="Y129" s="90"/>
      <c r="Z129" s="90"/>
      <c r="AA129" s="90"/>
      <c r="AB129" s="90"/>
      <c r="AC129" s="90"/>
      <c r="AD129" s="90"/>
      <c r="AE129" s="90"/>
      <c r="AF129" s="182"/>
      <c r="AG129" s="182"/>
      <c r="AH129" s="182"/>
      <c r="AI129" s="182"/>
      <c r="AJ129" s="182"/>
      <c r="AK129" s="90"/>
      <c r="AL129" s="90"/>
      <c r="AM129" s="90"/>
      <c r="AN129" s="90"/>
      <c r="AO129" s="90"/>
      <c r="AP129" s="90"/>
      <c r="AQ129" s="90"/>
      <c r="AR129" s="90"/>
    </row>
    <row r="130" spans="1:44" ht="12" hidden="1" customHeight="1">
      <c r="A130" s="90"/>
      <c r="B130" s="182"/>
      <c r="C130" s="182"/>
      <c r="D130" s="182"/>
      <c r="E130" s="197"/>
      <c r="F130" s="197"/>
      <c r="G130" s="182"/>
      <c r="H130" s="182"/>
      <c r="I130" s="182"/>
      <c r="J130" s="182"/>
      <c r="K130" s="182"/>
      <c r="L130" s="182"/>
      <c r="M130" s="182"/>
      <c r="N130" s="182"/>
      <c r="O130" s="182"/>
      <c r="P130" s="182"/>
      <c r="Q130" s="90"/>
      <c r="R130" s="90"/>
      <c r="S130" s="90"/>
      <c r="T130" s="90"/>
      <c r="U130" s="90"/>
      <c r="V130" s="90"/>
      <c r="W130" s="90"/>
      <c r="X130" s="90"/>
      <c r="Y130" s="90"/>
      <c r="Z130" s="90"/>
      <c r="AA130" s="90"/>
      <c r="AB130" s="90"/>
      <c r="AC130" s="90"/>
      <c r="AD130" s="90"/>
      <c r="AE130" s="90"/>
      <c r="AF130" s="182"/>
      <c r="AG130" s="182"/>
      <c r="AH130" s="182"/>
      <c r="AI130" s="182"/>
      <c r="AJ130" s="182"/>
      <c r="AK130" s="90"/>
      <c r="AL130" s="90"/>
      <c r="AM130" s="90"/>
      <c r="AN130" s="90"/>
      <c r="AO130" s="90"/>
      <c r="AP130" s="90"/>
      <c r="AQ130" s="90"/>
      <c r="AR130" s="90"/>
    </row>
    <row r="131" spans="1:44" ht="12" hidden="1" customHeight="1">
      <c r="A131" s="90"/>
      <c r="B131" s="182"/>
      <c r="C131" s="182"/>
      <c r="D131" s="182"/>
      <c r="E131" s="197"/>
      <c r="F131" s="197"/>
      <c r="G131" s="182"/>
      <c r="H131" s="182"/>
      <c r="I131" s="182"/>
      <c r="J131" s="182"/>
      <c r="K131" s="182"/>
      <c r="L131" s="182"/>
      <c r="M131" s="182"/>
      <c r="N131" s="182"/>
      <c r="O131" s="182"/>
      <c r="P131" s="182"/>
      <c r="Q131" s="90"/>
      <c r="R131" s="90"/>
      <c r="S131" s="90"/>
      <c r="T131" s="90"/>
      <c r="U131" s="90"/>
      <c r="V131" s="90"/>
      <c r="W131" s="90"/>
      <c r="X131" s="90"/>
      <c r="Y131" s="90"/>
      <c r="Z131" s="90"/>
      <c r="AA131" s="90"/>
      <c r="AB131" s="90"/>
      <c r="AC131" s="90"/>
      <c r="AD131" s="90"/>
      <c r="AE131" s="90"/>
      <c r="AF131" s="182"/>
      <c r="AG131" s="182"/>
      <c r="AH131" s="182"/>
      <c r="AI131" s="182"/>
      <c r="AJ131" s="182"/>
      <c r="AK131" s="90"/>
      <c r="AL131" s="90"/>
      <c r="AM131" s="90"/>
      <c r="AN131" s="90"/>
      <c r="AO131" s="90"/>
      <c r="AP131" s="90"/>
      <c r="AQ131" s="90"/>
      <c r="AR131" s="90"/>
    </row>
    <row r="132" spans="1:44" ht="12" hidden="1" customHeight="1">
      <c r="A132" s="90"/>
      <c r="B132" s="182"/>
      <c r="C132" s="182"/>
      <c r="D132" s="182"/>
      <c r="E132" s="197"/>
      <c r="F132" s="197"/>
      <c r="G132" s="182"/>
      <c r="H132" s="182"/>
      <c r="I132" s="182"/>
      <c r="J132" s="182"/>
      <c r="K132" s="182"/>
      <c r="L132" s="182"/>
      <c r="M132" s="182"/>
      <c r="N132" s="182"/>
      <c r="O132" s="182"/>
      <c r="P132" s="182"/>
      <c r="Q132" s="90"/>
      <c r="R132" s="90"/>
      <c r="S132" s="90"/>
      <c r="T132" s="90"/>
      <c r="U132" s="90"/>
      <c r="V132" s="90"/>
      <c r="W132" s="90"/>
      <c r="X132" s="90"/>
      <c r="Y132" s="90"/>
      <c r="Z132" s="90"/>
      <c r="AA132" s="90"/>
      <c r="AB132" s="90"/>
      <c r="AC132" s="90"/>
      <c r="AD132" s="90"/>
      <c r="AE132" s="90"/>
      <c r="AF132" s="182"/>
      <c r="AG132" s="182"/>
      <c r="AH132" s="182"/>
      <c r="AI132" s="182"/>
      <c r="AJ132" s="182"/>
      <c r="AK132" s="90"/>
      <c r="AL132" s="90"/>
      <c r="AM132" s="90"/>
      <c r="AN132" s="90"/>
      <c r="AO132" s="90"/>
      <c r="AP132" s="90"/>
      <c r="AQ132" s="90"/>
      <c r="AR132" s="90"/>
    </row>
    <row r="133" spans="1:44" ht="12" hidden="1" customHeight="1">
      <c r="A133" s="90"/>
      <c r="B133" s="182"/>
      <c r="C133" s="182"/>
      <c r="D133" s="182"/>
      <c r="E133" s="197"/>
      <c r="F133" s="197"/>
      <c r="G133" s="182"/>
      <c r="H133" s="182"/>
      <c r="I133" s="182"/>
      <c r="J133" s="182"/>
      <c r="K133" s="182"/>
      <c r="L133" s="182"/>
      <c r="M133" s="182"/>
      <c r="N133" s="182"/>
      <c r="O133" s="182"/>
      <c r="P133" s="182"/>
      <c r="Q133" s="90"/>
      <c r="R133" s="90"/>
      <c r="S133" s="90"/>
      <c r="T133" s="90"/>
      <c r="U133" s="90"/>
      <c r="V133" s="90"/>
      <c r="W133" s="90"/>
      <c r="X133" s="90"/>
      <c r="Y133" s="90"/>
      <c r="Z133" s="90"/>
      <c r="AA133" s="90"/>
      <c r="AB133" s="90"/>
      <c r="AC133" s="90"/>
      <c r="AD133" s="90"/>
      <c r="AE133" s="90"/>
      <c r="AF133" s="182"/>
      <c r="AG133" s="182"/>
      <c r="AH133" s="182"/>
      <c r="AI133" s="182"/>
      <c r="AJ133" s="182"/>
      <c r="AK133" s="90"/>
      <c r="AL133" s="90"/>
      <c r="AM133" s="90"/>
      <c r="AN133" s="90"/>
      <c r="AO133" s="90"/>
      <c r="AP133" s="90"/>
      <c r="AQ133" s="90"/>
      <c r="AR133" s="90"/>
    </row>
    <row r="134" spans="1:44" ht="12" hidden="1" customHeight="1">
      <c r="A134" s="90"/>
      <c r="B134" s="182"/>
      <c r="C134" s="182"/>
      <c r="D134" s="182"/>
      <c r="E134" s="197"/>
      <c r="F134" s="197"/>
      <c r="G134" s="182"/>
      <c r="H134" s="182"/>
      <c r="I134" s="182"/>
      <c r="J134" s="182"/>
      <c r="K134" s="182"/>
      <c r="L134" s="182"/>
      <c r="M134" s="182"/>
      <c r="N134" s="182"/>
      <c r="O134" s="182"/>
      <c r="P134" s="182"/>
      <c r="Q134" s="90"/>
      <c r="R134" s="90"/>
      <c r="S134" s="90"/>
      <c r="T134" s="90"/>
      <c r="U134" s="90"/>
      <c r="V134" s="90"/>
      <c r="W134" s="90"/>
      <c r="X134" s="90"/>
      <c r="Y134" s="90"/>
      <c r="Z134" s="90"/>
      <c r="AA134" s="90"/>
      <c r="AB134" s="90"/>
      <c r="AC134" s="90"/>
      <c r="AD134" s="90"/>
      <c r="AE134" s="90"/>
      <c r="AF134" s="182"/>
      <c r="AG134" s="182"/>
      <c r="AH134" s="182"/>
      <c r="AI134" s="182"/>
      <c r="AJ134" s="182"/>
      <c r="AK134" s="90"/>
      <c r="AL134" s="90"/>
      <c r="AM134" s="90"/>
      <c r="AN134" s="90"/>
      <c r="AO134" s="90"/>
      <c r="AP134" s="90"/>
      <c r="AQ134" s="90"/>
      <c r="AR134" s="90"/>
    </row>
    <row r="135" spans="1:44" ht="12" hidden="1" customHeight="1">
      <c r="A135" s="90"/>
      <c r="B135" s="182"/>
      <c r="C135" s="182"/>
      <c r="D135" s="182"/>
      <c r="E135" s="197"/>
      <c r="F135" s="197"/>
      <c r="G135" s="182"/>
      <c r="H135" s="182"/>
      <c r="I135" s="182"/>
      <c r="J135" s="182"/>
      <c r="K135" s="182"/>
      <c r="L135" s="182"/>
      <c r="M135" s="182"/>
      <c r="N135" s="182"/>
      <c r="O135" s="182"/>
      <c r="P135" s="182"/>
      <c r="Q135" s="90"/>
      <c r="R135" s="90"/>
      <c r="S135" s="90"/>
      <c r="T135" s="90"/>
      <c r="U135" s="90"/>
      <c r="V135" s="90"/>
      <c r="W135" s="90"/>
      <c r="X135" s="90"/>
      <c r="Y135" s="90"/>
      <c r="Z135" s="90"/>
      <c r="AA135" s="90"/>
      <c r="AB135" s="90"/>
      <c r="AC135" s="90"/>
      <c r="AD135" s="90"/>
      <c r="AE135" s="90"/>
      <c r="AF135" s="182"/>
      <c r="AG135" s="182"/>
      <c r="AH135" s="182"/>
      <c r="AI135" s="182"/>
      <c r="AJ135" s="182"/>
      <c r="AK135" s="90"/>
      <c r="AL135" s="90"/>
      <c r="AM135" s="90"/>
      <c r="AN135" s="90"/>
      <c r="AO135" s="90"/>
      <c r="AP135" s="90"/>
      <c r="AQ135" s="90"/>
      <c r="AR135" s="90"/>
    </row>
    <row r="136" spans="1:44" ht="12" hidden="1" customHeight="1">
      <c r="A136" s="90"/>
      <c r="B136" s="182"/>
      <c r="C136" s="182"/>
      <c r="D136" s="182"/>
      <c r="E136" s="197"/>
      <c r="F136" s="197"/>
      <c r="G136" s="182"/>
      <c r="H136" s="182"/>
      <c r="I136" s="182"/>
      <c r="J136" s="182"/>
      <c r="K136" s="182"/>
      <c r="L136" s="182"/>
      <c r="M136" s="182"/>
      <c r="N136" s="182"/>
      <c r="O136" s="182"/>
      <c r="P136" s="182"/>
      <c r="Q136" s="90"/>
      <c r="R136" s="90"/>
      <c r="S136" s="90"/>
      <c r="T136" s="90"/>
      <c r="U136" s="90"/>
      <c r="V136" s="90"/>
      <c r="W136" s="90"/>
      <c r="X136" s="90"/>
      <c r="Y136" s="90"/>
      <c r="Z136" s="90"/>
      <c r="AA136" s="90"/>
      <c r="AB136" s="90"/>
      <c r="AC136" s="90"/>
      <c r="AD136" s="90"/>
      <c r="AE136" s="90"/>
      <c r="AF136" s="182"/>
      <c r="AG136" s="182"/>
      <c r="AH136" s="182"/>
      <c r="AI136" s="182"/>
      <c r="AJ136" s="182"/>
      <c r="AK136" s="90"/>
      <c r="AL136" s="90"/>
      <c r="AM136" s="90"/>
      <c r="AN136" s="90"/>
      <c r="AO136" s="90"/>
      <c r="AP136" s="90"/>
      <c r="AQ136" s="90"/>
      <c r="AR136" s="90"/>
    </row>
    <row r="137" spans="1:44" ht="12" hidden="1" customHeight="1">
      <c r="A137" s="90"/>
      <c r="B137" s="182"/>
      <c r="C137" s="182"/>
      <c r="D137" s="182"/>
      <c r="E137" s="197"/>
      <c r="F137" s="197"/>
      <c r="G137" s="182"/>
      <c r="H137" s="182"/>
      <c r="I137" s="182"/>
      <c r="J137" s="182"/>
      <c r="K137" s="182"/>
      <c r="L137" s="182"/>
      <c r="M137" s="182"/>
      <c r="N137" s="182"/>
      <c r="O137" s="182"/>
      <c r="P137" s="182"/>
      <c r="Q137" s="90"/>
      <c r="R137" s="90"/>
      <c r="S137" s="90"/>
      <c r="T137" s="90"/>
      <c r="U137" s="90"/>
      <c r="V137" s="90"/>
      <c r="W137" s="90"/>
      <c r="X137" s="90"/>
      <c r="Y137" s="90"/>
      <c r="Z137" s="90"/>
      <c r="AA137" s="90"/>
      <c r="AB137" s="90"/>
      <c r="AC137" s="90"/>
      <c r="AD137" s="90"/>
      <c r="AE137" s="90"/>
      <c r="AF137" s="182"/>
      <c r="AG137" s="182"/>
      <c r="AH137" s="182"/>
      <c r="AI137" s="182"/>
      <c r="AJ137" s="182"/>
      <c r="AK137" s="90"/>
      <c r="AL137" s="90"/>
      <c r="AM137" s="90"/>
      <c r="AN137" s="90"/>
      <c r="AO137" s="90"/>
      <c r="AP137" s="90"/>
      <c r="AQ137" s="90"/>
      <c r="AR137" s="90"/>
    </row>
    <row r="138" spans="1:44" ht="12" hidden="1" customHeight="1">
      <c r="A138" s="90"/>
      <c r="B138" s="182"/>
      <c r="C138" s="182"/>
      <c r="D138" s="182"/>
      <c r="E138" s="197"/>
      <c r="F138" s="197"/>
      <c r="G138" s="182"/>
      <c r="H138" s="182"/>
      <c r="I138" s="182"/>
      <c r="J138" s="182"/>
      <c r="K138" s="182"/>
      <c r="L138" s="182"/>
      <c r="M138" s="182"/>
      <c r="N138" s="182"/>
      <c r="O138" s="182"/>
      <c r="P138" s="182"/>
      <c r="Q138" s="90"/>
      <c r="R138" s="90"/>
      <c r="S138" s="90"/>
      <c r="T138" s="90"/>
      <c r="U138" s="90"/>
      <c r="V138" s="90"/>
      <c r="W138" s="90"/>
      <c r="X138" s="90"/>
      <c r="Y138" s="90"/>
      <c r="Z138" s="90"/>
      <c r="AA138" s="90"/>
      <c r="AB138" s="90"/>
      <c r="AC138" s="90"/>
      <c r="AD138" s="90"/>
      <c r="AE138" s="90"/>
      <c r="AF138" s="182"/>
      <c r="AG138" s="182"/>
      <c r="AH138" s="182"/>
      <c r="AI138" s="182"/>
      <c r="AJ138" s="182"/>
      <c r="AK138" s="90"/>
      <c r="AL138" s="90"/>
      <c r="AM138" s="90"/>
      <c r="AN138" s="90"/>
      <c r="AO138" s="90"/>
      <c r="AP138" s="90"/>
      <c r="AQ138" s="90"/>
      <c r="AR138" s="90"/>
    </row>
    <row r="139" spans="1:44" ht="12" hidden="1" customHeight="1">
      <c r="A139" s="90"/>
      <c r="B139" s="182"/>
      <c r="C139" s="182"/>
      <c r="D139" s="182"/>
      <c r="E139" s="197"/>
      <c r="F139" s="197"/>
      <c r="G139" s="182"/>
      <c r="H139" s="182"/>
      <c r="I139" s="182"/>
      <c r="J139" s="182"/>
      <c r="K139" s="182"/>
      <c r="L139" s="182"/>
      <c r="M139" s="182"/>
      <c r="N139" s="182"/>
      <c r="O139" s="182"/>
      <c r="P139" s="182"/>
      <c r="Q139" s="90"/>
      <c r="R139" s="90"/>
      <c r="S139" s="90"/>
      <c r="T139" s="90"/>
      <c r="U139" s="90"/>
      <c r="V139" s="90"/>
      <c r="W139" s="90"/>
      <c r="X139" s="90"/>
      <c r="Y139" s="90"/>
      <c r="Z139" s="90"/>
      <c r="AA139" s="90"/>
      <c r="AB139" s="90"/>
      <c r="AC139" s="90"/>
      <c r="AD139" s="90"/>
      <c r="AE139" s="90"/>
      <c r="AF139" s="182"/>
      <c r="AG139" s="182"/>
      <c r="AH139" s="182"/>
      <c r="AI139" s="182"/>
      <c r="AJ139" s="182"/>
      <c r="AK139" s="90"/>
      <c r="AL139" s="90"/>
      <c r="AM139" s="90"/>
      <c r="AN139" s="90"/>
      <c r="AO139" s="90"/>
      <c r="AP139" s="90"/>
      <c r="AQ139" s="90"/>
      <c r="AR139" s="90"/>
    </row>
    <row r="140" spans="1:44" ht="12" hidden="1" customHeight="1">
      <c r="A140" s="90"/>
      <c r="B140" s="182"/>
      <c r="C140" s="182"/>
      <c r="D140" s="182"/>
      <c r="E140" s="197"/>
      <c r="F140" s="197"/>
      <c r="G140" s="182"/>
      <c r="H140" s="182"/>
      <c r="I140" s="182"/>
      <c r="J140" s="182"/>
      <c r="K140" s="182"/>
      <c r="L140" s="182"/>
      <c r="M140" s="182"/>
      <c r="N140" s="182"/>
      <c r="O140" s="182"/>
      <c r="P140" s="182"/>
      <c r="Q140" s="90"/>
      <c r="R140" s="90"/>
      <c r="S140" s="90"/>
      <c r="T140" s="90"/>
      <c r="U140" s="90"/>
      <c r="V140" s="90"/>
      <c r="W140" s="90"/>
      <c r="X140" s="90"/>
      <c r="Y140" s="90"/>
      <c r="Z140" s="90"/>
      <c r="AA140" s="90"/>
      <c r="AB140" s="90"/>
      <c r="AC140" s="90"/>
      <c r="AD140" s="90"/>
      <c r="AE140" s="90"/>
      <c r="AF140" s="182"/>
      <c r="AG140" s="182"/>
      <c r="AH140" s="182"/>
      <c r="AI140" s="182"/>
      <c r="AJ140" s="182"/>
      <c r="AK140" s="90"/>
      <c r="AL140" s="90"/>
      <c r="AM140" s="90"/>
      <c r="AN140" s="90"/>
      <c r="AO140" s="90"/>
      <c r="AP140" s="90"/>
      <c r="AQ140" s="90"/>
      <c r="AR140" s="90"/>
    </row>
    <row r="141" spans="1:44" ht="12" hidden="1" customHeight="1">
      <c r="A141" s="90"/>
      <c r="B141" s="182"/>
      <c r="C141" s="182"/>
      <c r="D141" s="182"/>
      <c r="E141" s="197"/>
      <c r="F141" s="197"/>
      <c r="G141" s="182"/>
      <c r="H141" s="182"/>
      <c r="I141" s="182"/>
      <c r="J141" s="182"/>
      <c r="K141" s="182"/>
      <c r="L141" s="182"/>
      <c r="M141" s="182"/>
      <c r="N141" s="182"/>
      <c r="O141" s="182"/>
      <c r="P141" s="182"/>
      <c r="Q141" s="90"/>
      <c r="R141" s="90"/>
      <c r="S141" s="90"/>
      <c r="T141" s="90"/>
      <c r="U141" s="90"/>
      <c r="V141" s="90"/>
      <c r="W141" s="90"/>
      <c r="X141" s="90"/>
      <c r="Y141" s="90"/>
      <c r="Z141" s="90"/>
      <c r="AA141" s="90"/>
      <c r="AB141" s="90"/>
      <c r="AC141" s="90"/>
      <c r="AD141" s="90"/>
      <c r="AE141" s="90"/>
      <c r="AF141" s="182"/>
      <c r="AG141" s="182"/>
      <c r="AH141" s="182"/>
      <c r="AI141" s="182"/>
      <c r="AJ141" s="182"/>
      <c r="AK141" s="90"/>
      <c r="AL141" s="90"/>
      <c r="AM141" s="90"/>
      <c r="AN141" s="90"/>
      <c r="AO141" s="90"/>
      <c r="AP141" s="90"/>
      <c r="AQ141" s="90"/>
      <c r="AR141" s="90"/>
    </row>
    <row r="142" spans="1:44" ht="12" hidden="1" customHeight="1">
      <c r="A142" s="90"/>
      <c r="B142" s="182"/>
      <c r="C142" s="182"/>
      <c r="D142" s="182"/>
      <c r="E142" s="197"/>
      <c r="F142" s="197"/>
      <c r="G142" s="182"/>
      <c r="H142" s="182"/>
      <c r="I142" s="182"/>
      <c r="J142" s="182"/>
      <c r="K142" s="182"/>
      <c r="L142" s="182"/>
      <c r="M142" s="182"/>
      <c r="N142" s="182"/>
      <c r="O142" s="182"/>
      <c r="P142" s="182"/>
      <c r="Q142" s="90"/>
      <c r="R142" s="90"/>
      <c r="S142" s="90"/>
      <c r="T142" s="90"/>
      <c r="U142" s="90"/>
      <c r="V142" s="90"/>
      <c r="W142" s="90"/>
      <c r="X142" s="90"/>
      <c r="Y142" s="90"/>
      <c r="Z142" s="90"/>
      <c r="AA142" s="90"/>
      <c r="AB142" s="90"/>
      <c r="AC142" s="90"/>
      <c r="AD142" s="90"/>
      <c r="AE142" s="90"/>
      <c r="AF142" s="182"/>
      <c r="AG142" s="182"/>
      <c r="AH142" s="182"/>
      <c r="AI142" s="182"/>
      <c r="AJ142" s="182"/>
      <c r="AK142" s="90"/>
      <c r="AL142" s="90"/>
      <c r="AM142" s="90"/>
      <c r="AN142" s="90"/>
      <c r="AO142" s="90"/>
      <c r="AP142" s="90"/>
      <c r="AQ142" s="90"/>
      <c r="AR142" s="90"/>
    </row>
    <row r="143" spans="1:44" ht="12" hidden="1" customHeight="1">
      <c r="A143" s="90"/>
      <c r="B143" s="182"/>
      <c r="C143" s="182"/>
      <c r="D143" s="182"/>
      <c r="E143" s="197"/>
      <c r="F143" s="197"/>
      <c r="G143" s="182"/>
      <c r="H143" s="182"/>
      <c r="I143" s="182"/>
      <c r="J143" s="182"/>
      <c r="K143" s="182"/>
      <c r="L143" s="182"/>
      <c r="M143" s="182"/>
      <c r="N143" s="182"/>
      <c r="O143" s="182"/>
      <c r="P143" s="182"/>
      <c r="Q143" s="90"/>
      <c r="R143" s="90"/>
      <c r="S143" s="90"/>
      <c r="T143" s="90"/>
      <c r="U143" s="90"/>
      <c r="V143" s="90"/>
      <c r="W143" s="90"/>
      <c r="X143" s="90"/>
      <c r="Y143" s="90"/>
      <c r="Z143" s="90"/>
      <c r="AA143" s="90"/>
      <c r="AB143" s="90"/>
      <c r="AC143" s="90"/>
      <c r="AD143" s="90"/>
      <c r="AE143" s="90"/>
      <c r="AF143" s="182"/>
      <c r="AG143" s="182"/>
      <c r="AH143" s="182"/>
      <c r="AI143" s="182"/>
      <c r="AJ143" s="182"/>
      <c r="AK143" s="90"/>
      <c r="AL143" s="90"/>
      <c r="AM143" s="90"/>
      <c r="AN143" s="90"/>
      <c r="AO143" s="90"/>
      <c r="AP143" s="90"/>
      <c r="AQ143" s="90"/>
      <c r="AR143" s="90"/>
    </row>
    <row r="144" spans="1:44" ht="12" hidden="1" customHeight="1">
      <c r="A144" s="90"/>
      <c r="B144" s="182"/>
      <c r="C144" s="182"/>
      <c r="D144" s="182"/>
      <c r="E144" s="197"/>
      <c r="F144" s="197"/>
      <c r="G144" s="182"/>
      <c r="H144" s="182"/>
      <c r="I144" s="182"/>
      <c r="J144" s="182"/>
      <c r="K144" s="182"/>
      <c r="L144" s="182"/>
      <c r="M144" s="182"/>
      <c r="N144" s="182"/>
      <c r="O144" s="182"/>
      <c r="P144" s="182"/>
      <c r="Q144" s="90"/>
      <c r="R144" s="90"/>
      <c r="S144" s="90"/>
      <c r="T144" s="90"/>
      <c r="U144" s="90"/>
      <c r="V144" s="90"/>
      <c r="W144" s="90"/>
      <c r="X144" s="90"/>
      <c r="Y144" s="90"/>
      <c r="Z144" s="90"/>
      <c r="AA144" s="90"/>
      <c r="AB144" s="90"/>
      <c r="AC144" s="90"/>
      <c r="AD144" s="90"/>
      <c r="AE144" s="90"/>
      <c r="AF144" s="182"/>
      <c r="AG144" s="182"/>
      <c r="AH144" s="182"/>
      <c r="AI144" s="182"/>
      <c r="AJ144" s="182"/>
      <c r="AK144" s="90"/>
      <c r="AL144" s="90"/>
      <c r="AM144" s="90"/>
      <c r="AN144" s="90"/>
      <c r="AO144" s="90"/>
      <c r="AP144" s="90"/>
      <c r="AQ144" s="90"/>
      <c r="AR144" s="90"/>
    </row>
    <row r="145" spans="1:44" ht="12" hidden="1" customHeight="1">
      <c r="A145" s="90"/>
      <c r="B145" s="182"/>
      <c r="C145" s="182"/>
      <c r="D145" s="182"/>
      <c r="E145" s="197"/>
      <c r="F145" s="197"/>
      <c r="G145" s="182"/>
      <c r="H145" s="182"/>
      <c r="I145" s="182"/>
      <c r="J145" s="182"/>
      <c r="K145" s="182"/>
      <c r="L145" s="182"/>
      <c r="M145" s="182"/>
      <c r="N145" s="182"/>
      <c r="O145" s="182"/>
      <c r="P145" s="182"/>
      <c r="Q145" s="90"/>
      <c r="R145" s="90"/>
      <c r="S145" s="90"/>
      <c r="T145" s="90"/>
      <c r="U145" s="90"/>
      <c r="V145" s="90"/>
      <c r="W145" s="90"/>
      <c r="X145" s="90"/>
      <c r="Y145" s="90"/>
      <c r="Z145" s="90"/>
      <c r="AA145" s="90"/>
      <c r="AB145" s="90"/>
      <c r="AC145" s="90"/>
      <c r="AD145" s="90"/>
      <c r="AE145" s="90"/>
      <c r="AF145" s="182"/>
      <c r="AG145" s="182"/>
      <c r="AH145" s="182"/>
      <c r="AI145" s="182"/>
      <c r="AJ145" s="182"/>
      <c r="AK145" s="90"/>
      <c r="AL145" s="90"/>
      <c r="AM145" s="90"/>
      <c r="AN145" s="90"/>
      <c r="AO145" s="90"/>
      <c r="AP145" s="90"/>
      <c r="AQ145" s="90"/>
      <c r="AR145" s="90"/>
    </row>
    <row r="146" spans="1:44" ht="12" hidden="1" customHeight="1">
      <c r="A146" s="90"/>
      <c r="B146" s="182"/>
      <c r="C146" s="182"/>
      <c r="D146" s="182"/>
      <c r="E146" s="197"/>
      <c r="F146" s="197"/>
      <c r="G146" s="182"/>
      <c r="H146" s="182"/>
      <c r="I146" s="182"/>
      <c r="J146" s="182"/>
      <c r="K146" s="182"/>
      <c r="L146" s="182"/>
      <c r="M146" s="182"/>
      <c r="N146" s="182"/>
      <c r="O146" s="182"/>
      <c r="P146" s="182"/>
      <c r="Q146" s="90"/>
      <c r="R146" s="90"/>
      <c r="S146" s="90"/>
      <c r="T146" s="90"/>
      <c r="U146" s="90"/>
      <c r="V146" s="90"/>
      <c r="W146" s="90"/>
      <c r="X146" s="90"/>
      <c r="Y146" s="90"/>
      <c r="Z146" s="90"/>
      <c r="AA146" s="90"/>
      <c r="AB146" s="90"/>
      <c r="AC146" s="90"/>
      <c r="AD146" s="90"/>
      <c r="AE146" s="90"/>
      <c r="AF146" s="182"/>
      <c r="AG146" s="182"/>
      <c r="AH146" s="182"/>
      <c r="AI146" s="182"/>
      <c r="AJ146" s="182"/>
      <c r="AK146" s="90"/>
      <c r="AL146" s="90"/>
      <c r="AM146" s="90"/>
      <c r="AN146" s="90"/>
      <c r="AO146" s="90"/>
      <c r="AP146" s="90"/>
      <c r="AQ146" s="90"/>
      <c r="AR146" s="90"/>
    </row>
    <row r="147" spans="1:44" ht="12" hidden="1" customHeight="1">
      <c r="A147" s="90"/>
      <c r="B147" s="182"/>
      <c r="C147" s="182"/>
      <c r="D147" s="182"/>
      <c r="E147" s="197"/>
      <c r="F147" s="197"/>
      <c r="G147" s="182"/>
      <c r="H147" s="182"/>
      <c r="I147" s="182"/>
      <c r="J147" s="182"/>
      <c r="K147" s="182"/>
      <c r="L147" s="182"/>
      <c r="M147" s="182"/>
      <c r="N147" s="182"/>
      <c r="O147" s="182"/>
      <c r="P147" s="182"/>
      <c r="Q147" s="90"/>
      <c r="R147" s="90"/>
      <c r="S147" s="90"/>
      <c r="T147" s="90"/>
      <c r="U147" s="90"/>
      <c r="V147" s="90"/>
      <c r="W147" s="90"/>
      <c r="X147" s="90"/>
      <c r="Y147" s="90"/>
      <c r="Z147" s="90"/>
      <c r="AA147" s="90"/>
      <c r="AB147" s="90"/>
      <c r="AC147" s="90"/>
      <c r="AD147" s="90"/>
      <c r="AE147" s="90"/>
      <c r="AF147" s="182"/>
      <c r="AG147" s="182"/>
      <c r="AH147" s="182"/>
      <c r="AI147" s="182"/>
      <c r="AJ147" s="182"/>
      <c r="AK147" s="90"/>
      <c r="AL147" s="90"/>
      <c r="AM147" s="90"/>
      <c r="AN147" s="90"/>
      <c r="AO147" s="90"/>
      <c r="AP147" s="90"/>
      <c r="AQ147" s="90"/>
      <c r="AR147" s="90"/>
    </row>
    <row r="148" spans="1:44" ht="12" hidden="1" customHeight="1">
      <c r="A148" s="90"/>
      <c r="B148" s="182"/>
      <c r="C148" s="182"/>
      <c r="D148" s="182"/>
      <c r="E148" s="197"/>
      <c r="F148" s="197"/>
      <c r="G148" s="182"/>
      <c r="H148" s="182"/>
      <c r="I148" s="182"/>
      <c r="J148" s="182"/>
      <c r="K148" s="182"/>
      <c r="L148" s="182"/>
      <c r="M148" s="182"/>
      <c r="N148" s="182"/>
      <c r="O148" s="182"/>
      <c r="P148" s="182"/>
      <c r="Q148" s="90"/>
      <c r="R148" s="90"/>
      <c r="S148" s="90"/>
      <c r="T148" s="90"/>
      <c r="U148" s="90"/>
      <c r="V148" s="90"/>
      <c r="W148" s="90"/>
      <c r="X148" s="90"/>
      <c r="Y148" s="90"/>
      <c r="Z148" s="90"/>
      <c r="AA148" s="90"/>
      <c r="AB148" s="90"/>
      <c r="AC148" s="90"/>
      <c r="AD148" s="90"/>
      <c r="AE148" s="90"/>
      <c r="AF148" s="182"/>
      <c r="AG148" s="182"/>
      <c r="AH148" s="182"/>
      <c r="AI148" s="182"/>
      <c r="AJ148" s="182"/>
      <c r="AK148" s="90"/>
      <c r="AL148" s="90"/>
      <c r="AM148" s="90"/>
      <c r="AN148" s="90"/>
      <c r="AO148" s="90"/>
      <c r="AP148" s="90"/>
      <c r="AQ148" s="90"/>
      <c r="AR148" s="90"/>
    </row>
    <row r="149" spans="1:44" ht="12" hidden="1" customHeight="1">
      <c r="A149" s="90"/>
      <c r="B149" s="182"/>
      <c r="C149" s="182"/>
      <c r="D149" s="182"/>
      <c r="E149" s="197"/>
      <c r="F149" s="197"/>
      <c r="G149" s="182"/>
      <c r="H149" s="182"/>
      <c r="I149" s="182"/>
      <c r="J149" s="182"/>
      <c r="K149" s="182"/>
      <c r="L149" s="182"/>
      <c r="M149" s="182"/>
      <c r="N149" s="182"/>
      <c r="O149" s="182"/>
      <c r="P149" s="182"/>
      <c r="Q149" s="90"/>
      <c r="R149" s="90"/>
      <c r="S149" s="90"/>
      <c r="T149" s="90"/>
      <c r="U149" s="90"/>
      <c r="V149" s="90"/>
      <c r="W149" s="90"/>
      <c r="X149" s="90"/>
      <c r="Y149" s="90"/>
      <c r="Z149" s="90"/>
      <c r="AA149" s="90"/>
      <c r="AB149" s="90"/>
      <c r="AC149" s="90"/>
      <c r="AD149" s="90"/>
      <c r="AE149" s="90"/>
      <c r="AF149" s="182"/>
      <c r="AG149" s="182"/>
      <c r="AH149" s="182"/>
      <c r="AI149" s="182"/>
      <c r="AJ149" s="182"/>
      <c r="AK149" s="90"/>
      <c r="AL149" s="90"/>
      <c r="AM149" s="90"/>
      <c r="AN149" s="90"/>
      <c r="AO149" s="90"/>
      <c r="AP149" s="90"/>
      <c r="AQ149" s="90"/>
      <c r="AR149" s="90"/>
    </row>
    <row r="150" spans="1:44" ht="12" hidden="1" customHeight="1">
      <c r="A150" s="90"/>
      <c r="B150" s="182"/>
      <c r="C150" s="182"/>
      <c r="D150" s="182"/>
      <c r="E150" s="197"/>
      <c r="F150" s="197"/>
      <c r="G150" s="182"/>
      <c r="H150" s="182"/>
      <c r="I150" s="182"/>
      <c r="J150" s="182"/>
      <c r="K150" s="182"/>
      <c r="L150" s="182"/>
      <c r="M150" s="182"/>
      <c r="N150" s="182"/>
      <c r="O150" s="182"/>
      <c r="P150" s="182"/>
      <c r="Q150" s="90"/>
      <c r="R150" s="90"/>
      <c r="S150" s="90"/>
      <c r="T150" s="90"/>
      <c r="U150" s="90"/>
      <c r="V150" s="90"/>
      <c r="W150" s="90"/>
      <c r="X150" s="90"/>
      <c r="Y150" s="90"/>
      <c r="Z150" s="90"/>
      <c r="AA150" s="90"/>
      <c r="AB150" s="90"/>
      <c r="AC150" s="90"/>
      <c r="AD150" s="90"/>
      <c r="AE150" s="90"/>
      <c r="AF150" s="182"/>
      <c r="AG150" s="182"/>
      <c r="AH150" s="182"/>
      <c r="AI150" s="182"/>
      <c r="AJ150" s="182"/>
      <c r="AK150" s="90"/>
      <c r="AL150" s="90"/>
      <c r="AM150" s="90"/>
      <c r="AN150" s="90"/>
      <c r="AO150" s="90"/>
      <c r="AP150" s="90"/>
      <c r="AQ150" s="90"/>
      <c r="AR150" s="90"/>
    </row>
    <row r="151" spans="1:44" ht="12" hidden="1" customHeight="1">
      <c r="A151" s="90"/>
      <c r="B151" s="182"/>
      <c r="C151" s="182"/>
      <c r="D151" s="182"/>
      <c r="E151" s="197"/>
      <c r="F151" s="197"/>
      <c r="G151" s="182"/>
      <c r="H151" s="182"/>
      <c r="I151" s="182"/>
      <c r="J151" s="182"/>
      <c r="K151" s="182"/>
      <c r="L151" s="182"/>
      <c r="M151" s="182"/>
      <c r="N151" s="182"/>
      <c r="O151" s="182"/>
      <c r="P151" s="182"/>
      <c r="Q151" s="90"/>
      <c r="R151" s="90"/>
      <c r="S151" s="90"/>
      <c r="T151" s="90"/>
      <c r="U151" s="90"/>
      <c r="V151" s="90"/>
      <c r="W151" s="90"/>
      <c r="X151" s="90"/>
      <c r="Y151" s="90"/>
      <c r="Z151" s="90"/>
      <c r="AA151" s="90"/>
      <c r="AB151" s="90"/>
      <c r="AC151" s="90"/>
      <c r="AD151" s="90"/>
      <c r="AE151" s="90"/>
      <c r="AF151" s="182"/>
      <c r="AG151" s="182"/>
      <c r="AH151" s="182"/>
      <c r="AI151" s="182"/>
      <c r="AJ151" s="182"/>
      <c r="AK151" s="90"/>
      <c r="AL151" s="90"/>
      <c r="AM151" s="90"/>
      <c r="AN151" s="90"/>
      <c r="AO151" s="90"/>
      <c r="AP151" s="90"/>
      <c r="AQ151" s="90"/>
      <c r="AR151" s="90"/>
    </row>
    <row r="152" spans="1:44" ht="12" hidden="1" customHeight="1">
      <c r="A152" s="90"/>
      <c r="B152" s="182"/>
      <c r="C152" s="182"/>
      <c r="D152" s="182"/>
      <c r="E152" s="197"/>
      <c r="F152" s="197"/>
      <c r="G152" s="182"/>
      <c r="H152" s="182"/>
      <c r="I152" s="182"/>
      <c r="J152" s="182"/>
      <c r="K152" s="182"/>
      <c r="L152" s="182"/>
      <c r="M152" s="182"/>
      <c r="N152" s="182"/>
      <c r="O152" s="182"/>
      <c r="P152" s="182"/>
      <c r="Q152" s="90"/>
      <c r="R152" s="90"/>
      <c r="S152" s="90"/>
      <c r="T152" s="90"/>
      <c r="U152" s="90"/>
      <c r="V152" s="90"/>
      <c r="W152" s="90"/>
      <c r="X152" s="90"/>
      <c r="Y152" s="90"/>
      <c r="Z152" s="90"/>
      <c r="AA152" s="90"/>
      <c r="AB152" s="90"/>
      <c r="AC152" s="90"/>
      <c r="AD152" s="90"/>
      <c r="AE152" s="90"/>
      <c r="AF152" s="182"/>
      <c r="AG152" s="182"/>
      <c r="AH152" s="182"/>
      <c r="AI152" s="182"/>
      <c r="AJ152" s="182"/>
      <c r="AK152" s="90"/>
      <c r="AL152" s="90"/>
      <c r="AM152" s="90"/>
      <c r="AN152" s="90"/>
      <c r="AO152" s="90"/>
      <c r="AP152" s="90"/>
      <c r="AQ152" s="90"/>
      <c r="AR152" s="90"/>
    </row>
    <row r="153" spans="1:44" ht="12" hidden="1" customHeight="1">
      <c r="A153" s="90"/>
      <c r="B153" s="182"/>
      <c r="C153" s="182"/>
      <c r="D153" s="182"/>
      <c r="E153" s="197"/>
      <c r="F153" s="197"/>
      <c r="G153" s="182"/>
      <c r="H153" s="182"/>
      <c r="I153" s="182"/>
      <c r="J153" s="182"/>
      <c r="K153" s="182"/>
      <c r="L153" s="182"/>
      <c r="M153" s="182"/>
      <c r="N153" s="182"/>
      <c r="O153" s="182"/>
      <c r="P153" s="182"/>
      <c r="Q153" s="90"/>
      <c r="R153" s="90"/>
      <c r="S153" s="90"/>
      <c r="T153" s="90"/>
      <c r="U153" s="90"/>
      <c r="V153" s="90"/>
      <c r="W153" s="90"/>
      <c r="X153" s="90"/>
      <c r="Y153" s="90"/>
      <c r="Z153" s="90"/>
      <c r="AA153" s="90"/>
      <c r="AB153" s="90"/>
      <c r="AC153" s="90"/>
      <c r="AD153" s="90"/>
      <c r="AE153" s="90"/>
      <c r="AF153" s="182"/>
      <c r="AG153" s="182"/>
      <c r="AH153" s="182"/>
      <c r="AI153" s="182"/>
      <c r="AJ153" s="182"/>
      <c r="AK153" s="90"/>
      <c r="AL153" s="90"/>
      <c r="AM153" s="90"/>
      <c r="AN153" s="90"/>
      <c r="AO153" s="90"/>
      <c r="AP153" s="90"/>
      <c r="AQ153" s="90"/>
      <c r="AR153" s="90"/>
    </row>
    <row r="154" spans="1:44" ht="12" hidden="1" customHeight="1">
      <c r="A154" s="90"/>
      <c r="B154" s="182"/>
      <c r="C154" s="182"/>
      <c r="D154" s="182"/>
      <c r="E154" s="197"/>
      <c r="F154" s="197"/>
      <c r="G154" s="182"/>
      <c r="H154" s="182"/>
      <c r="I154" s="182"/>
      <c r="J154" s="182"/>
      <c r="K154" s="182"/>
      <c r="L154" s="182"/>
      <c r="M154" s="182"/>
      <c r="N154" s="182"/>
      <c r="O154" s="182"/>
      <c r="P154" s="182"/>
      <c r="Q154" s="90"/>
      <c r="R154" s="90"/>
      <c r="S154" s="90"/>
      <c r="T154" s="90"/>
      <c r="U154" s="90"/>
      <c r="V154" s="90"/>
      <c r="W154" s="90"/>
      <c r="X154" s="90"/>
      <c r="Y154" s="90"/>
      <c r="Z154" s="90"/>
      <c r="AA154" s="90"/>
      <c r="AB154" s="90"/>
      <c r="AC154" s="90"/>
      <c r="AD154" s="90"/>
      <c r="AE154" s="90"/>
      <c r="AF154" s="182"/>
      <c r="AG154" s="182"/>
      <c r="AH154" s="182"/>
      <c r="AI154" s="182"/>
      <c r="AJ154" s="182"/>
      <c r="AK154" s="90"/>
      <c r="AL154" s="90"/>
      <c r="AM154" s="90"/>
      <c r="AN154" s="90"/>
      <c r="AO154" s="90"/>
      <c r="AP154" s="90"/>
      <c r="AQ154" s="90"/>
      <c r="AR154" s="90"/>
    </row>
    <row r="155" spans="1:44" ht="12" hidden="1" customHeight="1">
      <c r="A155" s="90"/>
      <c r="B155" s="182"/>
      <c r="C155" s="182"/>
      <c r="D155" s="182"/>
      <c r="E155" s="197"/>
      <c r="F155" s="197"/>
      <c r="G155" s="182"/>
      <c r="H155" s="182"/>
      <c r="I155" s="182"/>
      <c r="J155" s="182"/>
      <c r="K155" s="182"/>
      <c r="L155" s="182"/>
      <c r="M155" s="182"/>
      <c r="N155" s="182"/>
      <c r="O155" s="182"/>
      <c r="P155" s="182"/>
      <c r="Q155" s="90"/>
      <c r="R155" s="90"/>
      <c r="S155" s="90"/>
      <c r="T155" s="90"/>
      <c r="U155" s="90"/>
      <c r="V155" s="90"/>
      <c r="W155" s="90"/>
      <c r="X155" s="90"/>
      <c r="Y155" s="90"/>
      <c r="Z155" s="90"/>
      <c r="AA155" s="90"/>
      <c r="AB155" s="90"/>
      <c r="AC155" s="90"/>
      <c r="AD155" s="90"/>
      <c r="AE155" s="90"/>
      <c r="AF155" s="182"/>
      <c r="AG155" s="182"/>
      <c r="AH155" s="182"/>
      <c r="AI155" s="182"/>
      <c r="AJ155" s="182"/>
      <c r="AK155" s="90"/>
      <c r="AL155" s="90"/>
      <c r="AM155" s="90"/>
      <c r="AN155" s="90"/>
      <c r="AO155" s="90"/>
      <c r="AP155" s="90"/>
      <c r="AQ155" s="90"/>
      <c r="AR155" s="90"/>
    </row>
    <row r="156" spans="1:44" ht="12" hidden="1" customHeight="1">
      <c r="A156" s="90"/>
      <c r="B156" s="182"/>
      <c r="C156" s="182"/>
      <c r="D156" s="182"/>
      <c r="E156" s="197"/>
      <c r="F156" s="197"/>
      <c r="G156" s="182"/>
      <c r="H156" s="182"/>
      <c r="I156" s="182"/>
      <c r="J156" s="182"/>
      <c r="K156" s="182"/>
      <c r="L156" s="182"/>
      <c r="M156" s="182"/>
      <c r="N156" s="182"/>
      <c r="O156" s="182"/>
      <c r="P156" s="182"/>
      <c r="Q156" s="90"/>
      <c r="R156" s="90"/>
      <c r="S156" s="90"/>
      <c r="T156" s="90"/>
      <c r="U156" s="90"/>
      <c r="V156" s="90"/>
      <c r="W156" s="90"/>
      <c r="X156" s="90"/>
      <c r="Y156" s="90"/>
      <c r="Z156" s="90"/>
      <c r="AA156" s="90"/>
      <c r="AB156" s="90"/>
      <c r="AC156" s="90"/>
      <c r="AD156" s="90"/>
      <c r="AE156" s="90"/>
      <c r="AF156" s="182"/>
      <c r="AG156" s="182"/>
      <c r="AH156" s="182"/>
      <c r="AI156" s="182"/>
      <c r="AJ156" s="182"/>
      <c r="AK156" s="90"/>
      <c r="AL156" s="90"/>
      <c r="AM156" s="90"/>
      <c r="AN156" s="90"/>
      <c r="AO156" s="90"/>
      <c r="AP156" s="90"/>
      <c r="AQ156" s="90"/>
      <c r="AR156" s="90"/>
    </row>
    <row r="157" spans="1:44" ht="12" hidden="1" customHeight="1">
      <c r="A157" s="90"/>
      <c r="B157" s="182"/>
      <c r="C157" s="182"/>
      <c r="D157" s="182"/>
      <c r="E157" s="197"/>
      <c r="F157" s="197"/>
      <c r="G157" s="182"/>
      <c r="H157" s="182"/>
      <c r="I157" s="182"/>
      <c r="J157" s="182"/>
      <c r="K157" s="182"/>
      <c r="L157" s="182"/>
      <c r="M157" s="182"/>
      <c r="N157" s="182"/>
      <c r="O157" s="182"/>
      <c r="P157" s="182"/>
      <c r="Q157" s="90"/>
      <c r="R157" s="90"/>
      <c r="S157" s="90"/>
      <c r="T157" s="90"/>
      <c r="U157" s="90"/>
      <c r="V157" s="90"/>
      <c r="W157" s="90"/>
      <c r="X157" s="90"/>
      <c r="Y157" s="90"/>
      <c r="Z157" s="90"/>
      <c r="AA157" s="90"/>
      <c r="AB157" s="90"/>
      <c r="AC157" s="90"/>
      <c r="AD157" s="90"/>
      <c r="AE157" s="90"/>
      <c r="AF157" s="182"/>
      <c r="AG157" s="182"/>
      <c r="AH157" s="182"/>
      <c r="AI157" s="182"/>
      <c r="AJ157" s="182"/>
      <c r="AK157" s="90"/>
      <c r="AL157" s="90"/>
      <c r="AM157" s="90"/>
      <c r="AN157" s="90"/>
      <c r="AO157" s="90"/>
      <c r="AP157" s="90"/>
      <c r="AQ157" s="90"/>
      <c r="AR157" s="90"/>
    </row>
    <row r="158" spans="1:44" ht="12" hidden="1" customHeight="1">
      <c r="A158" s="90"/>
      <c r="B158" s="182"/>
      <c r="C158" s="182"/>
      <c r="D158" s="182"/>
      <c r="E158" s="197"/>
      <c r="F158" s="197"/>
      <c r="G158" s="182"/>
      <c r="H158" s="182"/>
      <c r="I158" s="182"/>
      <c r="J158" s="182"/>
      <c r="K158" s="182"/>
      <c r="L158" s="182"/>
      <c r="M158" s="182"/>
      <c r="N158" s="182"/>
      <c r="O158" s="182"/>
      <c r="P158" s="182"/>
      <c r="Q158" s="90"/>
      <c r="R158" s="90"/>
      <c r="S158" s="90"/>
      <c r="T158" s="90"/>
      <c r="U158" s="90"/>
      <c r="V158" s="90"/>
      <c r="W158" s="90"/>
      <c r="X158" s="90"/>
      <c r="Y158" s="90"/>
      <c r="Z158" s="90"/>
      <c r="AA158" s="90"/>
      <c r="AB158" s="90"/>
      <c r="AC158" s="90"/>
      <c r="AD158" s="90"/>
      <c r="AE158" s="90"/>
      <c r="AF158" s="182"/>
      <c r="AG158" s="182"/>
      <c r="AH158" s="182"/>
      <c r="AI158" s="182"/>
      <c r="AJ158" s="182"/>
      <c r="AK158" s="90"/>
      <c r="AL158" s="90"/>
      <c r="AM158" s="90"/>
      <c r="AN158" s="90"/>
      <c r="AO158" s="90"/>
      <c r="AP158" s="90"/>
      <c r="AQ158" s="90"/>
      <c r="AR158" s="90"/>
    </row>
    <row r="159" spans="1:44" ht="12" hidden="1" customHeight="1">
      <c r="A159" s="90"/>
      <c r="B159" s="182"/>
      <c r="C159" s="182"/>
      <c r="D159" s="182"/>
      <c r="E159" s="197"/>
      <c r="F159" s="197"/>
      <c r="G159" s="182"/>
      <c r="H159" s="182"/>
      <c r="I159" s="182"/>
      <c r="J159" s="182"/>
      <c r="K159" s="182"/>
      <c r="L159" s="182"/>
      <c r="M159" s="182"/>
      <c r="N159" s="182"/>
      <c r="O159" s="182"/>
      <c r="P159" s="182"/>
      <c r="Q159" s="90"/>
      <c r="R159" s="90"/>
      <c r="S159" s="90"/>
      <c r="T159" s="90"/>
      <c r="U159" s="90"/>
      <c r="V159" s="90"/>
      <c r="W159" s="90"/>
      <c r="X159" s="90"/>
      <c r="Y159" s="90"/>
      <c r="Z159" s="90"/>
      <c r="AA159" s="90"/>
      <c r="AB159" s="90"/>
      <c r="AC159" s="90"/>
      <c r="AD159" s="90"/>
      <c r="AE159" s="90"/>
      <c r="AF159" s="182"/>
      <c r="AG159" s="182"/>
      <c r="AH159" s="182"/>
      <c r="AI159" s="182"/>
      <c r="AJ159" s="182"/>
      <c r="AK159" s="90"/>
      <c r="AL159" s="90"/>
      <c r="AM159" s="90"/>
      <c r="AN159" s="90"/>
      <c r="AO159" s="90"/>
      <c r="AP159" s="90"/>
      <c r="AQ159" s="90"/>
      <c r="AR159" s="90"/>
    </row>
    <row r="160" spans="1:44" ht="12" hidden="1" customHeight="1">
      <c r="A160" s="90"/>
      <c r="B160" s="182"/>
      <c r="C160" s="182"/>
      <c r="D160" s="182"/>
      <c r="E160" s="197"/>
      <c r="F160" s="197"/>
      <c r="G160" s="182"/>
      <c r="H160" s="182"/>
      <c r="I160" s="182"/>
      <c r="J160" s="182"/>
      <c r="K160" s="182"/>
      <c r="L160" s="182"/>
      <c r="M160" s="182"/>
      <c r="N160" s="182"/>
      <c r="O160" s="182"/>
      <c r="P160" s="182"/>
      <c r="Q160" s="90"/>
      <c r="R160" s="90"/>
      <c r="S160" s="90"/>
      <c r="T160" s="90"/>
      <c r="U160" s="90"/>
      <c r="V160" s="90"/>
      <c r="W160" s="90"/>
      <c r="X160" s="90"/>
      <c r="Y160" s="90"/>
      <c r="Z160" s="90"/>
      <c r="AA160" s="90"/>
      <c r="AB160" s="90"/>
      <c r="AC160" s="90"/>
      <c r="AD160" s="90"/>
      <c r="AE160" s="90"/>
      <c r="AF160" s="182"/>
      <c r="AG160" s="182"/>
      <c r="AH160" s="182"/>
      <c r="AI160" s="182"/>
      <c r="AJ160" s="182"/>
      <c r="AK160" s="90"/>
      <c r="AL160" s="90"/>
      <c r="AM160" s="90"/>
      <c r="AN160" s="90"/>
      <c r="AO160" s="90"/>
      <c r="AP160" s="90"/>
      <c r="AQ160" s="90"/>
      <c r="AR160" s="90"/>
    </row>
    <row r="161" spans="1:44" ht="12" hidden="1" customHeight="1">
      <c r="A161" s="90"/>
      <c r="B161" s="182"/>
      <c r="C161" s="182"/>
      <c r="D161" s="182"/>
      <c r="E161" s="197"/>
      <c r="F161" s="197"/>
      <c r="G161" s="182"/>
      <c r="H161" s="182"/>
      <c r="I161" s="182"/>
      <c r="J161" s="182"/>
      <c r="K161" s="182"/>
      <c r="L161" s="182"/>
      <c r="M161" s="182"/>
      <c r="N161" s="182"/>
      <c r="O161" s="182"/>
      <c r="P161" s="182"/>
      <c r="Q161" s="90"/>
      <c r="R161" s="90"/>
      <c r="S161" s="90"/>
      <c r="T161" s="90"/>
      <c r="U161" s="90"/>
      <c r="V161" s="90"/>
      <c r="W161" s="90"/>
      <c r="X161" s="90"/>
      <c r="Y161" s="90"/>
      <c r="Z161" s="90"/>
      <c r="AA161" s="90"/>
      <c r="AB161" s="90"/>
      <c r="AC161" s="90"/>
      <c r="AD161" s="90"/>
      <c r="AE161" s="90"/>
      <c r="AF161" s="182"/>
      <c r="AG161" s="182"/>
      <c r="AH161" s="182"/>
      <c r="AI161" s="182"/>
      <c r="AJ161" s="182"/>
      <c r="AK161" s="90"/>
      <c r="AL161" s="90"/>
      <c r="AM161" s="90"/>
      <c r="AN161" s="90"/>
      <c r="AO161" s="90"/>
      <c r="AP161" s="90"/>
      <c r="AQ161" s="90"/>
      <c r="AR161" s="90"/>
    </row>
    <row r="162" spans="1:44" ht="12" hidden="1" customHeight="1">
      <c r="A162" s="90"/>
      <c r="B162" s="182"/>
      <c r="C162" s="182"/>
      <c r="D162" s="182"/>
      <c r="E162" s="197"/>
      <c r="F162" s="197"/>
      <c r="G162" s="182"/>
      <c r="H162" s="182"/>
      <c r="I162" s="182"/>
      <c r="J162" s="182"/>
      <c r="K162" s="182"/>
      <c r="L162" s="182"/>
      <c r="M162" s="182"/>
      <c r="N162" s="182"/>
      <c r="O162" s="182"/>
      <c r="P162" s="182"/>
      <c r="Q162" s="90"/>
      <c r="R162" s="90"/>
      <c r="S162" s="90"/>
      <c r="T162" s="90"/>
      <c r="U162" s="90"/>
      <c r="V162" s="90"/>
      <c r="W162" s="90"/>
      <c r="X162" s="90"/>
      <c r="Y162" s="90"/>
      <c r="Z162" s="90"/>
      <c r="AA162" s="90"/>
      <c r="AB162" s="90"/>
      <c r="AC162" s="90"/>
      <c r="AD162" s="90"/>
      <c r="AE162" s="90"/>
      <c r="AF162" s="182"/>
      <c r="AG162" s="182"/>
      <c r="AH162" s="182"/>
      <c r="AI162" s="182"/>
      <c r="AJ162" s="182"/>
      <c r="AK162" s="90"/>
      <c r="AL162" s="90"/>
      <c r="AM162" s="90"/>
      <c r="AN162" s="90"/>
      <c r="AO162" s="90"/>
      <c r="AP162" s="90"/>
      <c r="AQ162" s="90"/>
      <c r="AR162" s="90"/>
    </row>
    <row r="163" spans="1:44" ht="12" hidden="1" customHeight="1">
      <c r="A163" s="90"/>
      <c r="B163" s="182"/>
      <c r="C163" s="182"/>
      <c r="D163" s="182"/>
      <c r="E163" s="197"/>
      <c r="F163" s="197"/>
      <c r="G163" s="182"/>
      <c r="H163" s="182"/>
      <c r="I163" s="182"/>
      <c r="J163" s="182"/>
      <c r="K163" s="182"/>
      <c r="L163" s="182"/>
      <c r="M163" s="182"/>
      <c r="N163" s="182"/>
      <c r="O163" s="182"/>
      <c r="P163" s="182"/>
      <c r="Q163" s="90"/>
      <c r="R163" s="90"/>
      <c r="S163" s="90"/>
      <c r="T163" s="90"/>
      <c r="U163" s="90"/>
      <c r="V163" s="90"/>
      <c r="W163" s="90"/>
      <c r="X163" s="90"/>
      <c r="Y163" s="90"/>
      <c r="Z163" s="90"/>
      <c r="AA163" s="90"/>
      <c r="AB163" s="90"/>
      <c r="AC163" s="90"/>
      <c r="AD163" s="90"/>
      <c r="AE163" s="90"/>
      <c r="AF163" s="182"/>
      <c r="AG163" s="182"/>
      <c r="AH163" s="182"/>
      <c r="AI163" s="182"/>
      <c r="AJ163" s="182"/>
      <c r="AK163" s="90"/>
      <c r="AL163" s="90"/>
      <c r="AM163" s="90"/>
      <c r="AN163" s="90"/>
      <c r="AO163" s="90"/>
      <c r="AP163" s="90"/>
      <c r="AQ163" s="90"/>
      <c r="AR163" s="90"/>
    </row>
    <row r="164" spans="1:44" ht="12" hidden="1" customHeight="1">
      <c r="A164" s="90"/>
      <c r="B164" s="182"/>
      <c r="C164" s="182"/>
      <c r="D164" s="182"/>
      <c r="E164" s="197"/>
      <c r="F164" s="197"/>
      <c r="G164" s="182"/>
      <c r="H164" s="182"/>
      <c r="I164" s="182"/>
      <c r="J164" s="182"/>
      <c r="K164" s="182"/>
      <c r="L164" s="182"/>
      <c r="M164" s="182"/>
      <c r="N164" s="182"/>
      <c r="O164" s="182"/>
      <c r="P164" s="182"/>
      <c r="Q164" s="90"/>
      <c r="R164" s="90"/>
      <c r="S164" s="90"/>
      <c r="T164" s="90"/>
      <c r="U164" s="90"/>
      <c r="V164" s="90"/>
      <c r="W164" s="90"/>
      <c r="X164" s="90"/>
      <c r="Y164" s="90"/>
      <c r="Z164" s="90"/>
      <c r="AA164" s="90"/>
      <c r="AB164" s="90"/>
      <c r="AC164" s="90"/>
      <c r="AD164" s="90"/>
      <c r="AE164" s="90"/>
      <c r="AF164" s="182"/>
      <c r="AG164" s="182"/>
      <c r="AH164" s="182"/>
      <c r="AI164" s="182"/>
      <c r="AJ164" s="182"/>
      <c r="AK164" s="90"/>
      <c r="AL164" s="90"/>
      <c r="AM164" s="90"/>
      <c r="AN164" s="90"/>
      <c r="AO164" s="90"/>
      <c r="AP164" s="90"/>
      <c r="AQ164" s="90"/>
      <c r="AR164" s="90"/>
    </row>
    <row r="165" spans="1:44" ht="12" hidden="1" customHeight="1">
      <c r="A165" s="90"/>
      <c r="B165" s="182"/>
      <c r="C165" s="182"/>
      <c r="D165" s="182"/>
      <c r="E165" s="197"/>
      <c r="F165" s="197"/>
      <c r="G165" s="182"/>
      <c r="H165" s="182"/>
      <c r="I165" s="182"/>
      <c r="J165" s="182"/>
      <c r="K165" s="182"/>
      <c r="L165" s="182"/>
      <c r="M165" s="182"/>
      <c r="N165" s="182"/>
      <c r="O165" s="182"/>
      <c r="P165" s="182"/>
      <c r="Q165" s="90"/>
      <c r="R165" s="90"/>
      <c r="S165" s="90"/>
      <c r="T165" s="90"/>
      <c r="U165" s="90"/>
      <c r="V165" s="90"/>
      <c r="W165" s="90"/>
      <c r="X165" s="90"/>
      <c r="Y165" s="90"/>
      <c r="Z165" s="90"/>
      <c r="AA165" s="90"/>
      <c r="AB165" s="90"/>
      <c r="AC165" s="90"/>
      <c r="AD165" s="90"/>
      <c r="AE165" s="90"/>
      <c r="AF165" s="182"/>
      <c r="AG165" s="182"/>
      <c r="AH165" s="182"/>
      <c r="AI165" s="182"/>
      <c r="AJ165" s="182"/>
      <c r="AK165" s="90"/>
      <c r="AL165" s="90"/>
      <c r="AM165" s="90"/>
      <c r="AN165" s="90"/>
      <c r="AO165" s="90"/>
      <c r="AP165" s="90"/>
      <c r="AQ165" s="90"/>
      <c r="AR165" s="90"/>
    </row>
    <row r="166" spans="1:44" ht="12" hidden="1" customHeight="1">
      <c r="A166" s="90"/>
      <c r="B166" s="182"/>
      <c r="C166" s="182"/>
      <c r="D166" s="182"/>
      <c r="E166" s="197"/>
      <c r="F166" s="197"/>
      <c r="G166" s="182"/>
      <c r="H166" s="182"/>
      <c r="I166" s="182"/>
      <c r="J166" s="182"/>
      <c r="K166" s="182"/>
      <c r="L166" s="182"/>
      <c r="M166" s="182"/>
      <c r="N166" s="182"/>
      <c r="O166" s="182"/>
      <c r="P166" s="182"/>
      <c r="Q166" s="90"/>
      <c r="R166" s="90"/>
      <c r="S166" s="90"/>
      <c r="T166" s="90"/>
      <c r="U166" s="90"/>
      <c r="V166" s="90"/>
      <c r="W166" s="90"/>
      <c r="X166" s="90"/>
      <c r="Y166" s="90"/>
      <c r="Z166" s="90"/>
      <c r="AA166" s="90"/>
      <c r="AB166" s="90"/>
      <c r="AC166" s="90"/>
      <c r="AD166" s="90"/>
      <c r="AE166" s="90"/>
      <c r="AF166" s="182"/>
      <c r="AG166" s="182"/>
      <c r="AH166" s="182"/>
      <c r="AI166" s="182"/>
      <c r="AJ166" s="182"/>
      <c r="AK166" s="90"/>
      <c r="AL166" s="90"/>
      <c r="AM166" s="90"/>
      <c r="AN166" s="90"/>
      <c r="AO166" s="90"/>
      <c r="AP166" s="90"/>
      <c r="AQ166" s="90"/>
      <c r="AR166" s="90"/>
    </row>
    <row r="167" spans="1:44" ht="12" hidden="1" customHeight="1">
      <c r="A167" s="90"/>
      <c r="B167" s="182"/>
      <c r="C167" s="182"/>
      <c r="D167" s="182"/>
      <c r="E167" s="197"/>
      <c r="F167" s="197"/>
      <c r="G167" s="182"/>
      <c r="H167" s="182"/>
      <c r="I167" s="182"/>
      <c r="J167" s="182"/>
      <c r="K167" s="182"/>
      <c r="L167" s="182"/>
      <c r="M167" s="182"/>
      <c r="N167" s="182"/>
      <c r="O167" s="182"/>
      <c r="P167" s="182"/>
      <c r="Q167" s="90"/>
      <c r="R167" s="90"/>
      <c r="S167" s="90"/>
      <c r="T167" s="90"/>
      <c r="U167" s="90"/>
      <c r="V167" s="90"/>
      <c r="W167" s="90"/>
      <c r="X167" s="90"/>
      <c r="Y167" s="90"/>
      <c r="Z167" s="90"/>
      <c r="AA167" s="90"/>
      <c r="AB167" s="90"/>
      <c r="AC167" s="90"/>
      <c r="AD167" s="90"/>
      <c r="AE167" s="90"/>
      <c r="AF167" s="182"/>
      <c r="AG167" s="182"/>
      <c r="AH167" s="182"/>
      <c r="AI167" s="182"/>
      <c r="AJ167" s="182"/>
      <c r="AK167" s="90"/>
      <c r="AL167" s="90"/>
      <c r="AM167" s="90"/>
      <c r="AN167" s="90"/>
      <c r="AO167" s="90"/>
      <c r="AP167" s="90"/>
      <c r="AQ167" s="90"/>
      <c r="AR167" s="90"/>
    </row>
    <row r="168" spans="1:44" ht="12" hidden="1" customHeight="1">
      <c r="A168" s="90"/>
      <c r="B168" s="182"/>
      <c r="C168" s="182"/>
      <c r="D168" s="182"/>
      <c r="E168" s="197"/>
      <c r="F168" s="197"/>
      <c r="G168" s="182"/>
      <c r="H168" s="182"/>
      <c r="I168" s="182"/>
      <c r="J168" s="182"/>
      <c r="K168" s="182"/>
      <c r="L168" s="182"/>
      <c r="M168" s="182"/>
      <c r="N168" s="182"/>
      <c r="O168" s="182"/>
      <c r="P168" s="182"/>
      <c r="Q168" s="90"/>
      <c r="R168" s="90"/>
      <c r="S168" s="90"/>
      <c r="T168" s="90"/>
      <c r="U168" s="90"/>
      <c r="V168" s="90"/>
      <c r="W168" s="90"/>
      <c r="X168" s="90"/>
      <c r="Y168" s="90"/>
      <c r="Z168" s="90"/>
      <c r="AA168" s="90"/>
      <c r="AB168" s="90"/>
      <c r="AC168" s="90"/>
      <c r="AD168" s="90"/>
      <c r="AE168" s="90"/>
      <c r="AF168" s="182"/>
      <c r="AG168" s="182"/>
      <c r="AH168" s="182"/>
      <c r="AI168" s="182"/>
      <c r="AJ168" s="182"/>
      <c r="AK168" s="90"/>
      <c r="AL168" s="90"/>
      <c r="AM168" s="90"/>
      <c r="AN168" s="90"/>
      <c r="AO168" s="90"/>
      <c r="AP168" s="90"/>
      <c r="AQ168" s="90"/>
      <c r="AR168" s="90"/>
    </row>
    <row r="169" spans="1:44" ht="12" hidden="1" customHeight="1">
      <c r="A169" s="90"/>
      <c r="B169" s="182"/>
      <c r="C169" s="182"/>
      <c r="D169" s="182"/>
      <c r="E169" s="197"/>
      <c r="F169" s="197"/>
      <c r="G169" s="182"/>
      <c r="H169" s="182"/>
      <c r="I169" s="182"/>
      <c r="J169" s="182"/>
      <c r="K169" s="182"/>
      <c r="L169" s="182"/>
      <c r="M169" s="182"/>
      <c r="N169" s="182"/>
      <c r="O169" s="182"/>
      <c r="P169" s="182"/>
      <c r="Q169" s="90"/>
      <c r="R169" s="90"/>
      <c r="S169" s="90"/>
      <c r="T169" s="90"/>
      <c r="U169" s="90"/>
      <c r="V169" s="90"/>
      <c r="W169" s="90"/>
      <c r="X169" s="90"/>
      <c r="Y169" s="90"/>
      <c r="Z169" s="90"/>
      <c r="AA169" s="90"/>
      <c r="AB169" s="90"/>
      <c r="AC169" s="90"/>
      <c r="AD169" s="90"/>
      <c r="AE169" s="90"/>
      <c r="AF169" s="182"/>
      <c r="AG169" s="182"/>
      <c r="AH169" s="182"/>
      <c r="AI169" s="182"/>
      <c r="AJ169" s="182"/>
      <c r="AK169" s="90"/>
      <c r="AL169" s="90"/>
      <c r="AM169" s="90"/>
      <c r="AN169" s="90"/>
      <c r="AO169" s="90"/>
      <c r="AP169" s="90"/>
      <c r="AQ169" s="90"/>
      <c r="AR169" s="90"/>
    </row>
    <row r="170" spans="1:44" ht="12" hidden="1" customHeight="1">
      <c r="A170" s="90"/>
      <c r="B170" s="182"/>
      <c r="C170" s="182"/>
      <c r="D170" s="182"/>
      <c r="E170" s="197"/>
      <c r="F170" s="197"/>
      <c r="G170" s="182"/>
      <c r="H170" s="182"/>
      <c r="I170" s="182"/>
      <c r="J170" s="182"/>
      <c r="K170" s="182"/>
      <c r="L170" s="182"/>
      <c r="M170" s="182"/>
      <c r="N170" s="182"/>
      <c r="O170" s="182"/>
      <c r="P170" s="182"/>
      <c r="Q170" s="90"/>
      <c r="R170" s="90"/>
      <c r="S170" s="90"/>
      <c r="T170" s="90"/>
      <c r="U170" s="90"/>
      <c r="V170" s="90"/>
      <c r="W170" s="90"/>
      <c r="X170" s="90"/>
      <c r="Y170" s="90"/>
      <c r="Z170" s="90"/>
      <c r="AA170" s="90"/>
      <c r="AB170" s="90"/>
      <c r="AC170" s="90"/>
      <c r="AD170" s="90"/>
      <c r="AE170" s="90"/>
      <c r="AF170" s="182"/>
      <c r="AG170" s="182"/>
      <c r="AH170" s="182"/>
      <c r="AI170" s="182"/>
      <c r="AJ170" s="182"/>
      <c r="AK170" s="90"/>
      <c r="AL170" s="90"/>
      <c r="AM170" s="90"/>
      <c r="AN170" s="90"/>
      <c r="AO170" s="90"/>
      <c r="AP170" s="90"/>
      <c r="AQ170" s="90"/>
      <c r="AR170" s="90"/>
    </row>
    <row r="171" spans="1:44" ht="12" hidden="1" customHeight="1">
      <c r="A171" s="90"/>
      <c r="B171" s="182"/>
      <c r="C171" s="182"/>
      <c r="D171" s="182"/>
      <c r="E171" s="197"/>
      <c r="F171" s="197"/>
      <c r="G171" s="182"/>
      <c r="H171" s="182"/>
      <c r="I171" s="182"/>
      <c r="J171" s="182"/>
      <c r="K171" s="182"/>
      <c r="L171" s="182"/>
      <c r="M171" s="182"/>
      <c r="N171" s="182"/>
      <c r="O171" s="182"/>
      <c r="P171" s="182"/>
      <c r="Q171" s="90"/>
      <c r="R171" s="90"/>
      <c r="S171" s="90"/>
      <c r="T171" s="90"/>
      <c r="U171" s="90"/>
      <c r="V171" s="90"/>
      <c r="W171" s="90"/>
      <c r="X171" s="90"/>
      <c r="Y171" s="90"/>
      <c r="Z171" s="90"/>
      <c r="AA171" s="90"/>
      <c r="AB171" s="90"/>
      <c r="AC171" s="90"/>
      <c r="AD171" s="90"/>
      <c r="AE171" s="90"/>
      <c r="AF171" s="182"/>
      <c r="AG171" s="182"/>
      <c r="AH171" s="182"/>
      <c r="AI171" s="182"/>
      <c r="AJ171" s="182"/>
      <c r="AK171" s="90"/>
      <c r="AL171" s="90"/>
      <c r="AM171" s="90"/>
      <c r="AN171" s="90"/>
      <c r="AO171" s="90"/>
      <c r="AP171" s="90"/>
      <c r="AQ171" s="90"/>
      <c r="AR171" s="90"/>
    </row>
    <row r="172" spans="1:44" ht="12" hidden="1" customHeight="1">
      <c r="A172" s="90"/>
      <c r="B172" s="182"/>
      <c r="C172" s="182"/>
      <c r="D172" s="182"/>
      <c r="E172" s="197"/>
      <c r="F172" s="197"/>
      <c r="G172" s="182"/>
      <c r="H172" s="182"/>
      <c r="I172" s="182"/>
      <c r="J172" s="182"/>
      <c r="K172" s="182"/>
      <c r="L172" s="182"/>
      <c r="M172" s="182"/>
      <c r="N172" s="182"/>
      <c r="O172" s="182"/>
      <c r="P172" s="182"/>
      <c r="Q172" s="90"/>
      <c r="R172" s="90"/>
      <c r="S172" s="90"/>
      <c r="T172" s="90"/>
      <c r="U172" s="90"/>
      <c r="V172" s="90"/>
      <c r="W172" s="90"/>
      <c r="X172" s="90"/>
      <c r="Y172" s="90"/>
      <c r="Z172" s="90"/>
      <c r="AA172" s="90"/>
      <c r="AB172" s="90"/>
      <c r="AC172" s="90"/>
      <c r="AD172" s="90"/>
      <c r="AE172" s="90"/>
      <c r="AF172" s="182"/>
      <c r="AG172" s="182"/>
      <c r="AH172" s="182"/>
      <c r="AI172" s="182"/>
      <c r="AJ172" s="182"/>
      <c r="AK172" s="90"/>
      <c r="AL172" s="90"/>
      <c r="AM172" s="90"/>
      <c r="AN172" s="90"/>
      <c r="AO172" s="90"/>
      <c r="AP172" s="90"/>
      <c r="AQ172" s="90"/>
      <c r="AR172" s="90"/>
    </row>
    <row r="173" spans="1:44" ht="12" hidden="1" customHeight="1">
      <c r="A173" s="90"/>
      <c r="B173" s="182"/>
      <c r="C173" s="182"/>
      <c r="D173" s="182"/>
      <c r="E173" s="197"/>
      <c r="F173" s="197"/>
      <c r="G173" s="182"/>
      <c r="H173" s="182"/>
      <c r="I173" s="182"/>
      <c r="J173" s="182"/>
      <c r="K173" s="182"/>
      <c r="L173" s="182"/>
      <c r="M173" s="182"/>
      <c r="N173" s="182"/>
      <c r="O173" s="182"/>
      <c r="P173" s="182"/>
      <c r="Q173" s="90"/>
      <c r="R173" s="90"/>
      <c r="S173" s="90"/>
      <c r="T173" s="90"/>
      <c r="U173" s="90"/>
      <c r="V173" s="90"/>
      <c r="W173" s="90"/>
      <c r="X173" s="90"/>
      <c r="Y173" s="90"/>
      <c r="Z173" s="90"/>
      <c r="AA173" s="90"/>
      <c r="AB173" s="90"/>
      <c r="AC173" s="90"/>
      <c r="AD173" s="90"/>
      <c r="AE173" s="90"/>
      <c r="AF173" s="182"/>
      <c r="AG173" s="182"/>
      <c r="AH173" s="182"/>
      <c r="AI173" s="182"/>
      <c r="AJ173" s="182"/>
      <c r="AK173" s="90"/>
      <c r="AL173" s="90"/>
      <c r="AM173" s="90"/>
      <c r="AN173" s="90"/>
      <c r="AO173" s="90"/>
      <c r="AP173" s="90"/>
      <c r="AQ173" s="90"/>
      <c r="AR173" s="90"/>
    </row>
    <row r="174" spans="1:44" ht="12" hidden="1" customHeight="1">
      <c r="A174" s="90"/>
      <c r="B174" s="182"/>
      <c r="C174" s="182"/>
      <c r="D174" s="182"/>
      <c r="E174" s="197"/>
      <c r="F174" s="197"/>
      <c r="G174" s="182"/>
      <c r="H174" s="182"/>
      <c r="I174" s="182"/>
      <c r="J174" s="182"/>
      <c r="K174" s="182"/>
      <c r="L174" s="182"/>
      <c r="M174" s="182"/>
      <c r="N174" s="182"/>
      <c r="O174" s="182"/>
      <c r="P174" s="182"/>
      <c r="Q174" s="90"/>
      <c r="R174" s="90"/>
      <c r="S174" s="90"/>
      <c r="T174" s="90"/>
      <c r="U174" s="90"/>
      <c r="V174" s="90"/>
      <c r="W174" s="90"/>
      <c r="X174" s="90"/>
      <c r="Y174" s="90"/>
      <c r="Z174" s="90"/>
      <c r="AA174" s="90"/>
      <c r="AB174" s="90"/>
      <c r="AC174" s="90"/>
      <c r="AD174" s="90"/>
      <c r="AE174" s="90"/>
      <c r="AF174" s="182"/>
      <c r="AG174" s="182"/>
      <c r="AH174" s="182"/>
      <c r="AI174" s="182"/>
      <c r="AJ174" s="182"/>
      <c r="AK174" s="90"/>
      <c r="AL174" s="90"/>
      <c r="AM174" s="90"/>
      <c r="AN174" s="90"/>
      <c r="AO174" s="90"/>
      <c r="AP174" s="90"/>
      <c r="AQ174" s="90"/>
      <c r="AR174" s="90"/>
    </row>
    <row r="175" spans="1:44" ht="12" hidden="1" customHeight="1">
      <c r="A175" s="90"/>
      <c r="B175" s="182"/>
      <c r="C175" s="182"/>
      <c r="D175" s="182"/>
      <c r="E175" s="197"/>
      <c r="F175" s="197"/>
      <c r="G175" s="182"/>
      <c r="H175" s="182"/>
      <c r="I175" s="182"/>
      <c r="J175" s="182"/>
      <c r="K175" s="182"/>
      <c r="L175" s="182"/>
      <c r="M175" s="182"/>
      <c r="N175" s="182"/>
      <c r="O175" s="182"/>
      <c r="P175" s="182"/>
      <c r="Q175" s="90"/>
      <c r="R175" s="90"/>
      <c r="S175" s="90"/>
      <c r="T175" s="90"/>
      <c r="U175" s="90"/>
      <c r="V175" s="90"/>
      <c r="W175" s="90"/>
      <c r="X175" s="90"/>
      <c r="Y175" s="90"/>
      <c r="Z175" s="90"/>
      <c r="AA175" s="90"/>
      <c r="AB175" s="90"/>
      <c r="AC175" s="90"/>
      <c r="AD175" s="90"/>
      <c r="AE175" s="90"/>
      <c r="AF175" s="182"/>
      <c r="AG175" s="182"/>
      <c r="AH175" s="182"/>
      <c r="AI175" s="182"/>
      <c r="AJ175" s="182"/>
      <c r="AK175" s="90"/>
      <c r="AL175" s="90"/>
      <c r="AM175" s="90"/>
      <c r="AN175" s="90"/>
      <c r="AO175" s="90"/>
      <c r="AP175" s="90"/>
      <c r="AQ175" s="90"/>
      <c r="AR175" s="90"/>
    </row>
    <row r="176" spans="1:44" ht="12" hidden="1" customHeight="1">
      <c r="A176" s="90"/>
      <c r="B176" s="182"/>
      <c r="C176" s="182"/>
      <c r="D176" s="182"/>
      <c r="E176" s="197"/>
      <c r="F176" s="197"/>
      <c r="G176" s="182"/>
      <c r="H176" s="182"/>
      <c r="I176" s="182"/>
      <c r="J176" s="182"/>
      <c r="K176" s="182"/>
      <c r="L176" s="182"/>
      <c r="M176" s="182"/>
      <c r="N176" s="182"/>
      <c r="O176" s="182"/>
      <c r="P176" s="182"/>
      <c r="Q176" s="90"/>
      <c r="R176" s="90"/>
      <c r="S176" s="90"/>
      <c r="T176" s="90"/>
      <c r="U176" s="90"/>
      <c r="V176" s="90"/>
      <c r="W176" s="90"/>
      <c r="X176" s="90"/>
      <c r="Y176" s="90"/>
      <c r="Z176" s="90"/>
      <c r="AA176" s="90"/>
      <c r="AB176" s="90"/>
      <c r="AC176" s="90"/>
      <c r="AD176" s="90"/>
      <c r="AE176" s="90"/>
      <c r="AF176" s="182"/>
      <c r="AG176" s="182"/>
      <c r="AH176" s="182"/>
      <c r="AI176" s="182"/>
      <c r="AJ176" s="182"/>
      <c r="AK176" s="90"/>
      <c r="AL176" s="90"/>
      <c r="AM176" s="90"/>
      <c r="AN176" s="90"/>
      <c r="AO176" s="90"/>
      <c r="AP176" s="90"/>
      <c r="AQ176" s="90"/>
      <c r="AR176" s="90"/>
    </row>
    <row r="177" spans="1:44" ht="12" hidden="1" customHeight="1">
      <c r="A177" s="90"/>
      <c r="B177" s="182"/>
      <c r="C177" s="182"/>
      <c r="D177" s="182"/>
      <c r="E177" s="197"/>
      <c r="F177" s="197"/>
      <c r="G177" s="182"/>
      <c r="H177" s="182"/>
      <c r="I177" s="182"/>
      <c r="J177" s="182"/>
      <c r="K177" s="182"/>
      <c r="L177" s="182"/>
      <c r="M177" s="182"/>
      <c r="N177" s="182"/>
      <c r="O177" s="182"/>
      <c r="P177" s="182"/>
      <c r="Q177" s="90"/>
      <c r="R177" s="90"/>
      <c r="S177" s="90"/>
      <c r="T177" s="90"/>
      <c r="U177" s="90"/>
      <c r="V177" s="90"/>
      <c r="W177" s="90"/>
      <c r="X177" s="90"/>
      <c r="Y177" s="90"/>
      <c r="Z177" s="90"/>
      <c r="AA177" s="90"/>
      <c r="AB177" s="90"/>
      <c r="AC177" s="90"/>
      <c r="AD177" s="90"/>
      <c r="AE177" s="90"/>
      <c r="AF177" s="182"/>
      <c r="AG177" s="182"/>
      <c r="AH177" s="182"/>
      <c r="AI177" s="182"/>
      <c r="AJ177" s="182"/>
      <c r="AK177" s="90"/>
      <c r="AL177" s="90"/>
      <c r="AM177" s="90"/>
      <c r="AN177" s="90"/>
      <c r="AO177" s="90"/>
      <c r="AP177" s="90"/>
      <c r="AQ177" s="90"/>
      <c r="AR177" s="90"/>
    </row>
    <row r="178" spans="1:44" ht="12" hidden="1" customHeight="1">
      <c r="A178" s="90"/>
      <c r="B178" s="182"/>
      <c r="C178" s="182"/>
      <c r="D178" s="182"/>
      <c r="E178" s="197"/>
      <c r="F178" s="197"/>
      <c r="G178" s="182"/>
      <c r="H178" s="182"/>
      <c r="I178" s="182"/>
      <c r="J178" s="182"/>
      <c r="K178" s="182"/>
      <c r="L178" s="182"/>
      <c r="M178" s="182"/>
      <c r="N178" s="182"/>
      <c r="O178" s="182"/>
      <c r="P178" s="182"/>
      <c r="Q178" s="90"/>
      <c r="R178" s="90"/>
      <c r="S178" s="90"/>
      <c r="T178" s="90"/>
      <c r="U178" s="90"/>
      <c r="V178" s="90"/>
      <c r="W178" s="90"/>
      <c r="X178" s="90"/>
      <c r="Y178" s="90"/>
      <c r="Z178" s="90"/>
      <c r="AA178" s="90"/>
      <c r="AB178" s="90"/>
      <c r="AC178" s="90"/>
      <c r="AD178" s="90"/>
      <c r="AE178" s="90"/>
      <c r="AF178" s="182"/>
      <c r="AG178" s="182"/>
      <c r="AH178" s="182"/>
      <c r="AI178" s="182"/>
      <c r="AJ178" s="182"/>
      <c r="AK178" s="90"/>
      <c r="AL178" s="90"/>
      <c r="AM178" s="90"/>
      <c r="AN178" s="90"/>
      <c r="AO178" s="90"/>
      <c r="AP178" s="90"/>
      <c r="AQ178" s="90"/>
      <c r="AR178" s="90"/>
    </row>
    <row r="179" spans="1:44" ht="12" hidden="1" customHeight="1">
      <c r="A179" s="90"/>
      <c r="B179" s="182"/>
      <c r="C179" s="182"/>
      <c r="D179" s="182"/>
      <c r="E179" s="197"/>
      <c r="F179" s="197"/>
      <c r="G179" s="182"/>
      <c r="H179" s="182"/>
      <c r="I179" s="182"/>
      <c r="J179" s="182"/>
      <c r="K179" s="182"/>
      <c r="L179" s="182"/>
      <c r="M179" s="182"/>
      <c r="N179" s="182"/>
      <c r="O179" s="182"/>
      <c r="P179" s="182"/>
      <c r="Q179" s="90"/>
      <c r="R179" s="90"/>
      <c r="S179" s="90"/>
      <c r="T179" s="90"/>
      <c r="U179" s="90"/>
      <c r="V179" s="90"/>
      <c r="W179" s="90"/>
      <c r="X179" s="90"/>
      <c r="Y179" s="90"/>
      <c r="Z179" s="90"/>
      <c r="AA179" s="90"/>
      <c r="AB179" s="90"/>
      <c r="AC179" s="90"/>
      <c r="AD179" s="90"/>
      <c r="AE179" s="90"/>
      <c r="AF179" s="182"/>
      <c r="AG179" s="182"/>
      <c r="AH179" s="182"/>
      <c r="AI179" s="182"/>
      <c r="AJ179" s="182"/>
      <c r="AK179" s="90"/>
      <c r="AL179" s="90"/>
      <c r="AM179" s="90"/>
      <c r="AN179" s="90"/>
      <c r="AO179" s="90"/>
      <c r="AP179" s="90"/>
      <c r="AQ179" s="90"/>
      <c r="AR179" s="90"/>
    </row>
    <row r="180" spans="1:44" ht="12" hidden="1" customHeight="1">
      <c r="A180" s="90"/>
      <c r="B180" s="182"/>
      <c r="C180" s="182"/>
      <c r="D180" s="182"/>
      <c r="E180" s="197"/>
      <c r="F180" s="197"/>
      <c r="G180" s="182"/>
      <c r="H180" s="182"/>
      <c r="I180" s="182"/>
      <c r="J180" s="182"/>
      <c r="K180" s="182"/>
      <c r="L180" s="182"/>
      <c r="M180" s="182"/>
      <c r="N180" s="182"/>
      <c r="O180" s="182"/>
      <c r="P180" s="182"/>
      <c r="Q180" s="90"/>
      <c r="R180" s="90"/>
      <c r="S180" s="90"/>
      <c r="T180" s="90"/>
      <c r="U180" s="90"/>
      <c r="V180" s="90"/>
      <c r="W180" s="90"/>
      <c r="X180" s="90"/>
      <c r="Y180" s="90"/>
      <c r="Z180" s="90"/>
      <c r="AA180" s="90"/>
      <c r="AB180" s="90"/>
      <c r="AC180" s="90"/>
      <c r="AD180" s="90"/>
      <c r="AE180" s="90"/>
      <c r="AF180" s="182"/>
      <c r="AG180" s="182"/>
      <c r="AH180" s="182"/>
      <c r="AI180" s="182"/>
      <c r="AJ180" s="182"/>
      <c r="AK180" s="90"/>
      <c r="AL180" s="90"/>
      <c r="AM180" s="90"/>
      <c r="AN180" s="90"/>
      <c r="AO180" s="90"/>
      <c r="AP180" s="90"/>
      <c r="AQ180" s="90"/>
      <c r="AR180" s="90"/>
    </row>
    <row r="181" spans="1:44" ht="12" hidden="1" customHeight="1">
      <c r="A181" s="90"/>
      <c r="B181" s="182"/>
      <c r="C181" s="182"/>
      <c r="D181" s="182"/>
      <c r="E181" s="197"/>
      <c r="F181" s="197"/>
      <c r="G181" s="182"/>
      <c r="H181" s="182"/>
      <c r="I181" s="182"/>
      <c r="J181" s="182"/>
      <c r="K181" s="182"/>
      <c r="L181" s="182"/>
      <c r="M181" s="182"/>
      <c r="N181" s="182"/>
      <c r="O181" s="182"/>
      <c r="P181" s="182"/>
      <c r="Q181" s="90"/>
      <c r="R181" s="90"/>
      <c r="S181" s="90"/>
      <c r="T181" s="90"/>
      <c r="U181" s="90"/>
      <c r="V181" s="90"/>
      <c r="W181" s="90"/>
      <c r="X181" s="90"/>
      <c r="Y181" s="90"/>
      <c r="Z181" s="90"/>
      <c r="AA181" s="90"/>
      <c r="AB181" s="90"/>
      <c r="AC181" s="90"/>
      <c r="AD181" s="90"/>
      <c r="AE181" s="90"/>
      <c r="AF181" s="182"/>
      <c r="AG181" s="182"/>
      <c r="AH181" s="182"/>
      <c r="AI181" s="182"/>
      <c r="AJ181" s="182"/>
      <c r="AK181" s="90"/>
      <c r="AL181" s="90"/>
      <c r="AM181" s="90"/>
      <c r="AN181" s="90"/>
      <c r="AO181" s="90"/>
      <c r="AP181" s="90"/>
      <c r="AQ181" s="90"/>
      <c r="AR181" s="90"/>
    </row>
    <row r="182" spans="1:44" ht="12" hidden="1" customHeight="1">
      <c r="A182" s="90"/>
      <c r="B182" s="182"/>
      <c r="C182" s="182"/>
      <c r="D182" s="182"/>
      <c r="E182" s="197"/>
      <c r="F182" s="197"/>
      <c r="G182" s="182"/>
      <c r="H182" s="182"/>
      <c r="I182" s="182"/>
      <c r="J182" s="182"/>
      <c r="K182" s="182"/>
      <c r="L182" s="182"/>
      <c r="M182" s="182"/>
      <c r="N182" s="182"/>
      <c r="O182" s="182"/>
      <c r="P182" s="182"/>
      <c r="Q182" s="90"/>
      <c r="R182" s="90"/>
      <c r="S182" s="90"/>
      <c r="T182" s="90"/>
      <c r="U182" s="90"/>
      <c r="V182" s="90"/>
      <c r="W182" s="90"/>
      <c r="X182" s="90"/>
      <c r="Y182" s="90"/>
      <c r="Z182" s="90"/>
      <c r="AA182" s="90"/>
      <c r="AB182" s="90"/>
      <c r="AC182" s="90"/>
      <c r="AD182" s="90"/>
      <c r="AE182" s="90"/>
      <c r="AF182" s="182"/>
      <c r="AG182" s="182"/>
      <c r="AH182" s="182"/>
      <c r="AI182" s="182"/>
      <c r="AJ182" s="182"/>
      <c r="AK182" s="90"/>
      <c r="AL182" s="90"/>
      <c r="AM182" s="90"/>
      <c r="AN182" s="90"/>
      <c r="AO182" s="90"/>
      <c r="AP182" s="90"/>
      <c r="AQ182" s="90"/>
      <c r="AR182" s="90"/>
    </row>
    <row r="183" spans="1:44" ht="12" hidden="1" customHeight="1">
      <c r="A183" s="90"/>
      <c r="B183" s="182"/>
      <c r="C183" s="182"/>
      <c r="D183" s="182"/>
      <c r="E183" s="197"/>
      <c r="F183" s="197"/>
      <c r="G183" s="182"/>
      <c r="H183" s="182"/>
      <c r="I183" s="182"/>
      <c r="J183" s="182"/>
      <c r="K183" s="182"/>
      <c r="L183" s="182"/>
      <c r="M183" s="182"/>
      <c r="N183" s="182"/>
      <c r="O183" s="182"/>
      <c r="P183" s="182"/>
      <c r="Q183" s="90"/>
      <c r="R183" s="90"/>
      <c r="S183" s="90"/>
      <c r="T183" s="90"/>
      <c r="U183" s="90"/>
      <c r="V183" s="90"/>
      <c r="W183" s="90"/>
      <c r="X183" s="90"/>
      <c r="Y183" s="90"/>
      <c r="Z183" s="90"/>
      <c r="AA183" s="90"/>
      <c r="AB183" s="90"/>
      <c r="AC183" s="90"/>
      <c r="AD183" s="90"/>
      <c r="AE183" s="90"/>
      <c r="AF183" s="182"/>
      <c r="AG183" s="182"/>
      <c r="AH183" s="182"/>
      <c r="AI183" s="182"/>
      <c r="AJ183" s="182"/>
      <c r="AK183" s="90"/>
      <c r="AL183" s="90"/>
      <c r="AM183" s="90"/>
      <c r="AN183" s="90"/>
      <c r="AO183" s="90"/>
      <c r="AP183" s="90"/>
      <c r="AQ183" s="90"/>
      <c r="AR183" s="90"/>
    </row>
    <row r="184" spans="1:44" ht="12" hidden="1" customHeight="1">
      <c r="A184" s="90"/>
      <c r="B184" s="182"/>
      <c r="C184" s="182"/>
      <c r="D184" s="182"/>
      <c r="E184" s="197"/>
      <c r="F184" s="197"/>
      <c r="G184" s="182"/>
      <c r="H184" s="182"/>
      <c r="I184" s="182"/>
      <c r="J184" s="182"/>
      <c r="K184" s="182"/>
      <c r="L184" s="182"/>
      <c r="M184" s="182"/>
      <c r="N184" s="182"/>
      <c r="O184" s="182"/>
      <c r="P184" s="182"/>
      <c r="Q184" s="90"/>
      <c r="R184" s="90"/>
      <c r="S184" s="90"/>
      <c r="T184" s="90"/>
      <c r="U184" s="90"/>
      <c r="V184" s="90"/>
      <c r="W184" s="90"/>
      <c r="X184" s="90"/>
      <c r="Y184" s="90"/>
      <c r="Z184" s="90"/>
      <c r="AA184" s="90"/>
      <c r="AB184" s="90"/>
      <c r="AC184" s="90"/>
      <c r="AD184" s="90"/>
      <c r="AE184" s="90"/>
      <c r="AF184" s="182"/>
      <c r="AG184" s="182"/>
      <c r="AH184" s="182"/>
      <c r="AI184" s="182"/>
      <c r="AJ184" s="182"/>
      <c r="AK184" s="90"/>
      <c r="AL184" s="90"/>
      <c r="AM184" s="90"/>
      <c r="AN184" s="90"/>
      <c r="AO184" s="90"/>
      <c r="AP184" s="90"/>
      <c r="AQ184" s="90"/>
      <c r="AR184" s="90"/>
    </row>
    <row r="185" spans="1:44" ht="12" hidden="1" customHeight="1">
      <c r="A185" s="90"/>
      <c r="B185" s="182"/>
      <c r="C185" s="182"/>
      <c r="D185" s="182"/>
      <c r="E185" s="197"/>
      <c r="F185" s="197"/>
      <c r="G185" s="182"/>
      <c r="H185" s="182"/>
      <c r="I185" s="182"/>
      <c r="J185" s="182"/>
      <c r="K185" s="182"/>
      <c r="L185" s="182"/>
      <c r="M185" s="182"/>
      <c r="N185" s="182"/>
      <c r="O185" s="182"/>
      <c r="P185" s="182"/>
      <c r="Q185" s="90"/>
      <c r="R185" s="90"/>
      <c r="S185" s="90"/>
      <c r="T185" s="90"/>
      <c r="U185" s="90"/>
      <c r="V185" s="90"/>
      <c r="W185" s="90"/>
      <c r="X185" s="90"/>
      <c r="Y185" s="90"/>
      <c r="Z185" s="90"/>
      <c r="AA185" s="90"/>
      <c r="AB185" s="90"/>
      <c r="AC185" s="90"/>
      <c r="AD185" s="90"/>
      <c r="AE185" s="90"/>
      <c r="AF185" s="182"/>
      <c r="AG185" s="182"/>
      <c r="AH185" s="182"/>
      <c r="AI185" s="182"/>
      <c r="AJ185" s="182"/>
      <c r="AK185" s="90"/>
      <c r="AL185" s="90"/>
      <c r="AM185" s="90"/>
      <c r="AN185" s="90"/>
      <c r="AO185" s="90"/>
      <c r="AP185" s="90"/>
      <c r="AQ185" s="90"/>
      <c r="AR185" s="90"/>
    </row>
    <row r="186" spans="1:44" ht="12" hidden="1" customHeight="1">
      <c r="A186" s="90"/>
      <c r="B186" s="182"/>
      <c r="C186" s="182"/>
      <c r="D186" s="182"/>
      <c r="E186" s="197"/>
      <c r="F186" s="197"/>
      <c r="G186" s="182"/>
      <c r="H186" s="182"/>
      <c r="I186" s="182"/>
      <c r="J186" s="182"/>
      <c r="K186" s="182"/>
      <c r="L186" s="182"/>
      <c r="M186" s="182"/>
      <c r="N186" s="182"/>
      <c r="O186" s="182"/>
      <c r="P186" s="182"/>
      <c r="Q186" s="90"/>
      <c r="R186" s="90"/>
      <c r="S186" s="90"/>
      <c r="T186" s="90"/>
      <c r="U186" s="90"/>
      <c r="V186" s="90"/>
      <c r="W186" s="90"/>
      <c r="X186" s="90"/>
      <c r="Y186" s="90"/>
      <c r="Z186" s="90"/>
      <c r="AA186" s="90"/>
      <c r="AB186" s="90"/>
      <c r="AC186" s="90"/>
      <c r="AD186" s="90"/>
      <c r="AE186" s="90"/>
      <c r="AF186" s="182"/>
      <c r="AG186" s="182"/>
      <c r="AH186" s="182"/>
      <c r="AI186" s="182"/>
      <c r="AJ186" s="182"/>
      <c r="AK186" s="90"/>
      <c r="AL186" s="90"/>
      <c r="AM186" s="90"/>
      <c r="AN186" s="90"/>
      <c r="AO186" s="90"/>
      <c r="AP186" s="90"/>
      <c r="AQ186" s="90"/>
      <c r="AR186" s="90"/>
    </row>
    <row r="187" spans="1:44" ht="12" hidden="1" customHeight="1">
      <c r="A187" s="90"/>
      <c r="B187" s="182"/>
      <c r="C187" s="182"/>
      <c r="D187" s="182"/>
      <c r="E187" s="197"/>
      <c r="F187" s="197"/>
      <c r="G187" s="182"/>
      <c r="H187" s="182"/>
      <c r="I187" s="182"/>
      <c r="J187" s="182"/>
      <c r="K187" s="182"/>
      <c r="L187" s="182"/>
      <c r="M187" s="182"/>
      <c r="N187" s="182"/>
      <c r="O187" s="182"/>
      <c r="P187" s="182"/>
      <c r="Q187" s="90"/>
      <c r="R187" s="90"/>
      <c r="S187" s="90"/>
      <c r="T187" s="90"/>
      <c r="U187" s="90"/>
      <c r="V187" s="90"/>
      <c r="W187" s="90"/>
      <c r="X187" s="90"/>
      <c r="Y187" s="90"/>
      <c r="Z187" s="90"/>
      <c r="AA187" s="90"/>
      <c r="AB187" s="90"/>
      <c r="AC187" s="90"/>
      <c r="AD187" s="90"/>
      <c r="AE187" s="90"/>
      <c r="AF187" s="182"/>
      <c r="AG187" s="182"/>
      <c r="AH187" s="182"/>
      <c r="AI187" s="182"/>
      <c r="AJ187" s="182"/>
      <c r="AK187" s="90"/>
      <c r="AL187" s="90"/>
      <c r="AM187" s="90"/>
      <c r="AN187" s="90"/>
      <c r="AO187" s="90"/>
      <c r="AP187" s="90"/>
      <c r="AQ187" s="90"/>
      <c r="AR187" s="90"/>
    </row>
    <row r="188" spans="1:44" ht="12" hidden="1" customHeight="1">
      <c r="A188" s="90"/>
      <c r="B188" s="182"/>
      <c r="C188" s="182"/>
      <c r="D188" s="182"/>
      <c r="E188" s="197"/>
      <c r="F188" s="197"/>
      <c r="G188" s="182"/>
      <c r="H188" s="182"/>
      <c r="I188" s="182"/>
      <c r="J188" s="182"/>
      <c r="K188" s="182"/>
      <c r="L188" s="182"/>
      <c r="M188" s="182"/>
      <c r="N188" s="182"/>
      <c r="O188" s="182"/>
      <c r="P188" s="182"/>
      <c r="Q188" s="90"/>
      <c r="R188" s="90"/>
      <c r="S188" s="90"/>
      <c r="T188" s="90"/>
      <c r="U188" s="90"/>
      <c r="V188" s="90"/>
      <c r="W188" s="90"/>
      <c r="X188" s="90"/>
      <c r="Y188" s="90"/>
      <c r="Z188" s="90"/>
      <c r="AA188" s="90"/>
      <c r="AB188" s="90"/>
      <c r="AC188" s="90"/>
      <c r="AD188" s="90"/>
      <c r="AE188" s="90"/>
      <c r="AF188" s="182"/>
      <c r="AG188" s="182"/>
      <c r="AH188" s="182"/>
      <c r="AI188" s="182"/>
      <c r="AJ188" s="182"/>
      <c r="AK188" s="90"/>
      <c r="AL188" s="90"/>
      <c r="AM188" s="90"/>
      <c r="AN188" s="90"/>
      <c r="AO188" s="90"/>
      <c r="AP188" s="90"/>
      <c r="AQ188" s="90"/>
      <c r="AR188" s="90"/>
    </row>
    <row r="189" spans="1:44" ht="12" hidden="1" customHeight="1">
      <c r="A189" s="90"/>
      <c r="B189" s="182"/>
      <c r="C189" s="182"/>
      <c r="D189" s="182"/>
      <c r="E189" s="197"/>
      <c r="F189" s="197"/>
      <c r="G189" s="182"/>
      <c r="H189" s="182"/>
      <c r="I189" s="182"/>
      <c r="J189" s="182"/>
      <c r="K189" s="182"/>
      <c r="L189" s="182"/>
      <c r="M189" s="182"/>
      <c r="N189" s="182"/>
      <c r="O189" s="182"/>
      <c r="P189" s="182"/>
      <c r="Q189" s="90"/>
      <c r="R189" s="90"/>
      <c r="S189" s="90"/>
      <c r="T189" s="90"/>
      <c r="U189" s="90"/>
      <c r="V189" s="90"/>
      <c r="W189" s="90"/>
      <c r="X189" s="90"/>
      <c r="Y189" s="90"/>
      <c r="Z189" s="90"/>
      <c r="AA189" s="90"/>
      <c r="AB189" s="90"/>
      <c r="AC189" s="90"/>
      <c r="AD189" s="90"/>
      <c r="AE189" s="90"/>
      <c r="AF189" s="182"/>
      <c r="AG189" s="182"/>
      <c r="AH189" s="182"/>
      <c r="AI189" s="182"/>
      <c r="AJ189" s="182"/>
      <c r="AK189" s="90"/>
      <c r="AL189" s="90"/>
      <c r="AM189" s="90"/>
      <c r="AN189" s="90"/>
      <c r="AO189" s="90"/>
      <c r="AP189" s="90"/>
      <c r="AQ189" s="90"/>
      <c r="AR189" s="90"/>
    </row>
    <row r="190" spans="1:44" ht="12" hidden="1" customHeight="1">
      <c r="A190" s="90"/>
      <c r="B190" s="182"/>
      <c r="C190" s="182"/>
      <c r="D190" s="182"/>
      <c r="E190" s="197"/>
      <c r="F190" s="197"/>
      <c r="G190" s="182"/>
      <c r="H190" s="182"/>
      <c r="I190" s="182"/>
      <c r="J190" s="182"/>
      <c r="K190" s="182"/>
      <c r="L190" s="182"/>
      <c r="M190" s="182"/>
      <c r="N190" s="182"/>
      <c r="O190" s="182"/>
      <c r="P190" s="182"/>
      <c r="Q190" s="90"/>
      <c r="R190" s="90"/>
      <c r="S190" s="90"/>
      <c r="T190" s="90"/>
      <c r="U190" s="90"/>
      <c r="V190" s="90"/>
      <c r="W190" s="90"/>
      <c r="X190" s="90"/>
      <c r="Y190" s="90"/>
      <c r="Z190" s="90"/>
      <c r="AA190" s="90"/>
      <c r="AB190" s="90"/>
      <c r="AC190" s="90"/>
      <c r="AD190" s="90"/>
      <c r="AE190" s="90"/>
      <c r="AF190" s="182"/>
      <c r="AG190" s="182"/>
      <c r="AH190" s="182"/>
      <c r="AI190" s="182"/>
      <c r="AJ190" s="182"/>
      <c r="AK190" s="90"/>
      <c r="AL190" s="90"/>
      <c r="AM190" s="90"/>
      <c r="AN190" s="90"/>
      <c r="AO190" s="90"/>
      <c r="AP190" s="90"/>
      <c r="AQ190" s="90"/>
      <c r="AR190" s="90"/>
    </row>
    <row r="191" spans="1:44" ht="12" hidden="1" customHeight="1">
      <c r="A191" s="90"/>
      <c r="B191" s="182"/>
      <c r="C191" s="182"/>
      <c r="D191" s="182"/>
      <c r="E191" s="197"/>
      <c r="F191" s="197"/>
      <c r="G191" s="182"/>
      <c r="H191" s="182"/>
      <c r="I191" s="182"/>
      <c r="J191" s="182"/>
      <c r="K191" s="182"/>
      <c r="L191" s="182"/>
      <c r="M191" s="182"/>
      <c r="N191" s="182"/>
      <c r="O191" s="182"/>
      <c r="P191" s="182"/>
      <c r="Q191" s="90"/>
      <c r="R191" s="90"/>
      <c r="S191" s="90"/>
      <c r="T191" s="90"/>
      <c r="U191" s="90"/>
      <c r="V191" s="90"/>
      <c r="W191" s="90"/>
      <c r="X191" s="90"/>
      <c r="Y191" s="90"/>
      <c r="Z191" s="90"/>
      <c r="AA191" s="90"/>
      <c r="AB191" s="90"/>
      <c r="AC191" s="90"/>
      <c r="AD191" s="90"/>
      <c r="AE191" s="90"/>
      <c r="AF191" s="182"/>
      <c r="AG191" s="182"/>
      <c r="AH191" s="182"/>
      <c r="AI191" s="182"/>
      <c r="AJ191" s="182"/>
      <c r="AK191" s="90"/>
      <c r="AL191" s="90"/>
      <c r="AM191" s="90"/>
      <c r="AN191" s="90"/>
      <c r="AO191" s="90"/>
      <c r="AP191" s="90"/>
      <c r="AQ191" s="90"/>
      <c r="AR191" s="90"/>
    </row>
    <row r="192" spans="1:44" ht="12" hidden="1" customHeight="1">
      <c r="A192" s="90"/>
      <c r="B192" s="182"/>
      <c r="C192" s="182"/>
      <c r="D192" s="182"/>
      <c r="E192" s="197"/>
      <c r="F192" s="197"/>
      <c r="G192" s="182"/>
      <c r="H192" s="182"/>
      <c r="I192" s="182"/>
      <c r="J192" s="182"/>
      <c r="K192" s="182"/>
      <c r="L192" s="182"/>
      <c r="M192" s="182"/>
      <c r="N192" s="182"/>
      <c r="O192" s="182"/>
      <c r="P192" s="182"/>
      <c r="Q192" s="90"/>
      <c r="R192" s="90"/>
      <c r="S192" s="90"/>
      <c r="T192" s="90"/>
      <c r="U192" s="90"/>
      <c r="V192" s="90"/>
      <c r="W192" s="90"/>
      <c r="X192" s="90"/>
      <c r="Y192" s="90"/>
      <c r="Z192" s="90"/>
      <c r="AA192" s="90"/>
      <c r="AB192" s="90"/>
      <c r="AC192" s="90"/>
      <c r="AD192" s="90"/>
      <c r="AE192" s="90"/>
      <c r="AF192" s="182"/>
      <c r="AG192" s="182"/>
      <c r="AH192" s="182"/>
      <c r="AI192" s="182"/>
      <c r="AJ192" s="182"/>
      <c r="AK192" s="90"/>
      <c r="AL192" s="90"/>
      <c r="AM192" s="90"/>
      <c r="AN192" s="90"/>
      <c r="AO192" s="90"/>
      <c r="AP192" s="90"/>
      <c r="AQ192" s="90"/>
      <c r="AR192" s="90"/>
    </row>
    <row r="193" spans="1:44" ht="12" hidden="1" customHeight="1">
      <c r="A193" s="90"/>
      <c r="B193" s="182"/>
      <c r="C193" s="182"/>
      <c r="D193" s="182"/>
      <c r="E193" s="197"/>
      <c r="F193" s="197"/>
      <c r="G193" s="182"/>
      <c r="H193" s="182"/>
      <c r="I193" s="182"/>
      <c r="J193" s="182"/>
      <c r="K193" s="182"/>
      <c r="L193" s="182"/>
      <c r="M193" s="182"/>
      <c r="N193" s="182"/>
      <c r="O193" s="182"/>
      <c r="P193" s="182"/>
      <c r="Q193" s="90"/>
      <c r="R193" s="90"/>
      <c r="S193" s="90"/>
      <c r="T193" s="90"/>
      <c r="U193" s="90"/>
      <c r="V193" s="90"/>
      <c r="W193" s="90"/>
      <c r="X193" s="90"/>
      <c r="Y193" s="90"/>
      <c r="Z193" s="90"/>
      <c r="AA193" s="90"/>
      <c r="AB193" s="90"/>
      <c r="AC193" s="90"/>
      <c r="AD193" s="90"/>
      <c r="AE193" s="90"/>
      <c r="AF193" s="182"/>
      <c r="AG193" s="182"/>
      <c r="AH193" s="182"/>
      <c r="AI193" s="182"/>
      <c r="AJ193" s="182"/>
      <c r="AK193" s="90"/>
      <c r="AL193" s="90"/>
      <c r="AM193" s="90"/>
      <c r="AN193" s="90"/>
      <c r="AO193" s="90"/>
      <c r="AP193" s="90"/>
      <c r="AQ193" s="90"/>
      <c r="AR193" s="90"/>
    </row>
    <row r="194" spans="1:44" ht="12" hidden="1" customHeight="1">
      <c r="A194" s="90"/>
      <c r="B194" s="182"/>
      <c r="C194" s="182"/>
      <c r="D194" s="182"/>
      <c r="E194" s="197"/>
      <c r="F194" s="197"/>
      <c r="G194" s="182"/>
      <c r="H194" s="182"/>
      <c r="I194" s="182"/>
      <c r="J194" s="182"/>
      <c r="K194" s="182"/>
      <c r="L194" s="182"/>
      <c r="M194" s="182"/>
      <c r="N194" s="182"/>
      <c r="O194" s="182"/>
      <c r="P194" s="182"/>
      <c r="Q194" s="90"/>
      <c r="R194" s="90"/>
      <c r="S194" s="90"/>
      <c r="T194" s="90"/>
      <c r="U194" s="90"/>
      <c r="V194" s="90"/>
      <c r="W194" s="90"/>
      <c r="X194" s="90"/>
      <c r="Y194" s="90"/>
      <c r="Z194" s="90"/>
      <c r="AA194" s="90"/>
      <c r="AB194" s="90"/>
      <c r="AC194" s="90"/>
      <c r="AD194" s="90"/>
      <c r="AE194" s="90"/>
      <c r="AF194" s="182"/>
      <c r="AG194" s="182"/>
      <c r="AH194" s="182"/>
      <c r="AI194" s="182"/>
      <c r="AJ194" s="182"/>
      <c r="AK194" s="90"/>
      <c r="AL194" s="90"/>
      <c r="AM194" s="90"/>
      <c r="AN194" s="90"/>
      <c r="AO194" s="90"/>
      <c r="AP194" s="90"/>
      <c r="AQ194" s="90"/>
      <c r="AR194" s="90"/>
    </row>
    <row r="195" spans="1:44" ht="12" hidden="1" customHeight="1">
      <c r="A195" s="90"/>
      <c r="B195" s="182"/>
      <c r="C195" s="182"/>
      <c r="D195" s="182"/>
      <c r="E195" s="197"/>
      <c r="F195" s="197"/>
      <c r="G195" s="182"/>
      <c r="H195" s="182"/>
      <c r="I195" s="182"/>
      <c r="J195" s="182"/>
      <c r="K195" s="182"/>
      <c r="L195" s="182"/>
      <c r="M195" s="182"/>
      <c r="N195" s="182"/>
      <c r="O195" s="182"/>
      <c r="P195" s="182"/>
      <c r="Q195" s="90"/>
      <c r="R195" s="90"/>
      <c r="S195" s="90"/>
      <c r="T195" s="90"/>
      <c r="U195" s="90"/>
      <c r="V195" s="90"/>
      <c r="W195" s="90"/>
      <c r="X195" s="90"/>
      <c r="Y195" s="90"/>
      <c r="Z195" s="90"/>
      <c r="AA195" s="90"/>
      <c r="AB195" s="90"/>
      <c r="AC195" s="90"/>
      <c r="AD195" s="90"/>
      <c r="AE195" s="90"/>
      <c r="AF195" s="182"/>
      <c r="AG195" s="182"/>
      <c r="AH195" s="182"/>
      <c r="AI195" s="182"/>
      <c r="AJ195" s="182"/>
      <c r="AK195" s="90"/>
      <c r="AL195" s="90"/>
      <c r="AM195" s="90"/>
      <c r="AN195" s="90"/>
      <c r="AO195" s="90"/>
      <c r="AP195" s="90"/>
      <c r="AQ195" s="90"/>
      <c r="AR195" s="90"/>
    </row>
    <row r="196" spans="1:44" ht="12" hidden="1" customHeight="1">
      <c r="A196" s="90"/>
      <c r="B196" s="182"/>
      <c r="C196" s="182"/>
      <c r="D196" s="182"/>
      <c r="E196" s="197"/>
      <c r="F196" s="197"/>
      <c r="G196" s="182"/>
      <c r="H196" s="182"/>
      <c r="I196" s="182"/>
      <c r="J196" s="182"/>
      <c r="K196" s="182"/>
      <c r="L196" s="182"/>
      <c r="M196" s="182"/>
      <c r="N196" s="182"/>
      <c r="O196" s="182"/>
      <c r="P196" s="182"/>
      <c r="Q196" s="90"/>
      <c r="R196" s="90"/>
      <c r="S196" s="90"/>
      <c r="T196" s="90"/>
      <c r="U196" s="90"/>
      <c r="V196" s="90"/>
      <c r="W196" s="90"/>
      <c r="X196" s="90"/>
      <c r="Y196" s="90"/>
      <c r="Z196" s="90"/>
      <c r="AA196" s="90"/>
      <c r="AB196" s="90"/>
      <c r="AC196" s="90"/>
      <c r="AD196" s="90"/>
      <c r="AE196" s="90"/>
      <c r="AF196" s="182"/>
      <c r="AG196" s="182"/>
      <c r="AH196" s="182"/>
      <c r="AI196" s="182"/>
      <c r="AJ196" s="182"/>
      <c r="AK196" s="90"/>
      <c r="AL196" s="90"/>
      <c r="AM196" s="90"/>
      <c r="AN196" s="90"/>
      <c r="AO196" s="90"/>
      <c r="AP196" s="90"/>
      <c r="AQ196" s="90"/>
      <c r="AR196" s="90"/>
    </row>
    <row r="197" spans="1:44" ht="12" hidden="1" customHeight="1">
      <c r="A197" s="90"/>
      <c r="B197" s="182"/>
      <c r="C197" s="182"/>
      <c r="D197" s="182"/>
      <c r="E197" s="197"/>
      <c r="F197" s="197"/>
      <c r="G197" s="182"/>
      <c r="H197" s="182"/>
      <c r="I197" s="182"/>
      <c r="J197" s="182"/>
      <c r="K197" s="182"/>
      <c r="L197" s="182"/>
      <c r="M197" s="182"/>
      <c r="N197" s="182"/>
      <c r="O197" s="182"/>
      <c r="P197" s="182"/>
      <c r="Q197" s="90"/>
      <c r="R197" s="90"/>
      <c r="S197" s="90"/>
      <c r="T197" s="90"/>
      <c r="U197" s="90"/>
      <c r="V197" s="90"/>
      <c r="W197" s="90"/>
      <c r="X197" s="90"/>
      <c r="Y197" s="90"/>
      <c r="Z197" s="90"/>
      <c r="AA197" s="90"/>
      <c r="AB197" s="90"/>
      <c r="AC197" s="90"/>
      <c r="AD197" s="90"/>
      <c r="AE197" s="90"/>
      <c r="AF197" s="182"/>
      <c r="AG197" s="182"/>
      <c r="AH197" s="182"/>
      <c r="AI197" s="182"/>
      <c r="AJ197" s="182"/>
      <c r="AK197" s="90"/>
      <c r="AL197" s="90"/>
      <c r="AM197" s="90"/>
      <c r="AN197" s="90"/>
      <c r="AO197" s="90"/>
      <c r="AP197" s="90"/>
      <c r="AQ197" s="90"/>
      <c r="AR197" s="90"/>
    </row>
    <row r="198" spans="1:44" ht="12" hidden="1" customHeight="1">
      <c r="A198" s="90"/>
      <c r="B198" s="182"/>
      <c r="C198" s="182"/>
      <c r="D198" s="182"/>
      <c r="E198" s="197"/>
      <c r="F198" s="197"/>
      <c r="G198" s="182"/>
      <c r="H198" s="182"/>
      <c r="I198" s="182"/>
      <c r="J198" s="182"/>
      <c r="K198" s="182"/>
      <c r="L198" s="182"/>
      <c r="M198" s="182"/>
      <c r="N198" s="182"/>
      <c r="O198" s="182"/>
      <c r="P198" s="182"/>
      <c r="Q198" s="90"/>
      <c r="R198" s="90"/>
      <c r="S198" s="90"/>
      <c r="T198" s="90"/>
      <c r="U198" s="90"/>
      <c r="V198" s="90"/>
      <c r="W198" s="90"/>
      <c r="X198" s="90"/>
      <c r="Y198" s="90"/>
      <c r="Z198" s="90"/>
      <c r="AA198" s="90"/>
      <c r="AB198" s="90"/>
      <c r="AC198" s="90"/>
      <c r="AD198" s="90"/>
      <c r="AE198" s="90"/>
      <c r="AF198" s="182"/>
      <c r="AG198" s="182"/>
      <c r="AH198" s="182"/>
      <c r="AI198" s="182"/>
      <c r="AJ198" s="182"/>
      <c r="AK198" s="90"/>
      <c r="AL198" s="90"/>
      <c r="AM198" s="90"/>
      <c r="AN198" s="90"/>
      <c r="AO198" s="90"/>
      <c r="AP198" s="90"/>
      <c r="AQ198" s="90"/>
      <c r="AR198" s="90"/>
    </row>
    <row r="199" spans="1:44" ht="12" hidden="1" customHeight="1">
      <c r="A199" s="90"/>
      <c r="B199" s="182"/>
      <c r="C199" s="182"/>
      <c r="D199" s="182"/>
      <c r="E199" s="197"/>
      <c r="F199" s="197"/>
      <c r="G199" s="182"/>
      <c r="H199" s="182"/>
      <c r="I199" s="182"/>
      <c r="J199" s="182"/>
      <c r="K199" s="182"/>
      <c r="L199" s="182"/>
      <c r="M199" s="182"/>
      <c r="N199" s="182"/>
      <c r="O199" s="182"/>
      <c r="P199" s="182"/>
      <c r="Q199" s="90"/>
      <c r="R199" s="90"/>
      <c r="S199" s="90"/>
      <c r="T199" s="90"/>
      <c r="U199" s="90"/>
      <c r="V199" s="90"/>
      <c r="W199" s="90"/>
      <c r="X199" s="90"/>
      <c r="Y199" s="90"/>
      <c r="Z199" s="90"/>
      <c r="AA199" s="90"/>
      <c r="AB199" s="90"/>
      <c r="AC199" s="90"/>
      <c r="AD199" s="90"/>
      <c r="AE199" s="90"/>
      <c r="AF199" s="182"/>
      <c r="AG199" s="182"/>
      <c r="AH199" s="182"/>
      <c r="AI199" s="182"/>
      <c r="AJ199" s="182"/>
      <c r="AK199" s="90"/>
      <c r="AL199" s="90"/>
      <c r="AM199" s="90"/>
      <c r="AN199" s="90"/>
      <c r="AO199" s="90"/>
      <c r="AP199" s="90"/>
      <c r="AQ199" s="90"/>
      <c r="AR199" s="90"/>
    </row>
    <row r="200" spans="1:44" ht="12" hidden="1" customHeight="1">
      <c r="A200" s="90"/>
      <c r="B200" s="182"/>
      <c r="C200" s="182"/>
      <c r="D200" s="182"/>
      <c r="E200" s="197"/>
      <c r="F200" s="197"/>
      <c r="G200" s="182"/>
      <c r="H200" s="182"/>
      <c r="I200" s="182"/>
      <c r="J200" s="182"/>
      <c r="K200" s="182"/>
      <c r="L200" s="182"/>
      <c r="M200" s="182"/>
      <c r="N200" s="182"/>
      <c r="O200" s="182"/>
      <c r="P200" s="182"/>
      <c r="Q200" s="90"/>
      <c r="R200" s="90"/>
      <c r="S200" s="90"/>
      <c r="T200" s="90"/>
      <c r="U200" s="90"/>
      <c r="V200" s="90"/>
      <c r="W200" s="90"/>
      <c r="X200" s="90"/>
      <c r="Y200" s="90"/>
      <c r="Z200" s="90"/>
      <c r="AA200" s="90"/>
      <c r="AB200" s="90"/>
      <c r="AC200" s="90"/>
      <c r="AD200" s="90"/>
      <c r="AE200" s="90"/>
      <c r="AF200" s="182"/>
      <c r="AG200" s="182"/>
      <c r="AH200" s="182"/>
      <c r="AI200" s="182"/>
      <c r="AJ200" s="182"/>
      <c r="AK200" s="90"/>
      <c r="AL200" s="90"/>
      <c r="AM200" s="90"/>
      <c r="AN200" s="90"/>
      <c r="AO200" s="90"/>
      <c r="AP200" s="90"/>
      <c r="AQ200" s="90"/>
      <c r="AR200" s="90"/>
    </row>
    <row r="201" spans="1:44" ht="12" hidden="1" customHeight="1">
      <c r="A201" s="90"/>
      <c r="B201" s="182"/>
      <c r="C201" s="182"/>
      <c r="D201" s="182"/>
      <c r="E201" s="197"/>
      <c r="F201" s="197"/>
      <c r="G201" s="182"/>
      <c r="H201" s="182"/>
      <c r="I201" s="182"/>
      <c r="J201" s="182"/>
      <c r="K201" s="182"/>
      <c r="L201" s="182"/>
      <c r="M201" s="182"/>
      <c r="N201" s="182"/>
      <c r="O201" s="182"/>
      <c r="P201" s="182"/>
      <c r="Q201" s="90"/>
      <c r="R201" s="90"/>
      <c r="S201" s="90"/>
      <c r="T201" s="90"/>
      <c r="U201" s="90"/>
      <c r="V201" s="90"/>
      <c r="W201" s="90"/>
      <c r="X201" s="90"/>
      <c r="Y201" s="90"/>
      <c r="Z201" s="90"/>
      <c r="AA201" s="90"/>
      <c r="AB201" s="90"/>
      <c r="AC201" s="90"/>
      <c r="AD201" s="90"/>
      <c r="AE201" s="90"/>
      <c r="AF201" s="182"/>
      <c r="AG201" s="182"/>
      <c r="AH201" s="182"/>
      <c r="AI201" s="182"/>
      <c r="AJ201" s="182"/>
      <c r="AK201" s="90"/>
      <c r="AL201" s="90"/>
      <c r="AM201" s="90"/>
      <c r="AN201" s="90"/>
      <c r="AO201" s="90"/>
      <c r="AP201" s="90"/>
      <c r="AQ201" s="90"/>
      <c r="AR201" s="90"/>
    </row>
    <row r="202" spans="1:44" ht="12" hidden="1" customHeight="1">
      <c r="A202" s="90"/>
      <c r="B202" s="182"/>
      <c r="C202" s="182"/>
      <c r="D202" s="182"/>
      <c r="E202" s="197"/>
      <c r="F202" s="197"/>
      <c r="G202" s="182"/>
      <c r="H202" s="182"/>
      <c r="I202" s="182"/>
      <c r="J202" s="182"/>
      <c r="K202" s="182"/>
      <c r="L202" s="182"/>
      <c r="M202" s="182"/>
      <c r="N202" s="182"/>
      <c r="O202" s="182"/>
      <c r="P202" s="182"/>
      <c r="Q202" s="90"/>
      <c r="R202" s="90"/>
      <c r="S202" s="90"/>
      <c r="T202" s="90"/>
      <c r="U202" s="90"/>
      <c r="V202" s="90"/>
      <c r="W202" s="90"/>
      <c r="X202" s="90"/>
      <c r="Y202" s="90"/>
      <c r="Z202" s="90"/>
      <c r="AA202" s="90"/>
      <c r="AB202" s="90"/>
      <c r="AC202" s="90"/>
      <c r="AD202" s="90"/>
      <c r="AE202" s="90"/>
      <c r="AF202" s="182"/>
      <c r="AG202" s="182"/>
      <c r="AH202" s="182"/>
      <c r="AI202" s="182"/>
      <c r="AJ202" s="182"/>
      <c r="AK202" s="90"/>
      <c r="AL202" s="90"/>
      <c r="AM202" s="90"/>
      <c r="AN202" s="90"/>
      <c r="AO202" s="90"/>
      <c r="AP202" s="90"/>
      <c r="AQ202" s="90"/>
      <c r="AR202" s="90"/>
    </row>
    <row r="203" spans="1:44" ht="12" hidden="1" customHeight="1">
      <c r="A203" s="90"/>
      <c r="B203" s="182"/>
      <c r="C203" s="182"/>
      <c r="D203" s="182"/>
      <c r="E203" s="197"/>
      <c r="F203" s="197"/>
      <c r="G203" s="182"/>
      <c r="H203" s="182"/>
      <c r="I203" s="182"/>
      <c r="J203" s="182"/>
      <c r="K203" s="182"/>
      <c r="L203" s="182"/>
      <c r="M203" s="182"/>
      <c r="N203" s="182"/>
      <c r="O203" s="182"/>
      <c r="P203" s="182"/>
      <c r="Q203" s="90"/>
      <c r="R203" s="90"/>
      <c r="S203" s="90"/>
      <c r="T203" s="90"/>
      <c r="U203" s="90"/>
      <c r="V203" s="90"/>
      <c r="W203" s="90"/>
      <c r="X203" s="90"/>
      <c r="Y203" s="90"/>
      <c r="Z203" s="90"/>
      <c r="AA203" s="90"/>
      <c r="AB203" s="90"/>
      <c r="AC203" s="90"/>
      <c r="AD203" s="90"/>
      <c r="AE203" s="90"/>
      <c r="AF203" s="182"/>
      <c r="AG203" s="182"/>
      <c r="AH203" s="182"/>
      <c r="AI203" s="182"/>
      <c r="AJ203" s="182"/>
      <c r="AK203" s="90"/>
      <c r="AL203" s="90"/>
      <c r="AM203" s="90"/>
      <c r="AN203" s="90"/>
      <c r="AO203" s="90"/>
      <c r="AP203" s="90"/>
      <c r="AQ203" s="90"/>
      <c r="AR203" s="90"/>
    </row>
    <row r="204" spans="1:44" ht="12" hidden="1" customHeight="1">
      <c r="A204" s="90"/>
      <c r="B204" s="182"/>
      <c r="C204" s="182"/>
      <c r="D204" s="182"/>
      <c r="E204" s="197"/>
      <c r="F204" s="197"/>
      <c r="G204" s="182"/>
      <c r="H204" s="182"/>
      <c r="I204" s="182"/>
      <c r="J204" s="182"/>
      <c r="K204" s="182"/>
      <c r="L204" s="182"/>
      <c r="M204" s="182"/>
      <c r="N204" s="182"/>
      <c r="O204" s="182"/>
      <c r="P204" s="182"/>
      <c r="Q204" s="90"/>
      <c r="R204" s="90"/>
      <c r="S204" s="90"/>
      <c r="T204" s="90"/>
      <c r="U204" s="90"/>
      <c r="V204" s="90"/>
      <c r="W204" s="90"/>
      <c r="X204" s="90"/>
      <c r="Y204" s="90"/>
      <c r="Z204" s="90"/>
      <c r="AA204" s="90"/>
      <c r="AB204" s="90"/>
      <c r="AC204" s="90"/>
      <c r="AD204" s="90"/>
      <c r="AE204" s="90"/>
      <c r="AF204" s="182"/>
      <c r="AG204" s="182"/>
      <c r="AH204" s="182"/>
      <c r="AI204" s="182"/>
      <c r="AJ204" s="182"/>
      <c r="AK204" s="90"/>
      <c r="AL204" s="90"/>
      <c r="AM204" s="90"/>
      <c r="AN204" s="90"/>
      <c r="AO204" s="90"/>
      <c r="AP204" s="90"/>
      <c r="AQ204" s="90"/>
      <c r="AR204" s="90"/>
    </row>
    <row r="205" spans="1:44" ht="12" hidden="1" customHeight="1">
      <c r="A205" s="90"/>
      <c r="B205" s="182"/>
      <c r="C205" s="182"/>
      <c r="D205" s="182"/>
      <c r="E205" s="197"/>
      <c r="F205" s="197"/>
      <c r="G205" s="182"/>
      <c r="H205" s="182"/>
      <c r="I205" s="182"/>
      <c r="J205" s="182"/>
      <c r="K205" s="182"/>
      <c r="L205" s="182"/>
      <c r="M205" s="182"/>
      <c r="N205" s="182"/>
      <c r="O205" s="182"/>
      <c r="P205" s="182"/>
      <c r="Q205" s="90"/>
      <c r="R205" s="90"/>
      <c r="S205" s="90"/>
      <c r="T205" s="90"/>
      <c r="U205" s="90"/>
      <c r="V205" s="90"/>
      <c r="W205" s="90"/>
      <c r="X205" s="90"/>
      <c r="Y205" s="90"/>
      <c r="Z205" s="90"/>
      <c r="AA205" s="90"/>
      <c r="AB205" s="90"/>
      <c r="AC205" s="90"/>
      <c r="AD205" s="90"/>
      <c r="AE205" s="90"/>
      <c r="AF205" s="182"/>
      <c r="AG205" s="182"/>
      <c r="AH205" s="182"/>
      <c r="AI205" s="182"/>
      <c r="AJ205" s="182"/>
      <c r="AK205" s="90"/>
      <c r="AL205" s="90"/>
      <c r="AM205" s="90"/>
      <c r="AN205" s="90"/>
      <c r="AO205" s="90"/>
      <c r="AP205" s="90"/>
      <c r="AQ205" s="90"/>
      <c r="AR205" s="90"/>
    </row>
    <row r="206" spans="1:44" ht="12" hidden="1" customHeight="1">
      <c r="A206" s="90"/>
      <c r="B206" s="182"/>
      <c r="C206" s="182"/>
      <c r="D206" s="182"/>
      <c r="E206" s="197"/>
      <c r="F206" s="197"/>
      <c r="G206" s="182"/>
      <c r="H206" s="182"/>
      <c r="I206" s="182"/>
      <c r="J206" s="182"/>
      <c r="K206" s="182"/>
      <c r="L206" s="182"/>
      <c r="M206" s="182"/>
      <c r="N206" s="182"/>
      <c r="O206" s="182"/>
      <c r="P206" s="182"/>
      <c r="Q206" s="90"/>
      <c r="R206" s="90"/>
      <c r="S206" s="90"/>
      <c r="T206" s="90"/>
      <c r="U206" s="90"/>
      <c r="V206" s="90"/>
      <c r="W206" s="90"/>
      <c r="X206" s="90"/>
      <c r="Y206" s="90"/>
      <c r="Z206" s="90"/>
      <c r="AA206" s="90"/>
      <c r="AB206" s="90"/>
      <c r="AC206" s="90"/>
      <c r="AD206" s="90"/>
      <c r="AE206" s="90"/>
      <c r="AF206" s="182"/>
      <c r="AG206" s="182"/>
      <c r="AH206" s="182"/>
      <c r="AI206" s="182"/>
      <c r="AJ206" s="182"/>
      <c r="AK206" s="90"/>
      <c r="AL206" s="90"/>
      <c r="AM206" s="90"/>
      <c r="AN206" s="90"/>
      <c r="AO206" s="90"/>
      <c r="AP206" s="90"/>
      <c r="AQ206" s="90"/>
      <c r="AR206" s="90"/>
    </row>
    <row r="207" spans="1:44" ht="12" hidden="1" customHeight="1">
      <c r="A207" s="90"/>
      <c r="B207" s="182"/>
      <c r="C207" s="182"/>
      <c r="D207" s="182"/>
      <c r="E207" s="197"/>
      <c r="F207" s="197"/>
      <c r="G207" s="182"/>
      <c r="H207" s="182"/>
      <c r="I207" s="182"/>
      <c r="J207" s="182"/>
      <c r="K207" s="182"/>
      <c r="L207" s="182"/>
      <c r="M207" s="182"/>
      <c r="N207" s="182"/>
      <c r="O207" s="182"/>
      <c r="P207" s="182"/>
      <c r="Q207" s="90"/>
      <c r="R207" s="90"/>
      <c r="S207" s="90"/>
      <c r="T207" s="90"/>
      <c r="U207" s="90"/>
      <c r="V207" s="90"/>
      <c r="W207" s="90"/>
      <c r="X207" s="90"/>
      <c r="Y207" s="90"/>
      <c r="Z207" s="90"/>
      <c r="AA207" s="90"/>
      <c r="AB207" s="90"/>
      <c r="AC207" s="90"/>
      <c r="AD207" s="90"/>
      <c r="AE207" s="90"/>
      <c r="AF207" s="182"/>
      <c r="AG207" s="182"/>
      <c r="AH207" s="182"/>
      <c r="AI207" s="182"/>
      <c r="AJ207" s="182"/>
      <c r="AK207" s="90"/>
      <c r="AL207" s="90"/>
      <c r="AM207" s="90"/>
      <c r="AN207" s="90"/>
      <c r="AO207" s="90"/>
      <c r="AP207" s="90"/>
      <c r="AQ207" s="90"/>
      <c r="AR207" s="90"/>
    </row>
    <row r="208" spans="1:44" ht="12" hidden="1" customHeight="1">
      <c r="A208" s="90"/>
      <c r="B208" s="182"/>
      <c r="C208" s="182"/>
      <c r="D208" s="182"/>
      <c r="E208" s="197"/>
      <c r="F208" s="197"/>
      <c r="G208" s="182"/>
      <c r="H208" s="182"/>
      <c r="I208" s="182"/>
      <c r="J208" s="182"/>
      <c r="K208" s="182"/>
      <c r="L208" s="182"/>
      <c r="M208" s="182"/>
      <c r="N208" s="182"/>
      <c r="O208" s="182"/>
      <c r="P208" s="182"/>
      <c r="Q208" s="90"/>
      <c r="R208" s="90"/>
      <c r="S208" s="90"/>
      <c r="T208" s="90"/>
      <c r="U208" s="90"/>
      <c r="V208" s="90"/>
      <c r="W208" s="90"/>
      <c r="X208" s="90"/>
      <c r="Y208" s="90"/>
      <c r="Z208" s="90"/>
      <c r="AA208" s="90"/>
      <c r="AB208" s="90"/>
      <c r="AC208" s="90"/>
      <c r="AD208" s="90"/>
      <c r="AE208" s="90"/>
      <c r="AF208" s="182"/>
      <c r="AG208" s="182"/>
      <c r="AH208" s="182"/>
      <c r="AI208" s="182"/>
      <c r="AJ208" s="182"/>
      <c r="AK208" s="90"/>
      <c r="AL208" s="90"/>
      <c r="AM208" s="90"/>
      <c r="AN208" s="90"/>
      <c r="AO208" s="90"/>
      <c r="AP208" s="90"/>
      <c r="AQ208" s="90"/>
      <c r="AR208" s="90"/>
    </row>
    <row r="209" spans="1:44" ht="12" hidden="1" customHeight="1">
      <c r="A209" s="90"/>
      <c r="B209" s="182"/>
      <c r="C209" s="182"/>
      <c r="D209" s="182"/>
      <c r="E209" s="197"/>
      <c r="F209" s="197"/>
      <c r="G209" s="182"/>
      <c r="H209" s="182"/>
      <c r="I209" s="182"/>
      <c r="J209" s="182"/>
      <c r="K209" s="182"/>
      <c r="L209" s="182"/>
      <c r="M209" s="182"/>
      <c r="N209" s="182"/>
      <c r="O209" s="182"/>
      <c r="P209" s="182"/>
      <c r="Q209" s="90"/>
      <c r="R209" s="90"/>
      <c r="S209" s="90"/>
      <c r="T209" s="90"/>
      <c r="U209" s="90"/>
      <c r="V209" s="90"/>
      <c r="W209" s="90"/>
      <c r="X209" s="90"/>
      <c r="Y209" s="90"/>
      <c r="Z209" s="90"/>
      <c r="AA209" s="90"/>
      <c r="AB209" s="90"/>
      <c r="AC209" s="90"/>
      <c r="AD209" s="90"/>
      <c r="AE209" s="90"/>
      <c r="AF209" s="182"/>
      <c r="AG209" s="182"/>
      <c r="AH209" s="182"/>
      <c r="AI209" s="182"/>
      <c r="AJ209" s="182"/>
      <c r="AK209" s="90"/>
      <c r="AL209" s="90"/>
      <c r="AM209" s="90"/>
      <c r="AN209" s="90"/>
      <c r="AO209" s="90"/>
      <c r="AP209" s="90"/>
      <c r="AQ209" s="90"/>
      <c r="AR209" s="90"/>
    </row>
    <row r="210" spans="1:44" ht="12" hidden="1" customHeight="1">
      <c r="A210" s="90"/>
      <c r="B210" s="182"/>
      <c r="C210" s="182"/>
      <c r="D210" s="182"/>
      <c r="E210" s="197"/>
      <c r="F210" s="197"/>
      <c r="G210" s="182"/>
      <c r="H210" s="182"/>
      <c r="I210" s="182"/>
      <c r="J210" s="182"/>
      <c r="K210" s="182"/>
      <c r="L210" s="182"/>
      <c r="M210" s="182"/>
      <c r="N210" s="182"/>
      <c r="O210" s="182"/>
      <c r="P210" s="182"/>
      <c r="Q210" s="90"/>
      <c r="R210" s="90"/>
      <c r="S210" s="90"/>
      <c r="T210" s="90"/>
      <c r="U210" s="90"/>
      <c r="V210" s="90"/>
      <c r="W210" s="90"/>
      <c r="X210" s="90"/>
      <c r="Y210" s="90"/>
      <c r="Z210" s="90"/>
      <c r="AA210" s="90"/>
      <c r="AB210" s="90"/>
      <c r="AC210" s="90"/>
      <c r="AD210" s="90"/>
      <c r="AE210" s="90"/>
      <c r="AF210" s="182"/>
      <c r="AG210" s="182"/>
      <c r="AH210" s="182"/>
      <c r="AI210" s="182"/>
      <c r="AJ210" s="182"/>
      <c r="AK210" s="90"/>
      <c r="AL210" s="90"/>
      <c r="AM210" s="90"/>
      <c r="AN210" s="90"/>
      <c r="AO210" s="90"/>
      <c r="AP210" s="90"/>
      <c r="AQ210" s="90"/>
      <c r="AR210" s="90"/>
    </row>
    <row r="211" spans="1:44" ht="12" hidden="1" customHeight="1">
      <c r="A211" s="90"/>
      <c r="B211" s="182"/>
      <c r="C211" s="182"/>
      <c r="D211" s="182"/>
      <c r="E211" s="197"/>
      <c r="F211" s="197"/>
      <c r="G211" s="182"/>
      <c r="H211" s="182"/>
      <c r="I211" s="182"/>
      <c r="J211" s="182"/>
      <c r="K211" s="182"/>
      <c r="L211" s="182"/>
      <c r="M211" s="182"/>
      <c r="N211" s="182"/>
      <c r="O211" s="182"/>
      <c r="P211" s="182"/>
      <c r="Q211" s="90"/>
      <c r="R211" s="90"/>
      <c r="S211" s="90"/>
      <c r="T211" s="90"/>
      <c r="U211" s="90"/>
      <c r="V211" s="90"/>
      <c r="W211" s="90"/>
      <c r="X211" s="90"/>
      <c r="Y211" s="90"/>
      <c r="Z211" s="90"/>
      <c r="AA211" s="90"/>
      <c r="AB211" s="90"/>
      <c r="AC211" s="90"/>
      <c r="AD211" s="90"/>
      <c r="AE211" s="90"/>
      <c r="AF211" s="182"/>
      <c r="AG211" s="182"/>
      <c r="AH211" s="182"/>
      <c r="AI211" s="182"/>
      <c r="AJ211" s="182"/>
      <c r="AK211" s="90"/>
      <c r="AL211" s="90"/>
      <c r="AM211" s="90"/>
      <c r="AN211" s="90"/>
      <c r="AO211" s="90"/>
      <c r="AP211" s="90"/>
      <c r="AQ211" s="90"/>
      <c r="AR211" s="90"/>
    </row>
    <row r="212" spans="1:44" ht="12" hidden="1" customHeight="1">
      <c r="A212" s="90"/>
      <c r="B212" s="182"/>
      <c r="C212" s="182"/>
      <c r="D212" s="182"/>
      <c r="E212" s="197"/>
      <c r="F212" s="197"/>
      <c r="G212" s="182"/>
      <c r="H212" s="182"/>
      <c r="I212" s="182"/>
      <c r="J212" s="182"/>
      <c r="K212" s="182"/>
      <c r="L212" s="182"/>
      <c r="M212" s="182"/>
      <c r="N212" s="182"/>
      <c r="O212" s="182"/>
      <c r="P212" s="182"/>
      <c r="Q212" s="90"/>
      <c r="R212" s="90"/>
      <c r="S212" s="90"/>
      <c r="T212" s="90"/>
      <c r="U212" s="90"/>
      <c r="V212" s="90"/>
      <c r="W212" s="90"/>
      <c r="X212" s="90"/>
      <c r="Y212" s="90"/>
      <c r="Z212" s="90"/>
      <c r="AA212" s="90"/>
      <c r="AB212" s="90"/>
      <c r="AC212" s="90"/>
      <c r="AD212" s="90"/>
      <c r="AE212" s="90"/>
      <c r="AF212" s="182"/>
      <c r="AG212" s="182"/>
      <c r="AH212" s="182"/>
      <c r="AI212" s="182"/>
      <c r="AJ212" s="182"/>
      <c r="AK212" s="90"/>
      <c r="AL212" s="90"/>
      <c r="AM212" s="90"/>
      <c r="AN212" s="90"/>
      <c r="AO212" s="90"/>
      <c r="AP212" s="90"/>
      <c r="AQ212" s="90"/>
      <c r="AR212" s="90"/>
    </row>
    <row r="213" spans="1:44" ht="12" hidden="1" customHeight="1">
      <c r="A213" s="90"/>
      <c r="B213" s="182"/>
      <c r="C213" s="182"/>
      <c r="D213" s="182"/>
      <c r="E213" s="197"/>
      <c r="F213" s="197"/>
      <c r="G213" s="182"/>
      <c r="H213" s="182"/>
      <c r="I213" s="182"/>
      <c r="J213" s="182"/>
      <c r="K213" s="182"/>
      <c r="L213" s="182"/>
      <c r="M213" s="182"/>
      <c r="N213" s="182"/>
      <c r="O213" s="182"/>
      <c r="P213" s="182"/>
      <c r="Q213" s="90"/>
      <c r="R213" s="90"/>
      <c r="S213" s="90"/>
      <c r="T213" s="90"/>
      <c r="U213" s="90"/>
      <c r="V213" s="90"/>
      <c r="W213" s="90"/>
      <c r="X213" s="90"/>
      <c r="Y213" s="90"/>
      <c r="Z213" s="90"/>
      <c r="AA213" s="90"/>
      <c r="AB213" s="90"/>
      <c r="AC213" s="90"/>
      <c r="AD213" s="90"/>
      <c r="AE213" s="90"/>
      <c r="AF213" s="182"/>
      <c r="AG213" s="182"/>
      <c r="AH213" s="182"/>
      <c r="AI213" s="182"/>
      <c r="AJ213" s="182"/>
      <c r="AK213" s="90"/>
      <c r="AL213" s="90"/>
      <c r="AM213" s="90"/>
      <c r="AN213" s="90"/>
      <c r="AO213" s="90"/>
      <c r="AP213" s="90"/>
      <c r="AQ213" s="90"/>
      <c r="AR213" s="90"/>
    </row>
    <row r="214" spans="1:44" ht="12" hidden="1" customHeight="1">
      <c r="A214" s="90"/>
      <c r="B214" s="182"/>
      <c r="C214" s="182"/>
      <c r="D214" s="182"/>
      <c r="E214" s="197"/>
      <c r="F214" s="197"/>
      <c r="G214" s="182"/>
      <c r="H214" s="182"/>
      <c r="I214" s="182"/>
      <c r="J214" s="182"/>
      <c r="K214" s="182"/>
      <c r="L214" s="182"/>
      <c r="M214" s="182"/>
      <c r="N214" s="182"/>
      <c r="O214" s="182"/>
      <c r="P214" s="182"/>
      <c r="Q214" s="90"/>
      <c r="R214" s="90"/>
      <c r="S214" s="90"/>
      <c r="T214" s="90"/>
      <c r="U214" s="90"/>
      <c r="V214" s="90"/>
      <c r="W214" s="90"/>
      <c r="X214" s="90"/>
      <c r="Y214" s="90"/>
      <c r="Z214" s="90"/>
      <c r="AA214" s="90"/>
      <c r="AB214" s="90"/>
      <c r="AC214" s="90"/>
      <c r="AD214" s="90"/>
      <c r="AE214" s="90"/>
      <c r="AF214" s="182"/>
      <c r="AG214" s="182"/>
      <c r="AH214" s="182"/>
      <c r="AI214" s="182"/>
      <c r="AJ214" s="182"/>
      <c r="AK214" s="90"/>
      <c r="AL214" s="90"/>
      <c r="AM214" s="90"/>
      <c r="AN214" s="90"/>
      <c r="AO214" s="90"/>
      <c r="AP214" s="90"/>
      <c r="AQ214" s="90"/>
      <c r="AR214" s="90"/>
    </row>
    <row r="215" spans="1:44" ht="12" hidden="1" customHeight="1">
      <c r="A215" s="90"/>
      <c r="B215" s="182"/>
      <c r="C215" s="182"/>
      <c r="D215" s="182"/>
      <c r="E215" s="197"/>
      <c r="F215" s="197"/>
      <c r="G215" s="182"/>
      <c r="H215" s="182"/>
      <c r="I215" s="182"/>
      <c r="J215" s="182"/>
      <c r="K215" s="182"/>
      <c r="L215" s="182"/>
      <c r="M215" s="182"/>
      <c r="N215" s="182"/>
      <c r="O215" s="182"/>
      <c r="P215" s="182"/>
      <c r="Q215" s="90"/>
      <c r="R215" s="90"/>
      <c r="S215" s="90"/>
      <c r="T215" s="90"/>
      <c r="U215" s="90"/>
      <c r="V215" s="90"/>
      <c r="W215" s="90"/>
      <c r="X215" s="90"/>
      <c r="Y215" s="90"/>
      <c r="Z215" s="90"/>
      <c r="AA215" s="90"/>
      <c r="AB215" s="90"/>
      <c r="AC215" s="90"/>
      <c r="AD215" s="90"/>
      <c r="AE215" s="90"/>
      <c r="AF215" s="182"/>
      <c r="AG215" s="182"/>
      <c r="AH215" s="182"/>
      <c r="AI215" s="182"/>
      <c r="AJ215" s="182"/>
      <c r="AK215" s="90"/>
      <c r="AL215" s="90"/>
      <c r="AM215" s="90"/>
      <c r="AN215" s="90"/>
      <c r="AO215" s="90"/>
      <c r="AP215" s="90"/>
      <c r="AQ215" s="90"/>
      <c r="AR215" s="90"/>
    </row>
    <row r="216" spans="1:44" ht="12" hidden="1" customHeight="1">
      <c r="A216" s="90"/>
      <c r="B216" s="182"/>
      <c r="C216" s="182"/>
      <c r="D216" s="182"/>
      <c r="E216" s="197"/>
      <c r="F216" s="197"/>
      <c r="G216" s="182"/>
      <c r="H216" s="182"/>
      <c r="I216" s="182"/>
      <c r="J216" s="182"/>
      <c r="K216" s="182"/>
      <c r="L216" s="182"/>
      <c r="M216" s="182"/>
      <c r="N216" s="182"/>
      <c r="O216" s="182"/>
      <c r="P216" s="182"/>
      <c r="Q216" s="90"/>
      <c r="R216" s="90"/>
      <c r="S216" s="90"/>
      <c r="T216" s="90"/>
      <c r="U216" s="90"/>
      <c r="V216" s="90"/>
      <c r="W216" s="90"/>
      <c r="X216" s="90"/>
      <c r="Y216" s="90"/>
      <c r="Z216" s="90"/>
      <c r="AA216" s="90"/>
      <c r="AB216" s="90"/>
      <c r="AC216" s="90"/>
      <c r="AD216" s="90"/>
      <c r="AE216" s="90"/>
      <c r="AF216" s="182"/>
      <c r="AG216" s="182"/>
      <c r="AH216" s="182"/>
      <c r="AI216" s="182"/>
      <c r="AJ216" s="182"/>
      <c r="AK216" s="90"/>
      <c r="AL216" s="90"/>
      <c r="AM216" s="90"/>
      <c r="AN216" s="90"/>
      <c r="AO216" s="90"/>
      <c r="AP216" s="90"/>
      <c r="AQ216" s="90"/>
      <c r="AR216" s="90"/>
    </row>
    <row r="217" spans="1:44" ht="12" hidden="1" customHeight="1">
      <c r="A217" s="90"/>
      <c r="B217" s="182"/>
      <c r="C217" s="182"/>
      <c r="D217" s="182"/>
      <c r="E217" s="197"/>
      <c r="F217" s="197"/>
      <c r="G217" s="182"/>
      <c r="H217" s="182"/>
      <c r="I217" s="182"/>
      <c r="J217" s="182"/>
      <c r="K217" s="182"/>
      <c r="L217" s="182"/>
      <c r="M217" s="182"/>
      <c r="N217" s="182"/>
      <c r="O217" s="182"/>
      <c r="P217" s="182"/>
      <c r="Q217" s="90"/>
      <c r="R217" s="90"/>
      <c r="S217" s="90"/>
      <c r="T217" s="90"/>
      <c r="U217" s="90"/>
      <c r="V217" s="90"/>
      <c r="W217" s="90"/>
      <c r="X217" s="90"/>
      <c r="Y217" s="90"/>
      <c r="Z217" s="90"/>
      <c r="AA217" s="90"/>
      <c r="AB217" s="90"/>
      <c r="AC217" s="90"/>
      <c r="AD217" s="90"/>
      <c r="AE217" s="90"/>
      <c r="AF217" s="182"/>
      <c r="AG217" s="182"/>
      <c r="AH217" s="182"/>
      <c r="AI217" s="182"/>
      <c r="AJ217" s="182"/>
      <c r="AK217" s="90"/>
      <c r="AL217" s="90"/>
      <c r="AM217" s="90"/>
      <c r="AN217" s="90"/>
      <c r="AO217" s="90"/>
      <c r="AP217" s="90"/>
      <c r="AQ217" s="90"/>
      <c r="AR217" s="90"/>
    </row>
    <row r="218" spans="1:44" ht="12" hidden="1" customHeight="1">
      <c r="A218" s="90"/>
      <c r="B218" s="182"/>
      <c r="C218" s="182"/>
      <c r="D218" s="182"/>
      <c r="E218" s="197"/>
      <c r="F218" s="197"/>
      <c r="G218" s="182"/>
      <c r="H218" s="182"/>
      <c r="I218" s="182"/>
      <c r="J218" s="182"/>
      <c r="K218" s="182"/>
      <c r="L218" s="182"/>
      <c r="M218" s="182"/>
      <c r="N218" s="182"/>
      <c r="O218" s="182"/>
      <c r="P218" s="182"/>
      <c r="Q218" s="90"/>
      <c r="R218" s="90"/>
      <c r="S218" s="90"/>
      <c r="T218" s="90"/>
      <c r="U218" s="90"/>
      <c r="V218" s="90"/>
      <c r="W218" s="90"/>
      <c r="X218" s="90"/>
      <c r="Y218" s="90"/>
      <c r="Z218" s="90"/>
      <c r="AA218" s="90"/>
      <c r="AB218" s="90"/>
      <c r="AC218" s="90"/>
      <c r="AD218" s="90"/>
      <c r="AE218" s="90"/>
      <c r="AF218" s="182"/>
      <c r="AG218" s="182"/>
      <c r="AH218" s="182"/>
      <c r="AI218" s="182"/>
      <c r="AJ218" s="182"/>
      <c r="AK218" s="90"/>
      <c r="AL218" s="90"/>
      <c r="AM218" s="90"/>
      <c r="AN218" s="90"/>
      <c r="AO218" s="90"/>
      <c r="AP218" s="90"/>
      <c r="AQ218" s="90"/>
      <c r="AR218" s="90"/>
    </row>
    <row r="219" spans="1:44" ht="12" hidden="1" customHeight="1">
      <c r="A219" s="90"/>
      <c r="B219" s="182"/>
      <c r="C219" s="182"/>
      <c r="D219" s="182"/>
      <c r="E219" s="197"/>
      <c r="F219" s="197"/>
      <c r="G219" s="182"/>
      <c r="H219" s="182"/>
      <c r="I219" s="182"/>
      <c r="J219" s="182"/>
      <c r="K219" s="182"/>
      <c r="L219" s="182"/>
      <c r="M219" s="182"/>
      <c r="N219" s="182"/>
      <c r="O219" s="182"/>
      <c r="P219" s="182"/>
      <c r="Q219" s="90"/>
      <c r="R219" s="90"/>
      <c r="S219" s="90"/>
      <c r="T219" s="90"/>
      <c r="U219" s="90"/>
      <c r="V219" s="90"/>
      <c r="W219" s="90"/>
      <c r="X219" s="90"/>
      <c r="Y219" s="90"/>
      <c r="Z219" s="90"/>
      <c r="AA219" s="90"/>
      <c r="AB219" s="90"/>
      <c r="AC219" s="90"/>
      <c r="AD219" s="90"/>
      <c r="AE219" s="90"/>
      <c r="AF219" s="182"/>
      <c r="AG219" s="182"/>
      <c r="AH219" s="182"/>
      <c r="AI219" s="182"/>
      <c r="AJ219" s="182"/>
      <c r="AK219" s="90"/>
      <c r="AL219" s="90"/>
      <c r="AM219" s="90"/>
      <c r="AN219" s="90"/>
      <c r="AO219" s="90"/>
      <c r="AP219" s="90"/>
      <c r="AQ219" s="90"/>
      <c r="AR219" s="90"/>
    </row>
    <row r="220" spans="1:44" ht="12" hidden="1" customHeight="1">
      <c r="A220" s="90"/>
      <c r="B220" s="182"/>
      <c r="C220" s="182"/>
      <c r="D220" s="182"/>
      <c r="E220" s="197"/>
      <c r="F220" s="197"/>
      <c r="G220" s="182"/>
      <c r="H220" s="182"/>
      <c r="I220" s="182"/>
      <c r="J220" s="182"/>
      <c r="K220" s="182"/>
      <c r="L220" s="182"/>
      <c r="M220" s="182"/>
      <c r="N220" s="182"/>
      <c r="O220" s="182"/>
      <c r="P220" s="182"/>
      <c r="Q220" s="90"/>
      <c r="R220" s="90"/>
      <c r="S220" s="90"/>
      <c r="T220" s="90"/>
      <c r="U220" s="90"/>
      <c r="V220" s="90"/>
      <c r="W220" s="90"/>
      <c r="X220" s="90"/>
      <c r="Y220" s="90"/>
      <c r="Z220" s="90"/>
      <c r="AA220" s="90"/>
      <c r="AB220" s="90"/>
      <c r="AC220" s="90"/>
      <c r="AD220" s="90"/>
      <c r="AE220" s="90"/>
      <c r="AF220" s="182"/>
      <c r="AG220" s="182"/>
      <c r="AH220" s="182"/>
      <c r="AI220" s="182"/>
      <c r="AJ220" s="182"/>
      <c r="AK220" s="90"/>
      <c r="AL220" s="90"/>
      <c r="AM220" s="90"/>
      <c r="AN220" s="90"/>
      <c r="AO220" s="90"/>
      <c r="AP220" s="90"/>
      <c r="AQ220" s="90"/>
      <c r="AR220" s="90"/>
    </row>
    <row r="221" spans="1:44" ht="12" hidden="1" customHeight="1">
      <c r="A221" s="90"/>
      <c r="B221" s="182"/>
      <c r="C221" s="182"/>
      <c r="D221" s="182"/>
      <c r="E221" s="197"/>
      <c r="F221" s="197"/>
      <c r="G221" s="182"/>
      <c r="H221" s="182"/>
      <c r="I221" s="182"/>
      <c r="J221" s="182"/>
      <c r="K221" s="182"/>
      <c r="L221" s="182"/>
      <c r="M221" s="182"/>
      <c r="N221" s="182"/>
      <c r="O221" s="182"/>
      <c r="P221" s="182"/>
      <c r="Q221" s="90"/>
      <c r="R221" s="90"/>
      <c r="S221" s="90"/>
      <c r="T221" s="90"/>
      <c r="U221" s="90"/>
      <c r="V221" s="90"/>
      <c r="W221" s="90"/>
      <c r="X221" s="90"/>
      <c r="Y221" s="90"/>
      <c r="Z221" s="90"/>
      <c r="AA221" s="90"/>
      <c r="AB221" s="90"/>
      <c r="AC221" s="90"/>
      <c r="AD221" s="90"/>
      <c r="AE221" s="90"/>
      <c r="AF221" s="182"/>
      <c r="AG221" s="182"/>
      <c r="AH221" s="182"/>
      <c r="AI221" s="182"/>
      <c r="AJ221" s="182"/>
      <c r="AK221" s="90"/>
      <c r="AL221" s="90"/>
      <c r="AM221" s="90"/>
      <c r="AN221" s="90"/>
      <c r="AO221" s="90"/>
      <c r="AP221" s="90"/>
      <c r="AQ221" s="90"/>
      <c r="AR221" s="90"/>
    </row>
    <row r="222" spans="1:44" ht="12" hidden="1" customHeight="1">
      <c r="A222" s="90"/>
      <c r="B222" s="182"/>
      <c r="C222" s="182"/>
      <c r="D222" s="182"/>
      <c r="E222" s="197"/>
      <c r="F222" s="197"/>
      <c r="G222" s="182"/>
      <c r="H222" s="182"/>
      <c r="I222" s="182"/>
      <c r="J222" s="182"/>
      <c r="K222" s="182"/>
      <c r="L222" s="182"/>
      <c r="M222" s="182"/>
      <c r="N222" s="182"/>
      <c r="O222" s="182"/>
      <c r="P222" s="182"/>
      <c r="Q222" s="90"/>
      <c r="R222" s="90"/>
      <c r="S222" s="90"/>
      <c r="T222" s="90"/>
      <c r="U222" s="90"/>
      <c r="V222" s="90"/>
      <c r="W222" s="90"/>
      <c r="X222" s="90"/>
      <c r="Y222" s="90"/>
      <c r="Z222" s="90"/>
      <c r="AA222" s="90"/>
      <c r="AB222" s="90"/>
      <c r="AC222" s="90"/>
      <c r="AD222" s="90"/>
      <c r="AE222" s="90"/>
      <c r="AF222" s="182"/>
      <c r="AG222" s="182"/>
      <c r="AH222" s="182"/>
      <c r="AI222" s="182"/>
      <c r="AJ222" s="182"/>
      <c r="AK222" s="90"/>
      <c r="AL222" s="90"/>
      <c r="AM222" s="90"/>
      <c r="AN222" s="90"/>
      <c r="AO222" s="90"/>
      <c r="AP222" s="90"/>
      <c r="AQ222" s="90"/>
      <c r="AR222" s="90"/>
    </row>
    <row r="223" spans="1:44" ht="12" hidden="1" customHeight="1">
      <c r="A223" s="90"/>
      <c r="B223" s="182"/>
      <c r="C223" s="182"/>
      <c r="D223" s="182"/>
      <c r="E223" s="197"/>
      <c r="F223" s="197"/>
      <c r="G223" s="182"/>
      <c r="H223" s="182"/>
      <c r="I223" s="182"/>
      <c r="J223" s="182"/>
      <c r="K223" s="182"/>
      <c r="L223" s="182"/>
      <c r="M223" s="182"/>
      <c r="N223" s="182"/>
      <c r="O223" s="182"/>
      <c r="P223" s="182"/>
      <c r="Q223" s="90"/>
      <c r="R223" s="90"/>
      <c r="S223" s="90"/>
      <c r="T223" s="90"/>
      <c r="U223" s="90"/>
      <c r="V223" s="90"/>
      <c r="W223" s="90"/>
      <c r="X223" s="90"/>
      <c r="Y223" s="90"/>
      <c r="Z223" s="90"/>
      <c r="AA223" s="90"/>
      <c r="AB223" s="90"/>
      <c r="AC223" s="90"/>
      <c r="AD223" s="90"/>
      <c r="AE223" s="90"/>
      <c r="AF223" s="182"/>
      <c r="AG223" s="182"/>
      <c r="AH223" s="182"/>
      <c r="AI223" s="182"/>
      <c r="AJ223" s="182"/>
      <c r="AK223" s="90"/>
      <c r="AL223" s="90"/>
      <c r="AM223" s="90"/>
      <c r="AN223" s="90"/>
      <c r="AO223" s="90"/>
      <c r="AP223" s="90"/>
      <c r="AQ223" s="90"/>
      <c r="AR223" s="90"/>
    </row>
    <row r="224" spans="1:44" ht="12" hidden="1" customHeight="1">
      <c r="A224" s="90"/>
      <c r="B224" s="182"/>
      <c r="C224" s="182"/>
      <c r="D224" s="182"/>
      <c r="E224" s="197"/>
      <c r="F224" s="197"/>
      <c r="G224" s="182"/>
      <c r="H224" s="182"/>
      <c r="I224" s="182"/>
      <c r="J224" s="182"/>
      <c r="K224" s="182"/>
      <c r="L224" s="182"/>
      <c r="M224" s="182"/>
      <c r="N224" s="182"/>
      <c r="O224" s="182"/>
      <c r="P224" s="182"/>
      <c r="Q224" s="90"/>
      <c r="R224" s="90"/>
      <c r="S224" s="90"/>
      <c r="T224" s="90"/>
      <c r="U224" s="90"/>
      <c r="V224" s="90"/>
      <c r="W224" s="90"/>
      <c r="X224" s="90"/>
      <c r="Y224" s="90"/>
      <c r="Z224" s="90"/>
      <c r="AA224" s="90"/>
      <c r="AB224" s="90"/>
      <c r="AC224" s="90"/>
      <c r="AD224" s="90"/>
      <c r="AE224" s="90"/>
      <c r="AF224" s="182"/>
      <c r="AG224" s="182"/>
      <c r="AH224" s="182"/>
      <c r="AI224" s="182"/>
      <c r="AJ224" s="182"/>
      <c r="AK224" s="90"/>
      <c r="AL224" s="90"/>
      <c r="AM224" s="90"/>
      <c r="AN224" s="90"/>
      <c r="AO224" s="90"/>
      <c r="AP224" s="90"/>
      <c r="AQ224" s="90"/>
      <c r="AR224" s="90"/>
    </row>
    <row r="225" spans="1:44" ht="12" hidden="1" customHeight="1">
      <c r="A225" s="90"/>
      <c r="B225" s="182"/>
      <c r="C225" s="182"/>
      <c r="D225" s="182"/>
      <c r="E225" s="197"/>
      <c r="F225" s="197"/>
      <c r="G225" s="182"/>
      <c r="H225" s="182"/>
      <c r="I225" s="182"/>
      <c r="J225" s="182"/>
      <c r="K225" s="182"/>
      <c r="L225" s="182"/>
      <c r="M225" s="182"/>
      <c r="N225" s="182"/>
      <c r="O225" s="182"/>
      <c r="P225" s="182"/>
      <c r="Q225" s="90"/>
      <c r="R225" s="90"/>
      <c r="S225" s="90"/>
      <c r="T225" s="90"/>
      <c r="U225" s="90"/>
      <c r="V225" s="90"/>
      <c r="W225" s="90"/>
      <c r="X225" s="90"/>
      <c r="Y225" s="90"/>
      <c r="Z225" s="90"/>
      <c r="AA225" s="90"/>
      <c r="AB225" s="90"/>
      <c r="AC225" s="90"/>
      <c r="AD225" s="90"/>
      <c r="AE225" s="90"/>
      <c r="AF225" s="182"/>
      <c r="AG225" s="182"/>
      <c r="AH225" s="182"/>
      <c r="AI225" s="182"/>
      <c r="AJ225" s="182"/>
      <c r="AK225" s="90"/>
      <c r="AL225" s="90"/>
      <c r="AM225" s="90"/>
      <c r="AN225" s="90"/>
      <c r="AO225" s="90"/>
      <c r="AP225" s="90"/>
      <c r="AQ225" s="90"/>
      <c r="AR225" s="90"/>
    </row>
    <row r="226" spans="1:44" ht="12" hidden="1" customHeight="1">
      <c r="A226" s="90"/>
      <c r="B226" s="182"/>
      <c r="C226" s="182"/>
      <c r="D226" s="182"/>
      <c r="E226" s="197"/>
      <c r="F226" s="197"/>
      <c r="G226" s="182"/>
      <c r="H226" s="182"/>
      <c r="I226" s="182"/>
      <c r="J226" s="182"/>
      <c r="K226" s="182"/>
      <c r="L226" s="182"/>
      <c r="M226" s="182"/>
      <c r="N226" s="182"/>
      <c r="O226" s="182"/>
      <c r="P226" s="182"/>
      <c r="Q226" s="90"/>
      <c r="R226" s="90"/>
      <c r="S226" s="90"/>
      <c r="T226" s="90"/>
      <c r="U226" s="90"/>
      <c r="V226" s="90"/>
      <c r="W226" s="90"/>
      <c r="X226" s="90"/>
      <c r="Y226" s="90"/>
      <c r="Z226" s="90"/>
      <c r="AA226" s="90"/>
      <c r="AB226" s="90"/>
      <c r="AC226" s="90"/>
      <c r="AD226" s="90"/>
      <c r="AE226" s="90"/>
      <c r="AF226" s="182"/>
      <c r="AG226" s="182"/>
      <c r="AH226" s="182"/>
      <c r="AI226" s="182"/>
      <c r="AJ226" s="182"/>
      <c r="AK226" s="90"/>
      <c r="AL226" s="90"/>
      <c r="AM226" s="90"/>
      <c r="AN226" s="90"/>
      <c r="AO226" s="90"/>
      <c r="AP226" s="90"/>
      <c r="AQ226" s="90"/>
      <c r="AR226" s="90"/>
    </row>
    <row r="227" spans="1:44" ht="12" hidden="1" customHeight="1">
      <c r="A227" s="90"/>
      <c r="B227" s="182"/>
      <c r="C227" s="182"/>
      <c r="D227" s="182"/>
      <c r="E227" s="197"/>
      <c r="F227" s="197"/>
      <c r="G227" s="182"/>
      <c r="H227" s="182"/>
      <c r="I227" s="182"/>
      <c r="J227" s="182"/>
      <c r="K227" s="182"/>
      <c r="L227" s="182"/>
      <c r="M227" s="182"/>
      <c r="N227" s="182"/>
      <c r="O227" s="182"/>
      <c r="P227" s="182"/>
      <c r="Q227" s="90"/>
      <c r="R227" s="90"/>
      <c r="S227" s="90"/>
      <c r="T227" s="90"/>
      <c r="U227" s="90"/>
      <c r="V227" s="90"/>
      <c r="W227" s="90"/>
      <c r="X227" s="90"/>
      <c r="Y227" s="90"/>
      <c r="Z227" s="90"/>
      <c r="AA227" s="90"/>
      <c r="AB227" s="90"/>
      <c r="AC227" s="90"/>
      <c r="AD227" s="90"/>
      <c r="AE227" s="90"/>
      <c r="AF227" s="182"/>
      <c r="AG227" s="182"/>
      <c r="AH227" s="182"/>
      <c r="AI227" s="182"/>
      <c r="AJ227" s="182"/>
      <c r="AK227" s="90"/>
      <c r="AL227" s="90"/>
      <c r="AM227" s="90"/>
      <c r="AN227" s="90"/>
      <c r="AO227" s="90"/>
      <c r="AP227" s="90"/>
      <c r="AQ227" s="90"/>
      <c r="AR227" s="90"/>
    </row>
    <row r="228" spans="1:44" ht="12" hidden="1" customHeight="1">
      <c r="A228" s="90"/>
      <c r="B228" s="182"/>
      <c r="C228" s="182"/>
      <c r="D228" s="182"/>
      <c r="E228" s="197"/>
      <c r="F228" s="197"/>
      <c r="G228" s="182"/>
      <c r="H228" s="182"/>
      <c r="I228" s="182"/>
      <c r="J228" s="182"/>
      <c r="K228" s="182"/>
      <c r="L228" s="182"/>
      <c r="M228" s="182"/>
      <c r="N228" s="182"/>
      <c r="O228" s="182"/>
      <c r="P228" s="182"/>
      <c r="Q228" s="90"/>
      <c r="R228" s="90"/>
      <c r="S228" s="90"/>
      <c r="T228" s="90"/>
      <c r="U228" s="90"/>
      <c r="V228" s="90"/>
      <c r="W228" s="90"/>
      <c r="X228" s="90"/>
      <c r="Y228" s="90"/>
      <c r="Z228" s="90"/>
      <c r="AA228" s="90"/>
      <c r="AB228" s="90"/>
      <c r="AC228" s="90"/>
      <c r="AD228" s="90"/>
      <c r="AE228" s="90"/>
      <c r="AF228" s="182"/>
      <c r="AG228" s="182"/>
      <c r="AH228" s="182"/>
      <c r="AI228" s="182"/>
      <c r="AJ228" s="182"/>
      <c r="AK228" s="90"/>
      <c r="AL228" s="90"/>
      <c r="AM228" s="90"/>
      <c r="AN228" s="90"/>
      <c r="AO228" s="90"/>
      <c r="AP228" s="90"/>
      <c r="AQ228" s="90"/>
      <c r="AR228" s="90"/>
    </row>
    <row r="229" spans="1:44" ht="15.75" customHeight="1"/>
    <row r="230" spans="1:44" ht="15.75" customHeight="1"/>
    <row r="231" spans="1:44" ht="15.75" customHeight="1"/>
    <row r="232" spans="1:44" ht="15.75" customHeight="1"/>
    <row r="233" spans="1:44" ht="15.75" customHeight="1"/>
    <row r="234" spans="1:44" ht="15.75" customHeight="1"/>
    <row r="235" spans="1:44" ht="15.75" customHeight="1"/>
    <row r="236" spans="1:44" ht="15.75" customHeight="1"/>
    <row r="237" spans="1:44" ht="15.75" customHeight="1"/>
    <row r="238" spans="1:44" ht="15.75" customHeight="1"/>
    <row r="239" spans="1:44" ht="15.75" customHeight="1"/>
    <row r="240" spans="1:4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AL8"/>
  <mergeCells count="9">
    <mergeCell ref="A1:M1"/>
    <mergeCell ref="D4:H4"/>
    <mergeCell ref="D5:G5"/>
    <mergeCell ref="I6:O6"/>
    <mergeCell ref="T6:X6"/>
    <mergeCell ref="E7:G7"/>
    <mergeCell ref="K7:O7"/>
    <mergeCell ref="I9:I13"/>
    <mergeCell ref="Q9:Q13"/>
  </mergeCells>
  <conditionalFormatting sqref="E9:E28">
    <cfRule type="cellIs" dxfId="94" priority="1" operator="equal">
      <formula>$S$13</formula>
    </cfRule>
  </conditionalFormatting>
  <conditionalFormatting sqref="E9:E28">
    <cfRule type="cellIs" dxfId="93" priority="2" operator="equal">
      <formula>$S$12</formula>
    </cfRule>
  </conditionalFormatting>
  <conditionalFormatting sqref="E9:E28">
    <cfRule type="cellIs" dxfId="92" priority="3" operator="equal">
      <formula>$S$11</formula>
    </cfRule>
  </conditionalFormatting>
  <conditionalFormatting sqref="E9:E28">
    <cfRule type="cellIs" dxfId="91" priority="4" operator="equal">
      <formula>$S$10</formula>
    </cfRule>
  </conditionalFormatting>
  <conditionalFormatting sqref="E9:E28">
    <cfRule type="cellIs" dxfId="90" priority="5" operator="equal">
      <formula>$S$9</formula>
    </cfRule>
  </conditionalFormatting>
  <conditionalFormatting sqref="F9:F28">
    <cfRule type="cellIs" dxfId="89" priority="6" operator="equal">
      <formula>$T$8</formula>
    </cfRule>
  </conditionalFormatting>
  <conditionalFormatting sqref="F9:F28">
    <cfRule type="cellIs" dxfId="88" priority="7" operator="equal">
      <formula>$U$8</formula>
    </cfRule>
  </conditionalFormatting>
  <conditionalFormatting sqref="F9:F28">
    <cfRule type="cellIs" dxfId="87" priority="8" operator="equal">
      <formula>$V$8</formula>
    </cfRule>
  </conditionalFormatting>
  <conditionalFormatting sqref="F9:F28">
    <cfRule type="cellIs" dxfId="86" priority="9" operator="equal">
      <formula>$W$8</formula>
    </cfRule>
  </conditionalFormatting>
  <conditionalFormatting sqref="F9:F28">
    <cfRule type="cellIs" dxfId="85" priority="10" operator="equal">
      <formula>$X$8</formula>
    </cfRule>
  </conditionalFormatting>
  <conditionalFormatting sqref="G9:G28">
    <cfRule type="cellIs" dxfId="84" priority="11" operator="equal">
      <formula>$T$16</formula>
    </cfRule>
  </conditionalFormatting>
  <conditionalFormatting sqref="G9:G28">
    <cfRule type="cellIs" dxfId="83" priority="12" operator="equal">
      <formula>$T$17</formula>
    </cfRule>
  </conditionalFormatting>
  <conditionalFormatting sqref="G9:G28">
    <cfRule type="cellIs" dxfId="82" priority="13" operator="equal">
      <formula>$T$18</formula>
    </cfRule>
  </conditionalFormatting>
  <conditionalFormatting sqref="G9:G28">
    <cfRule type="cellIs" dxfId="81" priority="14" operator="equal">
      <formula>$T$19</formula>
    </cfRule>
  </conditionalFormatting>
  <conditionalFormatting sqref="D9:D28">
    <cfRule type="cellIs" dxfId="80" priority="15" operator="equal">
      <formula>$S$13</formula>
    </cfRule>
  </conditionalFormatting>
  <conditionalFormatting sqref="D9:D28">
    <cfRule type="cellIs" dxfId="79" priority="16" operator="equal">
      <formula>$S$12</formula>
    </cfRule>
  </conditionalFormatting>
  <conditionalFormatting sqref="D9:D28">
    <cfRule type="cellIs" dxfId="78" priority="17" operator="equal">
      <formula>$S$11</formula>
    </cfRule>
  </conditionalFormatting>
  <conditionalFormatting sqref="D9:D28">
    <cfRule type="cellIs" dxfId="77" priority="18" operator="equal">
      <formula>$S$10</formula>
    </cfRule>
  </conditionalFormatting>
  <conditionalFormatting sqref="D9:D28">
    <cfRule type="cellIs" dxfId="76" priority="19" operator="equal">
      <formula>$S$9</formula>
    </cfRule>
  </conditionalFormatting>
  <printOptions horizontalCentered="1" verticalCentered="1"/>
  <pageMargins left="0.23622047244094491" right="0.23622047244094491" top="0.74803149606299213" bottom="0.74803149606299213" header="0" footer="0"/>
  <pageSetup paperSize="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00"/>
  <sheetViews>
    <sheetView showGridLines="0" workbookViewId="0">
      <pane xSplit="1" ySplit="9" topLeftCell="B11" activePane="bottomRight" state="frozen"/>
      <selection pane="topRight" activeCell="B1" sqref="B1"/>
      <selection pane="bottomLeft" activeCell="A10" sqref="A10"/>
      <selection pane="bottomRight" activeCell="B11" sqref="B11"/>
    </sheetView>
  </sheetViews>
  <sheetFormatPr baseColWidth="10" defaultColWidth="14.42578125" defaultRowHeight="15" customHeight="1"/>
  <cols>
    <col min="1" max="1" width="18.140625" customWidth="1"/>
    <col min="2" max="2" width="9.140625" customWidth="1"/>
    <col min="3" max="7" width="15.5703125" customWidth="1"/>
    <col min="8" max="8" width="3.85546875" customWidth="1"/>
    <col min="9" max="9" width="7.42578125" customWidth="1"/>
    <col min="10" max="10" width="14" customWidth="1"/>
    <col min="11" max="15" width="12.42578125" customWidth="1"/>
    <col min="16" max="16" width="3.85546875" customWidth="1"/>
    <col min="17" max="17" width="4.85546875" hidden="1" customWidth="1"/>
    <col min="18" max="18" width="6.140625" hidden="1" customWidth="1"/>
    <col min="19" max="24" width="14" hidden="1" customWidth="1"/>
    <col min="25" max="29" width="11.42578125" customWidth="1"/>
    <col min="30" max="30" width="5.5703125" customWidth="1"/>
    <col min="31" max="31" width="26.85546875" customWidth="1"/>
    <col min="32" max="32" width="22.85546875" customWidth="1"/>
    <col min="33" max="36" width="22.85546875" hidden="1" customWidth="1"/>
    <col min="37" max="37" width="23.42578125" hidden="1" customWidth="1"/>
    <col min="38" max="38" width="11.42578125" hidden="1" customWidth="1"/>
    <col min="39" max="44" width="14.28515625" hidden="1" customWidth="1"/>
  </cols>
  <sheetData>
    <row r="1" spans="1:44" ht="20.25" customHeight="1">
      <c r="A1" s="501" t="str">
        <f>+'2 CONTEXTO E IDENTIFICACIÓN'!A1</f>
        <v xml:space="preserve">MAPA DE RIESGOS </v>
      </c>
      <c r="B1" s="392"/>
      <c r="C1" s="392"/>
      <c r="D1" s="392"/>
      <c r="E1" s="392"/>
      <c r="F1" s="392"/>
      <c r="G1" s="392"/>
      <c r="H1" s="392"/>
      <c r="I1" s="392"/>
      <c r="J1" s="392"/>
      <c r="K1" s="392"/>
      <c r="L1" s="392"/>
      <c r="M1" s="392"/>
      <c r="N1" s="94" t="str">
        <f>'6 MAPA CALOR RESIDUAL'!N1</f>
        <v>CODIGO: E-SGI-F006</v>
      </c>
      <c r="O1" s="94"/>
      <c r="P1" s="94"/>
      <c r="Q1" s="94"/>
      <c r="R1" s="94"/>
      <c r="S1" s="94"/>
      <c r="T1" s="94"/>
      <c r="U1" s="94"/>
      <c r="V1" s="94"/>
      <c r="W1" s="94"/>
      <c r="X1" s="94"/>
      <c r="Y1" s="94"/>
      <c r="Z1" s="94"/>
      <c r="AA1" s="94"/>
      <c r="AB1" s="94"/>
      <c r="AC1" s="94"/>
      <c r="AD1" s="94"/>
      <c r="AE1" s="94"/>
      <c r="AF1" s="168"/>
      <c r="AG1" s="168"/>
      <c r="AH1" s="168"/>
      <c r="AI1" s="168"/>
      <c r="AJ1" s="168"/>
      <c r="AK1" s="94"/>
      <c r="AL1" s="94"/>
      <c r="AM1" s="94"/>
      <c r="AN1" s="94"/>
      <c r="AO1" s="94"/>
      <c r="AP1" s="94"/>
      <c r="AQ1" s="94"/>
      <c r="AR1" s="94"/>
    </row>
    <row r="2" spans="1:44" ht="20.25" customHeight="1">
      <c r="A2" s="56"/>
      <c r="B2" s="56"/>
      <c r="C2" s="56"/>
      <c r="D2" s="56"/>
      <c r="E2" s="501" t="s">
        <v>244</v>
      </c>
      <c r="F2" s="392"/>
      <c r="G2" s="392"/>
      <c r="H2" s="392"/>
      <c r="I2" s="392"/>
      <c r="J2" s="167"/>
      <c r="K2" s="167"/>
      <c r="L2" s="167"/>
      <c r="M2" s="167"/>
      <c r="N2" s="94" t="str">
        <f>'6 MAPA CALOR RESIDUAL'!N2</f>
        <v>VERSION: 8</v>
      </c>
      <c r="O2" s="167"/>
      <c r="P2" s="169"/>
      <c r="Q2" s="94"/>
      <c r="R2" s="94"/>
      <c r="S2" s="94"/>
      <c r="T2" s="94"/>
      <c r="U2" s="94"/>
      <c r="V2" s="94"/>
      <c r="W2" s="94"/>
      <c r="X2" s="94"/>
      <c r="Y2" s="94"/>
      <c r="Z2" s="94"/>
      <c r="AA2" s="94"/>
      <c r="AB2" s="94"/>
      <c r="AC2" s="94"/>
      <c r="AD2" s="94"/>
      <c r="AE2" s="94"/>
      <c r="AF2" s="168"/>
      <c r="AG2" s="168"/>
      <c r="AH2" s="168"/>
      <c r="AI2" s="168"/>
      <c r="AJ2" s="168"/>
      <c r="AK2" s="94"/>
      <c r="AL2" s="94"/>
      <c r="AM2" s="94"/>
      <c r="AN2" s="94"/>
      <c r="AO2" s="94"/>
      <c r="AP2" s="94"/>
      <c r="AQ2" s="94"/>
      <c r="AR2" s="94"/>
    </row>
    <row r="3" spans="1:44" ht="12" customHeight="1">
      <c r="A3" s="170"/>
      <c r="B3" s="169"/>
      <c r="C3" s="169"/>
      <c r="D3" s="169"/>
      <c r="E3" s="100"/>
      <c r="F3" s="100"/>
      <c r="G3" s="169"/>
      <c r="H3" s="169"/>
      <c r="I3" s="94"/>
      <c r="J3" s="94"/>
      <c r="K3" s="94"/>
      <c r="L3" s="94"/>
      <c r="M3" s="94"/>
      <c r="N3" s="94" t="str">
        <f>'6 MAPA CALOR RESIDUAL'!N3</f>
        <v>FECHA: 22/02/2022</v>
      </c>
      <c r="O3" s="167"/>
      <c r="P3" s="169"/>
      <c r="Q3" s="94"/>
      <c r="R3" s="94"/>
      <c r="S3" s="94"/>
      <c r="T3" s="94"/>
      <c r="U3" s="94"/>
      <c r="V3" s="94"/>
      <c r="W3" s="94"/>
      <c r="X3" s="94"/>
      <c r="Y3" s="94"/>
      <c r="Z3" s="94"/>
      <c r="AA3" s="94"/>
      <c r="AB3" s="94"/>
      <c r="AC3" s="94"/>
      <c r="AD3" s="94"/>
      <c r="AE3" s="94"/>
      <c r="AF3" s="168"/>
      <c r="AG3" s="168"/>
      <c r="AH3" s="168"/>
      <c r="AI3" s="168"/>
      <c r="AJ3" s="168"/>
      <c r="AK3" s="94"/>
      <c r="AL3" s="94"/>
      <c r="AM3" s="94"/>
      <c r="AN3" s="94"/>
      <c r="AO3" s="94"/>
      <c r="AP3" s="94"/>
      <c r="AQ3" s="94"/>
      <c r="AR3" s="94"/>
    </row>
    <row r="4" spans="1:44" ht="17.25" customHeight="1">
      <c r="A4" s="59" t="str">
        <f>'6 MAPA CALOR RESIDUAL'!C4</f>
        <v>PROCESO:</v>
      </c>
      <c r="B4" s="498" t="str">
        <f>'6 MAPA CALOR RESIDUAL'!D4</f>
        <v>EVALUACIÓN Y EL MEJORAMIENTO CONTINUO</v>
      </c>
      <c r="C4" s="392"/>
      <c r="D4" s="392"/>
      <c r="E4" s="317"/>
      <c r="F4" s="100"/>
      <c r="G4" s="169"/>
      <c r="H4" s="169"/>
      <c r="I4" s="284"/>
      <c r="J4" s="284"/>
      <c r="K4" s="171"/>
      <c r="L4" s="171"/>
      <c r="M4" s="171"/>
      <c r="N4" s="94" t="str">
        <f>'6 MAPA CALOR RESIDUAL'!N4</f>
        <v>PAGINA 1 de 1</v>
      </c>
      <c r="O4" s="167"/>
      <c r="P4" s="169"/>
      <c r="Q4" s="94"/>
      <c r="R4" s="94"/>
      <c r="S4" s="94"/>
      <c r="T4" s="94"/>
      <c r="U4" s="94"/>
      <c r="V4" s="94"/>
      <c r="W4" s="94"/>
      <c r="X4" s="94"/>
      <c r="Y4" s="94"/>
      <c r="Z4" s="94"/>
      <c r="AA4" s="94"/>
      <c r="AB4" s="94"/>
      <c r="AC4" s="94"/>
      <c r="AD4" s="94"/>
      <c r="AE4" s="94"/>
      <c r="AF4" s="168"/>
      <c r="AG4" s="168"/>
      <c r="AH4" s="168"/>
      <c r="AI4" s="168"/>
      <c r="AJ4" s="168"/>
      <c r="AK4" s="94"/>
      <c r="AL4" s="94"/>
      <c r="AM4" s="94"/>
      <c r="AN4" s="94"/>
      <c r="AO4" s="94"/>
      <c r="AP4" s="94"/>
      <c r="AQ4" s="94"/>
      <c r="AR4" s="94"/>
    </row>
    <row r="5" spans="1:44" ht="33" customHeight="1">
      <c r="A5" s="59" t="str">
        <f>'6 MAPA CALOR RESIDUAL'!C5</f>
        <v>GRUPO DE TRABAJO</v>
      </c>
      <c r="B5" s="498">
        <f>'6 MAPA CALOR RESIDUAL'!D5</f>
        <v>0</v>
      </c>
      <c r="C5" s="392"/>
      <c r="D5" s="392"/>
      <c r="E5" s="317"/>
      <c r="F5" s="100"/>
      <c r="G5" s="169"/>
      <c r="H5" s="169"/>
      <c r="I5" s="284"/>
      <c r="J5" s="284"/>
      <c r="K5" s="171"/>
      <c r="L5" s="171"/>
      <c r="M5" s="171"/>
      <c r="N5" s="94"/>
      <c r="O5" s="167"/>
      <c r="P5" s="169"/>
      <c r="Q5" s="94"/>
      <c r="R5" s="94"/>
      <c r="S5" s="94"/>
      <c r="T5" s="94"/>
      <c r="U5" s="94"/>
      <c r="V5" s="94"/>
      <c r="W5" s="94"/>
      <c r="X5" s="94"/>
      <c r="Y5" s="94"/>
      <c r="Z5" s="94"/>
      <c r="AA5" s="94"/>
      <c r="AB5" s="94"/>
      <c r="AC5" s="94"/>
      <c r="AD5" s="94"/>
      <c r="AE5" s="94"/>
      <c r="AF5" s="168"/>
      <c r="AG5" s="168"/>
      <c r="AH5" s="168"/>
      <c r="AI5" s="168"/>
      <c r="AJ5" s="168"/>
      <c r="AK5" s="94"/>
      <c r="AL5" s="94"/>
      <c r="AM5" s="94"/>
      <c r="AN5" s="94"/>
      <c r="AO5" s="94"/>
      <c r="AP5" s="94"/>
      <c r="AQ5" s="94"/>
      <c r="AR5" s="94"/>
    </row>
    <row r="6" spans="1:44" ht="12" customHeight="1">
      <c r="A6" s="94"/>
      <c r="B6" s="94"/>
      <c r="C6" s="94"/>
      <c r="D6" s="317"/>
      <c r="E6" s="317"/>
      <c r="F6" s="286"/>
      <c r="G6" s="94"/>
      <c r="H6" s="94"/>
      <c r="I6" s="94"/>
      <c r="J6" s="94"/>
      <c r="K6" s="94"/>
      <c r="L6" s="94"/>
      <c r="M6" s="94"/>
      <c r="N6" s="94"/>
      <c r="O6" s="94"/>
      <c r="P6" s="94"/>
      <c r="Q6" s="94"/>
      <c r="R6" s="94"/>
      <c r="S6" s="94"/>
      <c r="T6" s="94"/>
      <c r="U6" s="94"/>
      <c r="V6" s="94"/>
      <c r="W6" s="94"/>
      <c r="X6" s="94"/>
      <c r="Y6" s="94"/>
      <c r="Z6" s="94"/>
      <c r="AA6" s="94"/>
      <c r="AB6" s="94"/>
      <c r="AC6" s="94"/>
      <c r="AD6" s="94"/>
      <c r="AE6" s="94"/>
      <c r="AF6" s="168"/>
      <c r="AG6" s="168"/>
      <c r="AH6" s="168"/>
      <c r="AI6" s="168"/>
      <c r="AJ6" s="168"/>
      <c r="AK6" s="94"/>
      <c r="AL6" s="94"/>
      <c r="AM6" s="94"/>
      <c r="AN6" s="94"/>
      <c r="AO6" s="94"/>
      <c r="AP6" s="94"/>
      <c r="AQ6" s="94"/>
      <c r="AR6" s="94"/>
    </row>
    <row r="7" spans="1:44" ht="12" customHeight="1">
      <c r="A7" s="502" t="s">
        <v>195</v>
      </c>
      <c r="B7" s="503"/>
      <c r="C7" s="503"/>
      <c r="D7" s="503"/>
      <c r="E7" s="503"/>
      <c r="F7" s="503"/>
      <c r="G7" s="504"/>
      <c r="H7" s="94"/>
      <c r="I7" s="502" t="s">
        <v>240</v>
      </c>
      <c r="J7" s="503"/>
      <c r="K7" s="503"/>
      <c r="L7" s="503"/>
      <c r="M7" s="503"/>
      <c r="N7" s="503"/>
      <c r="O7" s="504"/>
      <c r="P7" s="94"/>
      <c r="Q7" s="94"/>
      <c r="R7" s="172"/>
      <c r="S7" s="173"/>
      <c r="T7" s="464" t="s">
        <v>196</v>
      </c>
      <c r="U7" s="389"/>
      <c r="V7" s="389"/>
      <c r="W7" s="389"/>
      <c r="X7" s="390"/>
      <c r="Y7" s="94"/>
      <c r="Z7" s="94"/>
      <c r="AA7" s="94"/>
      <c r="AB7" s="94"/>
      <c r="AC7" s="94"/>
      <c r="AD7" s="94"/>
      <c r="AE7" s="94"/>
      <c r="AF7" s="168"/>
      <c r="AG7" s="168"/>
      <c r="AH7" s="168"/>
      <c r="AI7" s="168"/>
      <c r="AJ7" s="168"/>
      <c r="AK7" s="94"/>
      <c r="AL7" s="94"/>
      <c r="AM7" s="94"/>
      <c r="AN7" s="94"/>
      <c r="AO7" s="94"/>
      <c r="AP7" s="94"/>
      <c r="AQ7" s="94"/>
      <c r="AR7" s="94"/>
    </row>
    <row r="8" spans="1:44" ht="12" customHeight="1">
      <c r="A8" s="176"/>
      <c r="B8" s="177"/>
      <c r="C8" s="464" t="s">
        <v>196</v>
      </c>
      <c r="D8" s="389"/>
      <c r="E8" s="389"/>
      <c r="F8" s="389"/>
      <c r="G8" s="390"/>
      <c r="H8" s="100"/>
      <c r="I8" s="176"/>
      <c r="J8" s="177"/>
      <c r="K8" s="464" t="s">
        <v>196</v>
      </c>
      <c r="L8" s="389"/>
      <c r="M8" s="389"/>
      <c r="N8" s="389"/>
      <c r="O8" s="390"/>
      <c r="P8" s="100"/>
      <c r="Q8" s="90"/>
      <c r="R8" s="178"/>
      <c r="S8" s="90"/>
      <c r="T8" s="179">
        <v>0.2</v>
      </c>
      <c r="U8" s="179">
        <v>0.4</v>
      </c>
      <c r="V8" s="179">
        <v>0.6</v>
      </c>
      <c r="W8" s="179">
        <v>0.8</v>
      </c>
      <c r="X8" s="180">
        <v>1</v>
      </c>
      <c r="Y8" s="181"/>
      <c r="Z8" s="181"/>
      <c r="AA8" s="181"/>
      <c r="AB8" s="181"/>
      <c r="AC8" s="181"/>
      <c r="AD8" s="181"/>
      <c r="AE8" s="181"/>
      <c r="AF8" s="182"/>
      <c r="AG8" s="182"/>
      <c r="AH8" s="182"/>
      <c r="AI8" s="182"/>
      <c r="AJ8" s="182"/>
      <c r="AK8" s="90"/>
      <c r="AL8" s="90"/>
      <c r="AM8" s="90"/>
      <c r="AN8" s="90"/>
      <c r="AO8" s="90"/>
      <c r="AP8" s="90"/>
      <c r="AQ8" s="90"/>
      <c r="AR8" s="90"/>
    </row>
    <row r="9" spans="1:44" ht="12" customHeight="1">
      <c r="A9" s="178"/>
      <c r="B9" s="186"/>
      <c r="C9" s="187" t="s">
        <v>171</v>
      </c>
      <c r="D9" s="187" t="s">
        <v>176</v>
      </c>
      <c r="E9" s="187" t="s">
        <v>181</v>
      </c>
      <c r="F9" s="187" t="s">
        <v>185</v>
      </c>
      <c r="G9" s="188" t="s">
        <v>190</v>
      </c>
      <c r="H9" s="100"/>
      <c r="I9" s="178"/>
      <c r="J9" s="186"/>
      <c r="K9" s="187" t="s">
        <v>171</v>
      </c>
      <c r="L9" s="187" t="s">
        <v>176</v>
      </c>
      <c r="M9" s="187" t="s">
        <v>181</v>
      </c>
      <c r="N9" s="187" t="s">
        <v>185</v>
      </c>
      <c r="O9" s="188" t="s">
        <v>190</v>
      </c>
      <c r="P9" s="100"/>
      <c r="Q9" s="90"/>
      <c r="R9" s="178"/>
      <c r="S9" s="189"/>
      <c r="T9" s="190" t="s">
        <v>171</v>
      </c>
      <c r="U9" s="190" t="s">
        <v>176</v>
      </c>
      <c r="V9" s="190" t="s">
        <v>181</v>
      </c>
      <c r="W9" s="190" t="s">
        <v>185</v>
      </c>
      <c r="X9" s="191" t="s">
        <v>190</v>
      </c>
      <c r="Y9" s="90"/>
      <c r="Z9" s="90"/>
      <c r="AA9" s="181"/>
      <c r="AB9" s="181"/>
      <c r="AC9" s="192"/>
      <c r="AD9" s="192"/>
      <c r="AE9" s="192"/>
      <c r="AF9" s="192"/>
      <c r="AG9" s="192"/>
      <c r="AH9" s="192"/>
      <c r="AI9" s="192"/>
      <c r="AJ9" s="192"/>
      <c r="AK9" s="192"/>
      <c r="AL9" s="192"/>
      <c r="AM9" s="90"/>
      <c r="AN9" s="90"/>
      <c r="AO9" s="90"/>
      <c r="AP9" s="90"/>
      <c r="AQ9" s="90"/>
      <c r="AR9" s="90"/>
    </row>
    <row r="10" spans="1:44" ht="55.5" customHeight="1">
      <c r="A10" s="499" t="s">
        <v>164</v>
      </c>
      <c r="B10" s="187" t="s">
        <v>188</v>
      </c>
      <c r="C10" s="198" t="str">
        <f>+'4 MAPA CALOR INHERENTE'!I9</f>
        <v xml:space="preserve">                   </v>
      </c>
      <c r="D10" s="198" t="str">
        <f>+'4 MAPA CALOR INHERENTE'!J9</f>
        <v xml:space="preserve">                   </v>
      </c>
      <c r="E10" s="198" t="str">
        <f>+'4 MAPA CALOR INHERENTE'!K9</f>
        <v xml:space="preserve">                   </v>
      </c>
      <c r="F10" s="198" t="str">
        <f>+'4 MAPA CALOR INHERENTE'!L9</f>
        <v xml:space="preserve">                   </v>
      </c>
      <c r="G10" s="199" t="str">
        <f>+'4 MAPA CALOR INHERENTE'!M9</f>
        <v xml:space="preserve">                   </v>
      </c>
      <c r="H10" s="197"/>
      <c r="I10" s="500" t="s">
        <v>164</v>
      </c>
      <c r="J10" s="187" t="s">
        <v>188</v>
      </c>
      <c r="K10" s="198" t="str">
        <f>+'6 MAPA CALOR RESIDUAL'!K9</f>
        <v xml:space="preserve">                   </v>
      </c>
      <c r="L10" s="198" t="str">
        <f>+'6 MAPA CALOR RESIDUAL'!L9</f>
        <v xml:space="preserve">                   </v>
      </c>
      <c r="M10" s="198" t="str">
        <f>+'6 MAPA CALOR RESIDUAL'!M9</f>
        <v xml:space="preserve">                   </v>
      </c>
      <c r="N10" s="198" t="str">
        <f>+'6 MAPA CALOR RESIDUAL'!N9</f>
        <v xml:space="preserve">                   </v>
      </c>
      <c r="O10" s="199" t="str">
        <f>+'6 MAPA CALOR RESIDUAL'!O9</f>
        <v xml:space="preserve">                   </v>
      </c>
      <c r="P10" s="197"/>
      <c r="Q10" s="496" t="s">
        <v>164</v>
      </c>
      <c r="R10" s="200">
        <v>1</v>
      </c>
      <c r="S10" s="190" t="s">
        <v>188</v>
      </c>
      <c r="T10" s="198" t="s">
        <v>199</v>
      </c>
      <c r="U10" s="198" t="s">
        <v>199</v>
      </c>
      <c r="V10" s="198" t="s">
        <v>199</v>
      </c>
      <c r="W10" s="198" t="s">
        <v>199</v>
      </c>
      <c r="X10" s="199" t="s">
        <v>200</v>
      </c>
      <c r="Y10" s="90"/>
      <c r="Z10" s="90"/>
      <c r="AA10" s="181"/>
      <c r="AB10" s="181"/>
      <c r="AC10" s="192"/>
      <c r="AD10" s="192"/>
      <c r="AE10" s="192"/>
      <c r="AF10" s="201"/>
      <c r="AG10" s="201"/>
      <c r="AH10" s="201"/>
      <c r="AI10" s="201"/>
      <c r="AJ10" s="201"/>
      <c r="AK10" s="192"/>
      <c r="AL10" s="192"/>
      <c r="AM10" s="90"/>
      <c r="AN10" s="90"/>
      <c r="AO10" s="90"/>
      <c r="AP10" s="90"/>
      <c r="AQ10" s="90"/>
      <c r="AR10" s="90"/>
    </row>
    <row r="11" spans="1:44" ht="55.5" customHeight="1">
      <c r="A11" s="466"/>
      <c r="B11" s="187" t="s">
        <v>183</v>
      </c>
      <c r="C11" s="202" t="str">
        <f>+'4 MAPA CALOR INHERENTE'!I10</f>
        <v xml:space="preserve">                   </v>
      </c>
      <c r="D11" s="202" t="str">
        <f>+'4 MAPA CALOR INHERENTE'!J10</f>
        <v xml:space="preserve">                   </v>
      </c>
      <c r="E11" s="198" t="str">
        <f>+'4 MAPA CALOR INHERENTE'!K10</f>
        <v xml:space="preserve">                   </v>
      </c>
      <c r="F11" s="198" t="str">
        <f>+'4 MAPA CALOR INHERENTE'!L10</f>
        <v xml:space="preserve">                   </v>
      </c>
      <c r="G11" s="199" t="str">
        <f>+'4 MAPA CALOR INHERENTE'!M10</f>
        <v xml:space="preserve">                   </v>
      </c>
      <c r="H11" s="197"/>
      <c r="I11" s="466"/>
      <c r="J11" s="187" t="s">
        <v>183</v>
      </c>
      <c r="K11" s="202" t="str">
        <f>+'6 MAPA CALOR RESIDUAL'!K10</f>
        <v xml:space="preserve">                   </v>
      </c>
      <c r="L11" s="202" t="str">
        <f>+'6 MAPA CALOR RESIDUAL'!L10</f>
        <v xml:space="preserve">                   </v>
      </c>
      <c r="M11" s="198" t="str">
        <f>+'6 MAPA CALOR RESIDUAL'!M10</f>
        <v xml:space="preserve">                   </v>
      </c>
      <c r="N11" s="198" t="str">
        <f>+'6 MAPA CALOR RESIDUAL'!N10</f>
        <v xml:space="preserve">                   </v>
      </c>
      <c r="O11" s="199" t="str">
        <f>+'6 MAPA CALOR RESIDUAL'!O10</f>
        <v xml:space="preserve">                   </v>
      </c>
      <c r="P11" s="197"/>
      <c r="Q11" s="497"/>
      <c r="R11" s="200">
        <v>0.8</v>
      </c>
      <c r="S11" s="190" t="s">
        <v>183</v>
      </c>
      <c r="T11" s="202" t="s">
        <v>181</v>
      </c>
      <c r="U11" s="202" t="s">
        <v>181</v>
      </c>
      <c r="V11" s="198" t="s">
        <v>199</v>
      </c>
      <c r="W11" s="198" t="s">
        <v>199</v>
      </c>
      <c r="X11" s="199" t="s">
        <v>200</v>
      </c>
      <c r="Y11" s="90"/>
      <c r="Z11" s="90"/>
      <c r="AA11" s="181"/>
      <c r="AB11" s="181"/>
      <c r="AC11" s="192"/>
      <c r="AD11" s="203"/>
      <c r="AE11" s="204"/>
      <c r="AF11" s="201"/>
      <c r="AG11" s="201"/>
      <c r="AH11" s="201"/>
      <c r="AI11" s="201"/>
      <c r="AJ11" s="201"/>
      <c r="AK11" s="192"/>
      <c r="AL11" s="192"/>
      <c r="AM11" s="90"/>
      <c r="AN11" s="90"/>
      <c r="AO11" s="90"/>
      <c r="AP11" s="90"/>
      <c r="AQ11" s="90"/>
      <c r="AR11" s="90"/>
    </row>
    <row r="12" spans="1:44" ht="55.5" customHeight="1">
      <c r="A12" s="466"/>
      <c r="B12" s="187" t="s">
        <v>179</v>
      </c>
      <c r="C12" s="202" t="str">
        <f>+'4 MAPA CALOR INHERENTE'!I11</f>
        <v xml:space="preserve">                   </v>
      </c>
      <c r="D12" s="318" t="str">
        <f>+'4 MAPA CALOR INHERENTE'!J11</f>
        <v xml:space="preserve">27 28  30                </v>
      </c>
      <c r="E12" s="202" t="str">
        <f>+'4 MAPA CALOR INHERENTE'!K11</f>
        <v xml:space="preserve">  29                 </v>
      </c>
      <c r="F12" s="198" t="str">
        <f>+'4 MAPA CALOR INHERENTE'!L11</f>
        <v xml:space="preserve">                   </v>
      </c>
      <c r="G12" s="199" t="str">
        <f>+'4 MAPA CALOR INHERENTE'!M11</f>
        <v xml:space="preserve">                   </v>
      </c>
      <c r="H12" s="197"/>
      <c r="I12" s="466"/>
      <c r="J12" s="187" t="s">
        <v>179</v>
      </c>
      <c r="K12" s="202" t="str">
        <f>+'6 MAPA CALOR RESIDUAL'!K11</f>
        <v xml:space="preserve">                   </v>
      </c>
      <c r="L12" s="202" t="str">
        <f>+'6 MAPA CALOR RESIDUAL'!L11</f>
        <v xml:space="preserve">                   </v>
      </c>
      <c r="M12" s="202" t="str">
        <f>+'6 MAPA CALOR RESIDUAL'!M11</f>
        <v xml:space="preserve">                   </v>
      </c>
      <c r="N12" s="198" t="str">
        <f>+'6 MAPA CALOR RESIDUAL'!N11</f>
        <v xml:space="preserve">                   </v>
      </c>
      <c r="O12" s="199" t="str">
        <f>+'6 MAPA CALOR RESIDUAL'!O11</f>
        <v xml:space="preserve">                   </v>
      </c>
      <c r="P12" s="197"/>
      <c r="Q12" s="497"/>
      <c r="R12" s="200">
        <v>0.6</v>
      </c>
      <c r="S12" s="190" t="s">
        <v>179</v>
      </c>
      <c r="T12" s="202" t="s">
        <v>181</v>
      </c>
      <c r="U12" s="202" t="s">
        <v>181</v>
      </c>
      <c r="V12" s="202" t="s">
        <v>181</v>
      </c>
      <c r="W12" s="198" t="s">
        <v>199</v>
      </c>
      <c r="X12" s="199" t="s">
        <v>200</v>
      </c>
      <c r="Y12" s="90"/>
      <c r="Z12" s="90"/>
      <c r="AA12" s="181"/>
      <c r="AB12" s="181"/>
      <c r="AC12" s="192"/>
      <c r="AD12" s="203"/>
      <c r="AE12" s="204"/>
      <c r="AF12" s="201"/>
      <c r="AG12" s="201"/>
      <c r="AH12" s="201"/>
      <c r="AI12" s="201"/>
      <c r="AJ12" s="205"/>
      <c r="AK12" s="192"/>
      <c r="AL12" s="192"/>
      <c r="AM12" s="90"/>
      <c r="AN12" s="90"/>
      <c r="AO12" s="90"/>
      <c r="AP12" s="90"/>
      <c r="AQ12" s="90"/>
      <c r="AR12" s="90"/>
    </row>
    <row r="13" spans="1:44" ht="55.5" customHeight="1">
      <c r="A13" s="466"/>
      <c r="B13" s="187" t="s">
        <v>174</v>
      </c>
      <c r="C13" s="206" t="str">
        <f>+'4 MAPA CALOR INHERENTE'!I12</f>
        <v xml:space="preserve">                   </v>
      </c>
      <c r="D13" s="202" t="str">
        <f>+'4 MAPA CALOR INHERENTE'!J12</f>
        <v xml:space="preserve">                   </v>
      </c>
      <c r="E13" s="202" t="str">
        <f>+'4 MAPA CALOR INHERENTE'!K12</f>
        <v xml:space="preserve">                   </v>
      </c>
      <c r="F13" s="198" t="str">
        <f>+'4 MAPA CALOR INHERENTE'!L12</f>
        <v xml:space="preserve">                   </v>
      </c>
      <c r="G13" s="199" t="str">
        <f>+'4 MAPA CALOR INHERENTE'!M12</f>
        <v xml:space="preserve">                   </v>
      </c>
      <c r="H13" s="197"/>
      <c r="I13" s="466"/>
      <c r="J13" s="187" t="s">
        <v>174</v>
      </c>
      <c r="K13" s="206" t="str">
        <f>+'6 MAPA CALOR RESIDUAL'!K12</f>
        <v xml:space="preserve">                   </v>
      </c>
      <c r="L13" s="202" t="str">
        <f>+'6 MAPA CALOR RESIDUAL'!L12</f>
        <v xml:space="preserve">                   </v>
      </c>
      <c r="M13" s="202" t="str">
        <f>+'6 MAPA CALOR RESIDUAL'!M12</f>
        <v xml:space="preserve">  29                 </v>
      </c>
      <c r="N13" s="198" t="str">
        <f>+'6 MAPA CALOR RESIDUAL'!N12</f>
        <v xml:space="preserve">                   </v>
      </c>
      <c r="O13" s="199" t="str">
        <f>+'6 MAPA CALOR RESIDUAL'!O12</f>
        <v xml:space="preserve">                   </v>
      </c>
      <c r="P13" s="197"/>
      <c r="Q13" s="497"/>
      <c r="R13" s="200">
        <v>0.4</v>
      </c>
      <c r="S13" s="190" t="s">
        <v>174</v>
      </c>
      <c r="T13" s="206" t="s">
        <v>201</v>
      </c>
      <c r="U13" s="202" t="s">
        <v>181</v>
      </c>
      <c r="V13" s="202" t="s">
        <v>181</v>
      </c>
      <c r="W13" s="198" t="s">
        <v>199</v>
      </c>
      <c r="X13" s="199" t="s">
        <v>200</v>
      </c>
      <c r="Y13" s="90"/>
      <c r="Z13" s="90"/>
      <c r="AA13" s="181"/>
      <c r="AB13" s="181"/>
      <c r="AC13" s="192"/>
      <c r="AD13" s="203"/>
      <c r="AE13" s="204"/>
      <c r="AF13" s="201"/>
      <c r="AG13" s="201"/>
      <c r="AH13" s="201"/>
      <c r="AI13" s="205"/>
      <c r="AJ13" s="201"/>
      <c r="AK13" s="192"/>
      <c r="AL13" s="192"/>
      <c r="AM13" s="90"/>
      <c r="AN13" s="90"/>
      <c r="AO13" s="90"/>
      <c r="AP13" s="90"/>
      <c r="AQ13" s="90"/>
      <c r="AR13" s="90"/>
    </row>
    <row r="14" spans="1:44" ht="55.5" customHeight="1">
      <c r="A14" s="467"/>
      <c r="B14" s="207" t="s">
        <v>169</v>
      </c>
      <c r="C14" s="208" t="str">
        <f>+'4 MAPA CALOR INHERENTE'!I13</f>
        <v xml:space="preserve">                   </v>
      </c>
      <c r="D14" s="208" t="str">
        <f>+'4 MAPA CALOR INHERENTE'!J13</f>
        <v xml:space="preserve">                   </v>
      </c>
      <c r="E14" s="209" t="str">
        <f>+'4 MAPA CALOR INHERENTE'!K13</f>
        <v xml:space="preserve">                   </v>
      </c>
      <c r="F14" s="210" t="str">
        <f>+'4 MAPA CALOR INHERENTE'!L13</f>
        <v xml:space="preserve">                   </v>
      </c>
      <c r="G14" s="211" t="str">
        <f>+'4 MAPA CALOR INHERENTE'!M13</f>
        <v xml:space="preserve">                   </v>
      </c>
      <c r="H14" s="197"/>
      <c r="I14" s="467"/>
      <c r="J14" s="207" t="s">
        <v>169</v>
      </c>
      <c r="K14" s="319" t="str">
        <f>+'6 MAPA CALOR RESIDUAL'!K13</f>
        <v xml:space="preserve">                   </v>
      </c>
      <c r="L14" s="319" t="str">
        <f>+'6 MAPA CALOR RESIDUAL'!L13</f>
        <v xml:space="preserve">27 28  30                </v>
      </c>
      <c r="M14" s="209" t="str">
        <f>+'6 MAPA CALOR RESIDUAL'!M13</f>
        <v xml:space="preserve">                   </v>
      </c>
      <c r="N14" s="210" t="str">
        <f>+'6 MAPA CALOR RESIDUAL'!N13</f>
        <v xml:space="preserve">                   </v>
      </c>
      <c r="O14" s="211" t="str">
        <f>+'6 MAPA CALOR RESIDUAL'!O13</f>
        <v xml:space="preserve">                   </v>
      </c>
      <c r="P14" s="197"/>
      <c r="Q14" s="478"/>
      <c r="R14" s="212">
        <v>0.2</v>
      </c>
      <c r="S14" s="213" t="s">
        <v>169</v>
      </c>
      <c r="T14" s="208" t="s">
        <v>201</v>
      </c>
      <c r="U14" s="208" t="s">
        <v>201</v>
      </c>
      <c r="V14" s="209" t="s">
        <v>181</v>
      </c>
      <c r="W14" s="210" t="s">
        <v>199</v>
      </c>
      <c r="X14" s="211" t="s">
        <v>200</v>
      </c>
      <c r="Y14" s="90"/>
      <c r="Z14" s="90"/>
      <c r="AA14" s="181"/>
      <c r="AB14" s="181"/>
      <c r="AC14" s="192"/>
      <c r="AD14" s="203"/>
      <c r="AE14" s="204"/>
      <c r="AF14" s="201"/>
      <c r="AG14" s="201"/>
      <c r="AH14" s="201"/>
      <c r="AI14" s="214"/>
      <c r="AJ14" s="201"/>
      <c r="AK14" s="192"/>
      <c r="AL14" s="192"/>
      <c r="AM14" s="90"/>
      <c r="AN14" s="90"/>
      <c r="AO14" s="90"/>
      <c r="AP14" s="90"/>
      <c r="AQ14" s="90"/>
      <c r="AR14" s="90"/>
    </row>
    <row r="15" spans="1:44" ht="12" customHeight="1">
      <c r="A15" s="182"/>
      <c r="B15" s="197"/>
      <c r="C15" s="320"/>
      <c r="D15" s="320"/>
      <c r="E15" s="95"/>
      <c r="F15" s="95"/>
      <c r="G15" s="197"/>
      <c r="H15" s="197"/>
      <c r="I15" s="197"/>
      <c r="J15" s="197"/>
      <c r="K15" s="197"/>
      <c r="L15" s="197"/>
      <c r="M15" s="197"/>
      <c r="N15" s="197"/>
      <c r="O15" s="197"/>
      <c r="P15" s="197"/>
      <c r="Q15" s="90"/>
      <c r="R15" s="90"/>
      <c r="S15" s="90"/>
      <c r="T15" s="90"/>
      <c r="U15" s="90"/>
      <c r="V15" s="90"/>
      <c r="W15" s="90"/>
      <c r="X15" s="90"/>
      <c r="Y15" s="90"/>
      <c r="Z15" s="90"/>
      <c r="AA15" s="181"/>
      <c r="AB15" s="181"/>
      <c r="AC15" s="192"/>
      <c r="AD15" s="203"/>
      <c r="AE15" s="204"/>
      <c r="AF15" s="201"/>
      <c r="AG15" s="201"/>
      <c r="AH15" s="201"/>
      <c r="AI15" s="201"/>
      <c r="AJ15" s="201"/>
      <c r="AK15" s="192"/>
      <c r="AL15" s="192"/>
      <c r="AM15" s="90"/>
      <c r="AN15" s="90"/>
      <c r="AO15" s="90"/>
      <c r="AP15" s="90"/>
      <c r="AQ15" s="90"/>
      <c r="AR15" s="90"/>
    </row>
    <row r="16" spans="1:44" ht="12" customHeight="1">
      <c r="A16" s="182"/>
      <c r="B16" s="197"/>
      <c r="C16" s="320"/>
      <c r="D16" s="320"/>
      <c r="E16" s="95"/>
      <c r="F16" s="95"/>
      <c r="G16" s="197"/>
      <c r="H16" s="197"/>
      <c r="I16" s="197"/>
      <c r="J16" s="197"/>
      <c r="K16" s="197"/>
      <c r="L16" s="197"/>
      <c r="M16" s="197"/>
      <c r="N16" s="197"/>
      <c r="O16" s="197"/>
      <c r="P16" s="197"/>
      <c r="Q16" s="90"/>
      <c r="R16" s="90"/>
      <c r="S16" s="90"/>
      <c r="T16" s="215" t="s">
        <v>202</v>
      </c>
      <c r="U16" s="90"/>
      <c r="V16" s="181"/>
      <c r="W16" s="181"/>
      <c r="X16" s="181"/>
      <c r="Y16" s="181"/>
      <c r="Z16" s="181"/>
      <c r="AA16" s="181"/>
      <c r="AB16" s="181"/>
      <c r="AC16" s="192"/>
      <c r="AD16" s="203"/>
      <c r="AE16" s="192"/>
      <c r="AF16" s="204"/>
      <c r="AG16" s="204"/>
      <c r="AH16" s="204"/>
      <c r="AI16" s="204"/>
      <c r="AJ16" s="204"/>
      <c r="AK16" s="192"/>
      <c r="AL16" s="192"/>
      <c r="AM16" s="90"/>
      <c r="AN16" s="90"/>
      <c r="AO16" s="90"/>
      <c r="AP16" s="90"/>
      <c r="AQ16" s="90"/>
      <c r="AR16" s="90"/>
    </row>
    <row r="17" spans="1:44" ht="12" customHeight="1">
      <c r="A17" s="182"/>
      <c r="B17" s="197"/>
      <c r="C17" s="320"/>
      <c r="D17" s="320"/>
      <c r="E17" s="95"/>
      <c r="F17" s="95"/>
      <c r="G17" s="197"/>
      <c r="H17" s="197"/>
      <c r="I17" s="197"/>
      <c r="J17" s="197"/>
      <c r="K17" s="197"/>
      <c r="L17" s="197"/>
      <c r="M17" s="197"/>
      <c r="N17" s="197"/>
      <c r="O17" s="197"/>
      <c r="P17" s="197"/>
      <c r="Q17" s="90"/>
      <c r="R17" s="90"/>
      <c r="S17" s="90"/>
      <c r="T17" s="216" t="s">
        <v>200</v>
      </c>
      <c r="U17" s="90"/>
      <c r="V17" s="181"/>
      <c r="W17" s="181"/>
      <c r="X17" s="181"/>
      <c r="Y17" s="181"/>
      <c r="Z17" s="181"/>
      <c r="AA17" s="181"/>
      <c r="AB17" s="181"/>
      <c r="AC17" s="192"/>
      <c r="AD17" s="192"/>
      <c r="AE17" s="192"/>
      <c r="AF17" s="201"/>
      <c r="AG17" s="201"/>
      <c r="AH17" s="201"/>
      <c r="AI17" s="201"/>
      <c r="AJ17" s="201"/>
      <c r="AK17" s="192"/>
      <c r="AL17" s="192"/>
      <c r="AM17" s="90"/>
      <c r="AN17" s="90"/>
      <c r="AO17" s="90"/>
      <c r="AP17" s="90"/>
      <c r="AQ17" s="90"/>
      <c r="AR17" s="90"/>
    </row>
    <row r="18" spans="1:44" ht="12" customHeight="1">
      <c r="A18" s="182"/>
      <c r="B18" s="197"/>
      <c r="C18" s="320"/>
      <c r="D18" s="320"/>
      <c r="E18" s="95"/>
      <c r="F18" s="95"/>
      <c r="G18" s="197"/>
      <c r="H18" s="197"/>
      <c r="I18" s="197"/>
      <c r="J18" s="197"/>
      <c r="K18" s="197"/>
      <c r="L18" s="197"/>
      <c r="M18" s="197"/>
      <c r="N18" s="197"/>
      <c r="O18" s="197"/>
      <c r="P18" s="197"/>
      <c r="Q18" s="90"/>
      <c r="R18" s="90"/>
      <c r="S18" s="90"/>
      <c r="T18" s="198" t="s">
        <v>199</v>
      </c>
      <c r="U18" s="181"/>
      <c r="V18" s="181"/>
      <c r="W18" s="181"/>
      <c r="X18" s="181"/>
      <c r="Y18" s="181"/>
      <c r="Z18" s="181"/>
      <c r="AA18" s="181"/>
      <c r="AB18" s="181"/>
      <c r="AC18" s="192"/>
      <c r="AD18" s="192"/>
      <c r="AE18" s="192"/>
      <c r="AF18" s="201"/>
      <c r="AG18" s="201"/>
      <c r="AH18" s="201"/>
      <c r="AI18" s="201"/>
      <c r="AJ18" s="201"/>
      <c r="AK18" s="192"/>
      <c r="AL18" s="192"/>
      <c r="AM18" s="90"/>
      <c r="AN18" s="90"/>
      <c r="AO18" s="90"/>
      <c r="AP18" s="90"/>
      <c r="AQ18" s="90"/>
      <c r="AR18" s="90"/>
    </row>
    <row r="19" spans="1:44" ht="12" customHeight="1">
      <c r="A19" s="182"/>
      <c r="B19" s="197"/>
      <c r="C19" s="320"/>
      <c r="D19" s="320"/>
      <c r="E19" s="95"/>
      <c r="F19" s="95"/>
      <c r="G19" s="197"/>
      <c r="H19" s="197"/>
      <c r="I19" s="197"/>
      <c r="J19" s="197"/>
      <c r="K19" s="197"/>
      <c r="L19" s="197"/>
      <c r="M19" s="197"/>
      <c r="N19" s="197"/>
      <c r="O19" s="197"/>
      <c r="P19" s="197"/>
      <c r="Q19" s="90"/>
      <c r="R19" s="90"/>
      <c r="S19" s="217"/>
      <c r="T19" s="202" t="s">
        <v>181</v>
      </c>
      <c r="U19" s="217"/>
      <c r="V19" s="217"/>
      <c r="W19" s="217"/>
      <c r="X19" s="217"/>
      <c r="Y19" s="217"/>
      <c r="Z19" s="217"/>
      <c r="AA19" s="217"/>
      <c r="AB19" s="217"/>
      <c r="AC19" s="192"/>
      <c r="AD19" s="192"/>
      <c r="AE19" s="218"/>
      <c r="AF19" s="218"/>
      <c r="AG19" s="218"/>
      <c r="AH19" s="218"/>
      <c r="AI19" s="218"/>
      <c r="AJ19" s="218"/>
      <c r="AK19" s="192"/>
      <c r="AL19" s="192"/>
      <c r="AM19" s="90"/>
      <c r="AN19" s="90"/>
      <c r="AO19" s="90"/>
      <c r="AP19" s="90"/>
      <c r="AQ19" s="90"/>
      <c r="AR19" s="90"/>
    </row>
    <row r="20" spans="1:44" ht="12" customHeight="1">
      <c r="A20" s="182"/>
      <c r="B20" s="197"/>
      <c r="C20" s="320"/>
      <c r="D20" s="320"/>
      <c r="E20" s="95"/>
      <c r="F20" s="95"/>
      <c r="G20" s="197"/>
      <c r="H20" s="197"/>
      <c r="I20" s="197"/>
      <c r="J20" s="197"/>
      <c r="K20" s="197"/>
      <c r="L20" s="197"/>
      <c r="M20" s="197"/>
      <c r="N20" s="197"/>
      <c r="O20" s="197"/>
      <c r="P20" s="197"/>
      <c r="Q20" s="90"/>
      <c r="R20" s="90"/>
      <c r="S20" s="217"/>
      <c r="T20" s="206" t="s">
        <v>201</v>
      </c>
      <c r="U20" s="90"/>
      <c r="V20" s="90"/>
      <c r="W20" s="90"/>
      <c r="X20" s="90"/>
      <c r="Y20" s="90"/>
      <c r="Z20" s="90"/>
      <c r="AA20" s="217"/>
      <c r="AB20" s="217"/>
      <c r="AC20" s="192"/>
      <c r="AD20" s="192"/>
      <c r="AE20" s="192"/>
      <c r="AF20" s="201"/>
      <c r="AG20" s="201"/>
      <c r="AH20" s="201"/>
      <c r="AI20" s="201"/>
      <c r="AJ20" s="201"/>
      <c r="AK20" s="192"/>
      <c r="AL20" s="192"/>
      <c r="AM20" s="90"/>
      <c r="AN20" s="90"/>
      <c r="AO20" s="90"/>
      <c r="AP20" s="90"/>
      <c r="AQ20" s="90"/>
      <c r="AR20" s="90"/>
    </row>
    <row r="21" spans="1:44" ht="12" customHeight="1">
      <c r="A21" s="182"/>
      <c r="B21" s="197"/>
      <c r="C21" s="320"/>
      <c r="D21" s="320"/>
      <c r="E21" s="95"/>
      <c r="F21" s="95"/>
      <c r="G21" s="197"/>
      <c r="H21" s="197"/>
      <c r="I21" s="197"/>
      <c r="J21" s="197"/>
      <c r="K21" s="197"/>
      <c r="L21" s="197"/>
      <c r="M21" s="197"/>
      <c r="N21" s="197"/>
      <c r="O21" s="197"/>
      <c r="P21" s="197"/>
      <c r="Q21" s="219"/>
      <c r="R21" s="219"/>
      <c r="S21" s="217"/>
      <c r="T21" s="90"/>
      <c r="U21" s="90"/>
      <c r="V21" s="90"/>
      <c r="W21" s="90"/>
      <c r="X21" s="90"/>
      <c r="Y21" s="90"/>
      <c r="Z21" s="90"/>
      <c r="AA21" s="217"/>
      <c r="AB21" s="217"/>
      <c r="AC21" s="192"/>
      <c r="AD21" s="192"/>
      <c r="AE21" s="192"/>
      <c r="AF21" s="201"/>
      <c r="AG21" s="201"/>
      <c r="AH21" s="201"/>
      <c r="AI21" s="201"/>
      <c r="AJ21" s="201"/>
      <c r="AK21" s="192"/>
      <c r="AL21" s="192"/>
      <c r="AM21" s="90"/>
      <c r="AN21" s="90"/>
      <c r="AO21" s="90"/>
      <c r="AP21" s="90"/>
      <c r="AQ21" s="90"/>
      <c r="AR21" s="90"/>
    </row>
    <row r="22" spans="1:44" ht="12" customHeight="1">
      <c r="A22" s="182"/>
      <c r="B22" s="197"/>
      <c r="C22" s="320"/>
      <c r="D22" s="320"/>
      <c r="E22" s="95"/>
      <c r="F22" s="95"/>
      <c r="G22" s="197"/>
      <c r="H22" s="197"/>
      <c r="I22" s="197"/>
      <c r="J22" s="197"/>
      <c r="K22" s="197"/>
      <c r="L22" s="197"/>
      <c r="M22" s="197"/>
      <c r="N22" s="197"/>
      <c r="O22" s="197"/>
      <c r="P22" s="197"/>
      <c r="Q22" s="219"/>
      <c r="R22" s="219"/>
      <c r="S22" s="220"/>
      <c r="T22" s="90"/>
      <c r="U22" s="90"/>
      <c r="V22" s="90"/>
      <c r="W22" s="90"/>
      <c r="X22" s="90"/>
      <c r="Y22" s="90"/>
      <c r="Z22" s="90"/>
      <c r="AA22" s="217"/>
      <c r="AB22" s="217"/>
      <c r="AC22" s="192"/>
      <c r="AD22" s="214"/>
      <c r="AE22" s="214"/>
      <c r="AF22" s="214"/>
      <c r="AG22" s="214"/>
      <c r="AH22" s="214"/>
      <c r="AI22" s="214"/>
      <c r="AJ22" s="201"/>
      <c r="AK22" s="192"/>
      <c r="AL22" s="192"/>
      <c r="AM22" s="90"/>
      <c r="AN22" s="90"/>
      <c r="AO22" s="90"/>
      <c r="AP22" s="90"/>
      <c r="AQ22" s="90"/>
      <c r="AR22" s="90"/>
    </row>
    <row r="23" spans="1:44" ht="12" customHeight="1">
      <c r="A23" s="182"/>
      <c r="B23" s="197"/>
      <c r="C23" s="320"/>
      <c r="D23" s="320"/>
      <c r="E23" s="95"/>
      <c r="F23" s="95"/>
      <c r="G23" s="197"/>
      <c r="H23" s="197"/>
      <c r="I23" s="197"/>
      <c r="J23" s="197"/>
      <c r="K23" s="197"/>
      <c r="L23" s="197"/>
      <c r="M23" s="197"/>
      <c r="N23" s="197"/>
      <c r="O23" s="197"/>
      <c r="P23" s="197"/>
      <c r="Q23" s="219"/>
      <c r="R23" s="219"/>
      <c r="S23" s="90"/>
      <c r="T23" s="90"/>
      <c r="U23" s="90"/>
      <c r="V23" s="90"/>
      <c r="W23" s="90"/>
      <c r="X23" s="90"/>
      <c r="Y23" s="90"/>
      <c r="Z23" s="90"/>
      <c r="AA23" s="90"/>
      <c r="AB23" s="90"/>
      <c r="AC23" s="192"/>
      <c r="AD23" s="219"/>
      <c r="AE23" s="219"/>
      <c r="AF23" s="219"/>
      <c r="AG23" s="219"/>
      <c r="AH23" s="219"/>
      <c r="AI23" s="219"/>
      <c r="AJ23" s="201"/>
      <c r="AK23" s="192"/>
      <c r="AL23" s="192"/>
      <c r="AM23" s="90"/>
      <c r="AN23" s="90"/>
      <c r="AO23" s="90"/>
      <c r="AP23" s="90"/>
      <c r="AQ23" s="90"/>
      <c r="AR23" s="90"/>
    </row>
    <row r="24" spans="1:44" ht="12" customHeight="1">
      <c r="A24" s="182"/>
      <c r="B24" s="197"/>
      <c r="C24" s="320"/>
      <c r="D24" s="320"/>
      <c r="E24" s="95"/>
      <c r="F24" s="95"/>
      <c r="G24" s="197"/>
      <c r="H24" s="197"/>
      <c r="I24" s="197"/>
      <c r="J24" s="197"/>
      <c r="K24" s="197"/>
      <c r="L24" s="197"/>
      <c r="M24" s="197"/>
      <c r="N24" s="197"/>
      <c r="O24" s="197"/>
      <c r="P24" s="197"/>
      <c r="Q24" s="219"/>
      <c r="R24" s="219"/>
      <c r="S24" s="90"/>
      <c r="T24" s="90"/>
      <c r="U24" s="90"/>
      <c r="V24" s="90"/>
      <c r="W24" s="90"/>
      <c r="X24" s="90"/>
      <c r="Y24" s="90"/>
      <c r="Z24" s="90"/>
      <c r="AA24" s="90"/>
      <c r="AB24" s="90"/>
      <c r="AC24" s="192"/>
      <c r="AD24" s="214"/>
      <c r="AE24" s="214"/>
      <c r="AF24" s="214"/>
      <c r="AG24" s="214"/>
      <c r="AH24" s="214"/>
      <c r="AI24" s="214"/>
      <c r="AJ24" s="201"/>
      <c r="AK24" s="192"/>
      <c r="AL24" s="192"/>
      <c r="AM24" s="90"/>
      <c r="AN24" s="90"/>
      <c r="AO24" s="90"/>
      <c r="AP24" s="90"/>
      <c r="AQ24" s="90"/>
      <c r="AR24" s="90"/>
    </row>
    <row r="25" spans="1:44" ht="12" customHeight="1">
      <c r="A25" s="182"/>
      <c r="B25" s="197"/>
      <c r="C25" s="320"/>
      <c r="D25" s="320"/>
      <c r="E25" s="95"/>
      <c r="F25" s="95"/>
      <c r="G25" s="197"/>
      <c r="H25" s="197"/>
      <c r="I25" s="197"/>
      <c r="J25" s="197"/>
      <c r="K25" s="197"/>
      <c r="L25" s="197"/>
      <c r="M25" s="197"/>
      <c r="N25" s="197"/>
      <c r="O25" s="197"/>
      <c r="P25" s="197"/>
      <c r="Q25" s="90"/>
      <c r="R25" s="90"/>
      <c r="S25" s="90"/>
      <c r="T25" s="90"/>
      <c r="U25" s="90"/>
      <c r="V25" s="90"/>
      <c r="W25" s="90"/>
      <c r="X25" s="90"/>
      <c r="Y25" s="90"/>
      <c r="Z25" s="90"/>
      <c r="AA25" s="90"/>
      <c r="AB25" s="90"/>
      <c r="AC25" s="192"/>
      <c r="AD25" s="214"/>
      <c r="AE25" s="214"/>
      <c r="AF25" s="214"/>
      <c r="AG25" s="214"/>
      <c r="AH25" s="214"/>
      <c r="AI25" s="214"/>
      <c r="AJ25" s="201"/>
      <c r="AK25" s="192"/>
      <c r="AL25" s="192"/>
      <c r="AM25" s="90"/>
      <c r="AN25" s="90"/>
      <c r="AO25" s="90"/>
      <c r="AP25" s="90"/>
      <c r="AQ25" s="90"/>
      <c r="AR25" s="90"/>
    </row>
    <row r="26" spans="1:44" ht="12" customHeight="1">
      <c r="A26" s="182"/>
      <c r="B26" s="197"/>
      <c r="C26" s="320"/>
      <c r="D26" s="320"/>
      <c r="E26" s="95"/>
      <c r="F26" s="95"/>
      <c r="G26" s="197"/>
      <c r="H26" s="197"/>
      <c r="I26" s="197"/>
      <c r="J26" s="197"/>
      <c r="K26" s="197"/>
      <c r="L26" s="197"/>
      <c r="M26" s="197"/>
      <c r="N26" s="197"/>
      <c r="O26" s="197"/>
      <c r="P26" s="197"/>
      <c r="Q26" s="90"/>
      <c r="R26" s="90"/>
      <c r="S26" s="90"/>
      <c r="T26" s="90"/>
      <c r="U26" s="90"/>
      <c r="V26" s="90"/>
      <c r="W26" s="90"/>
      <c r="X26" s="90"/>
      <c r="Y26" s="90"/>
      <c r="Z26" s="90"/>
      <c r="AA26" s="90"/>
      <c r="AB26" s="90"/>
      <c r="AC26" s="90"/>
      <c r="AD26" s="90"/>
      <c r="AE26" s="90"/>
      <c r="AF26" s="182"/>
      <c r="AG26" s="182"/>
      <c r="AH26" s="182"/>
      <c r="AI26" s="182"/>
      <c r="AJ26" s="182"/>
      <c r="AK26" s="90"/>
      <c r="AL26" s="90"/>
      <c r="AM26" s="90"/>
      <c r="AN26" s="90"/>
      <c r="AO26" s="90"/>
      <c r="AP26" s="90"/>
      <c r="AQ26" s="90"/>
      <c r="AR26" s="90"/>
    </row>
    <row r="27" spans="1:44" ht="12" customHeight="1">
      <c r="A27" s="182"/>
      <c r="B27" s="197"/>
      <c r="C27" s="320"/>
      <c r="D27" s="320"/>
      <c r="E27" s="95"/>
      <c r="F27" s="95"/>
      <c r="G27" s="197"/>
      <c r="H27" s="197"/>
      <c r="I27" s="197"/>
      <c r="J27" s="197"/>
      <c r="K27" s="197"/>
      <c r="L27" s="197"/>
      <c r="M27" s="197"/>
      <c r="N27" s="197"/>
      <c r="O27" s="197"/>
      <c r="P27" s="197"/>
      <c r="Q27" s="90"/>
      <c r="R27" s="90"/>
      <c r="S27" s="90"/>
      <c r="T27" s="90"/>
      <c r="U27" s="90"/>
      <c r="V27" s="90"/>
      <c r="W27" s="90"/>
      <c r="X27" s="90"/>
      <c r="Y27" s="90"/>
      <c r="Z27" s="90"/>
      <c r="AA27" s="90"/>
      <c r="AB27" s="90"/>
      <c r="AC27" s="90"/>
      <c r="AD27" s="90"/>
      <c r="AE27" s="90"/>
      <c r="AF27" s="182"/>
      <c r="AG27" s="182"/>
      <c r="AH27" s="182"/>
      <c r="AI27" s="182"/>
      <c r="AJ27" s="182"/>
      <c r="AK27" s="90"/>
      <c r="AL27" s="90"/>
      <c r="AM27" s="90"/>
      <c r="AN27" s="90"/>
      <c r="AO27" s="90"/>
      <c r="AP27" s="90"/>
      <c r="AQ27" s="90"/>
      <c r="AR27" s="90"/>
    </row>
    <row r="28" spans="1:44" ht="12" customHeight="1">
      <c r="A28" s="182"/>
      <c r="B28" s="197"/>
      <c r="C28" s="320"/>
      <c r="D28" s="320"/>
      <c r="E28" s="95"/>
      <c r="F28" s="95"/>
      <c r="G28" s="197"/>
      <c r="H28" s="197"/>
      <c r="I28" s="197"/>
      <c r="J28" s="197"/>
      <c r="K28" s="197"/>
      <c r="L28" s="197"/>
      <c r="M28" s="197"/>
      <c r="N28" s="197"/>
      <c r="O28" s="197"/>
      <c r="P28" s="197"/>
      <c r="Q28" s="90"/>
      <c r="R28" s="90"/>
      <c r="S28" s="90"/>
      <c r="T28" s="90"/>
      <c r="U28" s="90"/>
      <c r="V28" s="90"/>
      <c r="W28" s="90"/>
      <c r="X28" s="90"/>
      <c r="Y28" s="90"/>
      <c r="Z28" s="90"/>
      <c r="AA28" s="90"/>
      <c r="AB28" s="90"/>
      <c r="AC28" s="90"/>
      <c r="AD28" s="90"/>
      <c r="AE28" s="90"/>
      <c r="AF28" s="182"/>
      <c r="AG28" s="182"/>
      <c r="AH28" s="182"/>
      <c r="AI28" s="182"/>
      <c r="AJ28" s="182"/>
      <c r="AK28" s="90"/>
      <c r="AL28" s="90"/>
      <c r="AM28" s="90"/>
      <c r="AN28" s="90"/>
      <c r="AO28" s="90"/>
      <c r="AP28" s="90"/>
      <c r="AQ28" s="90"/>
      <c r="AR28" s="90"/>
    </row>
    <row r="29" spans="1:44" ht="12" customHeight="1">
      <c r="A29" s="182"/>
      <c r="B29" s="197"/>
      <c r="C29" s="320"/>
      <c r="D29" s="320"/>
      <c r="E29" s="95"/>
      <c r="F29" s="95"/>
      <c r="G29" s="197"/>
      <c r="H29" s="197"/>
      <c r="I29" s="197"/>
      <c r="J29" s="197"/>
      <c r="K29" s="197"/>
      <c r="L29" s="197"/>
      <c r="M29" s="197"/>
      <c r="N29" s="197"/>
      <c r="O29" s="197"/>
      <c r="P29" s="197"/>
      <c r="Q29" s="90"/>
      <c r="R29" s="90"/>
      <c r="S29" s="90"/>
      <c r="T29" s="90"/>
      <c r="U29" s="90"/>
      <c r="V29" s="90"/>
      <c r="W29" s="90"/>
      <c r="X29" s="90"/>
      <c r="Y29" s="90"/>
      <c r="Z29" s="90"/>
      <c r="AA29" s="90"/>
      <c r="AB29" s="90"/>
      <c r="AC29" s="90"/>
      <c r="AD29" s="90"/>
      <c r="AE29" s="90"/>
      <c r="AF29" s="182"/>
      <c r="AG29" s="182"/>
      <c r="AH29" s="182"/>
      <c r="AI29" s="182"/>
      <c r="AJ29" s="182"/>
      <c r="AK29" s="90"/>
      <c r="AL29" s="90"/>
      <c r="AM29" s="90"/>
      <c r="AN29" s="90"/>
      <c r="AO29" s="90"/>
      <c r="AP29" s="90"/>
      <c r="AQ29" s="90"/>
      <c r="AR29" s="90"/>
    </row>
    <row r="30" spans="1:44" ht="14.25" customHeight="1">
      <c r="A30" s="90"/>
      <c r="B30" s="90"/>
      <c r="C30" s="182"/>
      <c r="D30" s="90"/>
      <c r="E30" s="197"/>
      <c r="F30" s="197"/>
      <c r="G30" s="90"/>
      <c r="H30" s="90"/>
      <c r="I30" s="90"/>
      <c r="J30" s="90"/>
      <c r="K30" s="90"/>
      <c r="L30" s="90"/>
      <c r="M30" s="90"/>
      <c r="N30" s="90"/>
      <c r="O30" s="90"/>
      <c r="P30" s="90"/>
      <c r="Q30" s="90"/>
      <c r="R30" s="90"/>
      <c r="S30" s="90"/>
      <c r="T30" s="90"/>
      <c r="U30" s="90"/>
      <c r="V30" s="90"/>
      <c r="W30" s="90"/>
      <c r="X30" s="90"/>
      <c r="Y30" s="90"/>
      <c r="Z30" s="90"/>
      <c r="AA30" s="182"/>
      <c r="AB30" s="182"/>
      <c r="AC30" s="182"/>
      <c r="AD30" s="182"/>
      <c r="AE30" s="182"/>
      <c r="AF30" s="90"/>
      <c r="AG30" s="90"/>
      <c r="AH30" s="90"/>
      <c r="AI30" s="90"/>
      <c r="AJ30" s="90"/>
      <c r="AK30" s="90"/>
      <c r="AL30" s="90"/>
      <c r="AM30" s="90"/>
      <c r="AN30" s="90"/>
      <c r="AO30" s="90"/>
      <c r="AP30" s="90"/>
      <c r="AQ30" s="90"/>
      <c r="AR30" s="90"/>
    </row>
    <row r="31" spans="1:44" ht="39" customHeight="1">
      <c r="A31" s="90"/>
      <c r="B31" s="90"/>
      <c r="C31" s="182"/>
      <c r="D31" s="90"/>
      <c r="E31" s="197"/>
      <c r="F31" s="197"/>
      <c r="G31" s="90"/>
      <c r="H31" s="90"/>
      <c r="I31" s="90"/>
      <c r="J31" s="90"/>
      <c r="K31" s="90"/>
      <c r="L31" s="90"/>
      <c r="M31" s="90"/>
      <c r="N31" s="90"/>
      <c r="O31" s="90"/>
      <c r="P31" s="90"/>
      <c r="Q31" s="90"/>
      <c r="R31" s="90"/>
      <c r="S31" s="90"/>
      <c r="T31" s="90"/>
      <c r="U31" s="90"/>
      <c r="V31" s="90"/>
      <c r="W31" s="90"/>
      <c r="X31" s="90"/>
      <c r="Y31" s="90"/>
      <c r="Z31" s="90"/>
      <c r="AA31" s="182"/>
      <c r="AB31" s="182"/>
      <c r="AC31" s="182"/>
      <c r="AD31" s="182"/>
      <c r="AE31" s="182"/>
      <c r="AF31" s="90"/>
      <c r="AG31" s="90"/>
      <c r="AH31" s="90"/>
      <c r="AI31" s="90"/>
      <c r="AJ31" s="90"/>
      <c r="AK31" s="90"/>
      <c r="AL31" s="90"/>
      <c r="AM31" s="90"/>
      <c r="AN31" s="90"/>
      <c r="AO31" s="90"/>
      <c r="AP31" s="90"/>
      <c r="AQ31" s="90"/>
      <c r="AR31" s="90"/>
    </row>
    <row r="32" spans="1:44" ht="19.5" customHeight="1">
      <c r="A32" s="90"/>
      <c r="B32" s="90"/>
      <c r="C32" s="182"/>
      <c r="D32" s="90"/>
      <c r="E32" s="197"/>
      <c r="F32" s="197"/>
      <c r="G32" s="90"/>
      <c r="H32" s="90"/>
      <c r="I32" s="90"/>
      <c r="J32" s="90"/>
      <c r="K32" s="90"/>
      <c r="L32" s="90"/>
      <c r="M32" s="90"/>
      <c r="N32" s="90"/>
      <c r="O32" s="90"/>
      <c r="P32" s="90"/>
      <c r="Q32" s="90"/>
      <c r="R32" s="90"/>
      <c r="S32" s="90"/>
      <c r="T32" s="90"/>
      <c r="U32" s="90"/>
      <c r="V32" s="90"/>
      <c r="W32" s="90"/>
      <c r="X32" s="90"/>
      <c r="Y32" s="90"/>
      <c r="Z32" s="90"/>
      <c r="AA32" s="182"/>
      <c r="AB32" s="182"/>
      <c r="AC32" s="182"/>
      <c r="AD32" s="182"/>
      <c r="AE32" s="182"/>
      <c r="AF32" s="90"/>
      <c r="AG32" s="90"/>
      <c r="AH32" s="90"/>
      <c r="AI32" s="90"/>
      <c r="AJ32" s="90"/>
      <c r="AK32" s="90"/>
      <c r="AL32" s="90"/>
      <c r="AM32" s="90"/>
      <c r="AN32" s="90"/>
      <c r="AO32" s="90"/>
      <c r="AP32" s="90"/>
      <c r="AQ32" s="90"/>
      <c r="AR32" s="90"/>
    </row>
    <row r="33" spans="1:44" ht="19.5" customHeight="1">
      <c r="A33" s="90"/>
      <c r="B33" s="90"/>
      <c r="C33" s="182"/>
      <c r="D33" s="90"/>
      <c r="E33" s="197"/>
      <c r="F33" s="197"/>
      <c r="G33" s="90"/>
      <c r="H33" s="90"/>
      <c r="I33" s="90"/>
      <c r="J33" s="90"/>
      <c r="K33" s="90"/>
      <c r="L33" s="90"/>
      <c r="M33" s="90"/>
      <c r="N33" s="90"/>
      <c r="O33" s="90"/>
      <c r="P33" s="90"/>
      <c r="Q33" s="90"/>
      <c r="R33" s="90"/>
      <c r="S33" s="90"/>
      <c r="T33" s="90"/>
      <c r="U33" s="90"/>
      <c r="V33" s="90"/>
      <c r="W33" s="90"/>
      <c r="X33" s="90"/>
      <c r="Y33" s="90"/>
      <c r="Z33" s="90"/>
      <c r="AA33" s="182"/>
      <c r="AB33" s="182"/>
      <c r="AC33" s="182"/>
      <c r="AD33" s="182"/>
      <c r="AE33" s="182"/>
      <c r="AF33" s="90"/>
      <c r="AG33" s="90"/>
      <c r="AH33" s="90"/>
      <c r="AI33" s="90"/>
      <c r="AJ33" s="90"/>
      <c r="AK33" s="90"/>
      <c r="AL33" s="90"/>
      <c r="AM33" s="90"/>
      <c r="AN33" s="90"/>
      <c r="AO33" s="90"/>
      <c r="AP33" s="90"/>
      <c r="AQ33" s="90"/>
      <c r="AR33" s="90"/>
    </row>
    <row r="34" spans="1:44" ht="19.5" customHeight="1">
      <c r="A34" s="90"/>
      <c r="B34" s="90"/>
      <c r="C34" s="182"/>
      <c r="D34" s="90"/>
      <c r="E34" s="197"/>
      <c r="F34" s="197"/>
      <c r="G34" s="90"/>
      <c r="H34" s="90"/>
      <c r="I34" s="90"/>
      <c r="J34" s="90"/>
      <c r="K34" s="90"/>
      <c r="L34" s="90"/>
      <c r="M34" s="90"/>
      <c r="N34" s="90"/>
      <c r="O34" s="90"/>
      <c r="P34" s="90"/>
      <c r="Q34" s="90"/>
      <c r="R34" s="90"/>
      <c r="S34" s="90"/>
      <c r="T34" s="90"/>
      <c r="U34" s="90"/>
      <c r="V34" s="90"/>
      <c r="W34" s="90"/>
      <c r="X34" s="90"/>
      <c r="Y34" s="90"/>
      <c r="Z34" s="90"/>
      <c r="AA34" s="182"/>
      <c r="AB34" s="182"/>
      <c r="AC34" s="182"/>
      <c r="AD34" s="182"/>
      <c r="AE34" s="182"/>
      <c r="AF34" s="90"/>
      <c r="AG34" s="90"/>
      <c r="AH34" s="90"/>
      <c r="AI34" s="90"/>
      <c r="AJ34" s="90"/>
      <c r="AK34" s="90"/>
      <c r="AL34" s="90"/>
      <c r="AM34" s="90"/>
      <c r="AN34" s="90"/>
      <c r="AO34" s="90"/>
      <c r="AP34" s="90"/>
      <c r="AQ34" s="90"/>
      <c r="AR34" s="90"/>
    </row>
    <row r="35" spans="1:44" ht="19.5" customHeight="1">
      <c r="A35" s="90"/>
      <c r="B35" s="90"/>
      <c r="C35" s="182"/>
      <c r="D35" s="90"/>
      <c r="E35" s="197"/>
      <c r="F35" s="197"/>
      <c r="G35" s="90"/>
      <c r="H35" s="90"/>
      <c r="I35" s="90"/>
      <c r="J35" s="90"/>
      <c r="K35" s="90"/>
      <c r="L35" s="90"/>
      <c r="M35" s="90"/>
      <c r="N35" s="90"/>
      <c r="O35" s="90"/>
      <c r="P35" s="90"/>
      <c r="Q35" s="90"/>
      <c r="R35" s="90"/>
      <c r="S35" s="90"/>
      <c r="T35" s="90"/>
      <c r="U35" s="90"/>
      <c r="V35" s="90"/>
      <c r="W35" s="90"/>
      <c r="X35" s="90"/>
      <c r="Y35" s="90"/>
      <c r="Z35" s="90"/>
      <c r="AA35" s="182"/>
      <c r="AB35" s="182"/>
      <c r="AC35" s="182"/>
      <c r="AD35" s="182"/>
      <c r="AE35" s="182"/>
      <c r="AF35" s="90"/>
      <c r="AG35" s="90"/>
      <c r="AH35" s="90"/>
      <c r="AI35" s="90"/>
      <c r="AJ35" s="90"/>
      <c r="AK35" s="90"/>
      <c r="AL35" s="90"/>
      <c r="AM35" s="90"/>
      <c r="AN35" s="90"/>
      <c r="AO35" s="90"/>
      <c r="AP35" s="90"/>
      <c r="AQ35" s="90"/>
      <c r="AR35" s="90"/>
    </row>
    <row r="36" spans="1:44" ht="19.5" customHeight="1">
      <c r="A36" s="90"/>
      <c r="B36" s="90"/>
      <c r="C36" s="182"/>
      <c r="D36" s="90"/>
      <c r="E36" s="197"/>
      <c r="F36" s="197"/>
      <c r="G36" s="90"/>
      <c r="H36" s="90"/>
      <c r="I36" s="90"/>
      <c r="J36" s="90"/>
      <c r="K36" s="90"/>
      <c r="L36" s="90"/>
      <c r="M36" s="90"/>
      <c r="N36" s="90"/>
      <c r="O36" s="90"/>
      <c r="P36" s="90"/>
      <c r="Q36" s="90"/>
      <c r="R36" s="90"/>
      <c r="S36" s="90"/>
      <c r="T36" s="90"/>
      <c r="U36" s="90"/>
      <c r="V36" s="90"/>
      <c r="W36" s="90"/>
      <c r="X36" s="90"/>
      <c r="Y36" s="90"/>
      <c r="Z36" s="90"/>
      <c r="AA36" s="182"/>
      <c r="AB36" s="182"/>
      <c r="AC36" s="182"/>
      <c r="AD36" s="182"/>
      <c r="AE36" s="182"/>
      <c r="AF36" s="90"/>
      <c r="AG36" s="90"/>
      <c r="AH36" s="90"/>
      <c r="AI36" s="90"/>
      <c r="AJ36" s="90"/>
      <c r="AK36" s="90"/>
      <c r="AL36" s="90"/>
      <c r="AM36" s="90"/>
      <c r="AN36" s="90"/>
      <c r="AO36" s="90"/>
      <c r="AP36" s="90"/>
      <c r="AQ36" s="90"/>
      <c r="AR36" s="90"/>
    </row>
    <row r="37" spans="1:44" ht="12" customHeight="1">
      <c r="A37" s="90"/>
      <c r="B37" s="182"/>
      <c r="C37" s="182"/>
      <c r="D37" s="182"/>
      <c r="E37" s="197"/>
      <c r="F37" s="197"/>
      <c r="G37" s="182"/>
      <c r="H37" s="182"/>
      <c r="I37" s="182"/>
      <c r="J37" s="182"/>
      <c r="K37" s="182"/>
      <c r="L37" s="182"/>
      <c r="M37" s="182"/>
      <c r="N37" s="182"/>
      <c r="O37" s="182"/>
      <c r="P37" s="182"/>
      <c r="Q37" s="90"/>
      <c r="R37" s="90"/>
      <c r="S37" s="90"/>
      <c r="T37" s="90"/>
      <c r="U37" s="90"/>
      <c r="V37" s="90"/>
      <c r="W37" s="90"/>
      <c r="X37" s="90"/>
      <c r="Y37" s="90"/>
      <c r="Z37" s="90"/>
      <c r="AA37" s="90"/>
      <c r="AB37" s="90"/>
      <c r="AC37" s="90"/>
      <c r="AD37" s="90"/>
      <c r="AE37" s="90"/>
      <c r="AF37" s="182"/>
      <c r="AG37" s="182"/>
      <c r="AH37" s="182"/>
      <c r="AI37" s="182"/>
      <c r="AJ37" s="182"/>
      <c r="AK37" s="90"/>
      <c r="AL37" s="90"/>
      <c r="AM37" s="90"/>
      <c r="AN37" s="90"/>
      <c r="AO37" s="90"/>
      <c r="AP37" s="90"/>
      <c r="AQ37" s="90"/>
      <c r="AR37" s="90"/>
    </row>
    <row r="38" spans="1:44" ht="12" customHeight="1">
      <c r="A38" s="90"/>
      <c r="B38" s="182"/>
      <c r="C38" s="182"/>
      <c r="D38" s="182"/>
      <c r="E38" s="197"/>
      <c r="F38" s="197"/>
      <c r="G38" s="182"/>
      <c r="H38" s="182"/>
      <c r="I38" s="182"/>
      <c r="J38" s="182"/>
      <c r="K38" s="182"/>
      <c r="L38" s="182"/>
      <c r="M38" s="182"/>
      <c r="N38" s="182"/>
      <c r="O38" s="182"/>
      <c r="P38" s="182"/>
      <c r="Q38" s="90"/>
      <c r="R38" s="90"/>
      <c r="S38" s="90"/>
      <c r="T38" s="90"/>
      <c r="U38" s="90"/>
      <c r="V38" s="90"/>
      <c r="W38" s="90"/>
      <c r="X38" s="90"/>
      <c r="Y38" s="90"/>
      <c r="Z38" s="90"/>
      <c r="AA38" s="90"/>
      <c r="AB38" s="90"/>
      <c r="AC38" s="90"/>
      <c r="AD38" s="90"/>
      <c r="AE38" s="90"/>
      <c r="AF38" s="182"/>
      <c r="AG38" s="182"/>
      <c r="AH38" s="182"/>
      <c r="AI38" s="182"/>
      <c r="AJ38" s="182"/>
      <c r="AK38" s="90"/>
      <c r="AL38" s="90"/>
      <c r="AM38" s="90"/>
      <c r="AN38" s="90"/>
      <c r="AO38" s="90"/>
      <c r="AP38" s="90"/>
      <c r="AQ38" s="90"/>
      <c r="AR38" s="90"/>
    </row>
    <row r="39" spans="1:44" ht="12" customHeight="1">
      <c r="A39" s="90"/>
      <c r="B39" s="182"/>
      <c r="C39" s="182"/>
      <c r="D39" s="182"/>
      <c r="E39" s="197"/>
      <c r="F39" s="197"/>
      <c r="G39" s="182"/>
      <c r="H39" s="182"/>
      <c r="I39" s="182"/>
      <c r="J39" s="182"/>
      <c r="K39" s="182"/>
      <c r="L39" s="182"/>
      <c r="M39" s="182"/>
      <c r="N39" s="182"/>
      <c r="O39" s="182"/>
      <c r="P39" s="182"/>
      <c r="Q39" s="90"/>
      <c r="R39" s="90"/>
      <c r="S39" s="90"/>
      <c r="T39" s="90"/>
      <c r="U39" s="90"/>
      <c r="V39" s="90"/>
      <c r="W39" s="90"/>
      <c r="X39" s="90"/>
      <c r="Y39" s="90"/>
      <c r="Z39" s="90"/>
      <c r="AA39" s="90"/>
      <c r="AB39" s="90"/>
      <c r="AC39" s="90"/>
      <c r="AD39" s="90"/>
      <c r="AE39" s="90"/>
      <c r="AF39" s="182"/>
      <c r="AG39" s="182"/>
      <c r="AH39" s="182"/>
      <c r="AI39" s="182"/>
      <c r="AJ39" s="182"/>
      <c r="AK39" s="90"/>
      <c r="AL39" s="90"/>
      <c r="AM39" s="90"/>
      <c r="AN39" s="90"/>
      <c r="AO39" s="90"/>
      <c r="AP39" s="90"/>
      <c r="AQ39" s="90"/>
      <c r="AR39" s="90"/>
    </row>
    <row r="40" spans="1:44" ht="12" customHeight="1">
      <c r="A40" s="90"/>
      <c r="B40" s="182"/>
      <c r="C40" s="182"/>
      <c r="D40" s="182"/>
      <c r="E40" s="197"/>
      <c r="F40" s="197"/>
      <c r="G40" s="182"/>
      <c r="H40" s="182"/>
      <c r="I40" s="182"/>
      <c r="J40" s="182"/>
      <c r="K40" s="182"/>
      <c r="L40" s="182"/>
      <c r="M40" s="182"/>
      <c r="N40" s="182"/>
      <c r="O40" s="182"/>
      <c r="P40" s="182"/>
      <c r="Q40" s="90"/>
      <c r="R40" s="90"/>
      <c r="S40" s="90"/>
      <c r="T40" s="90"/>
      <c r="U40" s="90"/>
      <c r="V40" s="90"/>
      <c r="W40" s="90"/>
      <c r="X40" s="90"/>
      <c r="Y40" s="90"/>
      <c r="Z40" s="90"/>
      <c r="AA40" s="90"/>
      <c r="AB40" s="90"/>
      <c r="AC40" s="90"/>
      <c r="AD40" s="90"/>
      <c r="AE40" s="90"/>
      <c r="AF40" s="182"/>
      <c r="AG40" s="182"/>
      <c r="AH40" s="182"/>
      <c r="AI40" s="182"/>
      <c r="AJ40" s="182"/>
      <c r="AK40" s="90"/>
      <c r="AL40" s="90"/>
      <c r="AM40" s="90"/>
      <c r="AN40" s="90"/>
      <c r="AO40" s="90"/>
      <c r="AP40" s="90"/>
      <c r="AQ40" s="90"/>
      <c r="AR40" s="90"/>
    </row>
    <row r="41" spans="1:44" ht="12" hidden="1" customHeight="1">
      <c r="A41" s="90"/>
      <c r="B41" s="182"/>
      <c r="C41" s="182"/>
      <c r="D41" s="182"/>
      <c r="E41" s="197"/>
      <c r="F41" s="197"/>
      <c r="G41" s="182"/>
      <c r="H41" s="182"/>
      <c r="I41" s="182"/>
      <c r="J41" s="182"/>
      <c r="K41" s="182"/>
      <c r="L41" s="182"/>
      <c r="M41" s="182"/>
      <c r="N41" s="182"/>
      <c r="O41" s="182"/>
      <c r="P41" s="182"/>
      <c r="Q41" s="90"/>
      <c r="R41" s="90"/>
      <c r="S41" s="90"/>
      <c r="T41" s="90"/>
      <c r="U41" s="90"/>
      <c r="V41" s="90"/>
      <c r="W41" s="90"/>
      <c r="X41" s="90"/>
      <c r="Y41" s="90"/>
      <c r="Z41" s="90"/>
      <c r="AA41" s="90"/>
      <c r="AB41" s="90"/>
      <c r="AC41" s="90"/>
      <c r="AD41" s="90"/>
      <c r="AE41" s="90"/>
      <c r="AF41" s="182"/>
      <c r="AG41" s="182"/>
      <c r="AH41" s="182"/>
      <c r="AI41" s="182"/>
      <c r="AJ41" s="182"/>
      <c r="AK41" s="90"/>
      <c r="AL41" s="90"/>
      <c r="AM41" s="90"/>
      <c r="AN41" s="90"/>
      <c r="AO41" s="90"/>
      <c r="AP41" s="90"/>
      <c r="AQ41" s="90"/>
      <c r="AR41" s="90"/>
    </row>
    <row r="42" spans="1:44" ht="12" hidden="1" customHeight="1">
      <c r="A42" s="90"/>
      <c r="B42" s="182"/>
      <c r="C42" s="182"/>
      <c r="D42" s="182"/>
      <c r="E42" s="197"/>
      <c r="F42" s="197"/>
      <c r="G42" s="182"/>
      <c r="H42" s="182"/>
      <c r="I42" s="182"/>
      <c r="J42" s="182"/>
      <c r="K42" s="182"/>
      <c r="L42" s="182"/>
      <c r="M42" s="182"/>
      <c r="N42" s="182"/>
      <c r="O42" s="182"/>
      <c r="P42" s="182"/>
      <c r="Q42" s="90"/>
      <c r="R42" s="90"/>
      <c r="S42" s="90"/>
      <c r="T42" s="90"/>
      <c r="U42" s="90"/>
      <c r="V42" s="90"/>
      <c r="W42" s="90"/>
      <c r="X42" s="90"/>
      <c r="Y42" s="90"/>
      <c r="Z42" s="90"/>
      <c r="AA42" s="90"/>
      <c r="AB42" s="90"/>
      <c r="AC42" s="90"/>
      <c r="AD42" s="90"/>
      <c r="AE42" s="90"/>
      <c r="AF42" s="182"/>
      <c r="AG42" s="182"/>
      <c r="AH42" s="182"/>
      <c r="AI42" s="182"/>
      <c r="AJ42" s="182"/>
      <c r="AK42" s="90"/>
      <c r="AL42" s="90"/>
      <c r="AM42" s="90"/>
      <c r="AN42" s="90"/>
      <c r="AO42" s="90"/>
      <c r="AP42" s="90"/>
      <c r="AQ42" s="90"/>
      <c r="AR42" s="90"/>
    </row>
    <row r="43" spans="1:44" ht="12" hidden="1" customHeight="1">
      <c r="A43" s="90"/>
      <c r="B43" s="182"/>
      <c r="C43" s="182"/>
      <c r="D43" s="182"/>
      <c r="E43" s="197"/>
      <c r="F43" s="197"/>
      <c r="G43" s="182"/>
      <c r="H43" s="182"/>
      <c r="I43" s="182"/>
      <c r="J43" s="182"/>
      <c r="K43" s="182"/>
      <c r="L43" s="182"/>
      <c r="M43" s="182"/>
      <c r="N43" s="182"/>
      <c r="O43" s="182"/>
      <c r="P43" s="182"/>
      <c r="Q43" s="90"/>
      <c r="R43" s="90"/>
      <c r="S43" s="90"/>
      <c r="T43" s="90"/>
      <c r="U43" s="90"/>
      <c r="V43" s="90"/>
      <c r="W43" s="90"/>
      <c r="X43" s="90"/>
      <c r="Y43" s="90"/>
      <c r="Z43" s="90"/>
      <c r="AA43" s="90"/>
      <c r="AB43" s="90"/>
      <c r="AC43" s="90"/>
      <c r="AD43" s="90"/>
      <c r="AE43" s="90"/>
      <c r="AF43" s="182"/>
      <c r="AG43" s="182"/>
      <c r="AH43" s="182"/>
      <c r="AI43" s="182"/>
      <c r="AJ43" s="182"/>
      <c r="AK43" s="90"/>
      <c r="AL43" s="90"/>
      <c r="AM43" s="90"/>
      <c r="AN43" s="90"/>
      <c r="AO43" s="90"/>
      <c r="AP43" s="90"/>
      <c r="AQ43" s="90"/>
      <c r="AR43" s="90"/>
    </row>
    <row r="44" spans="1:44" ht="12" hidden="1" customHeight="1">
      <c r="A44" s="90"/>
      <c r="B44" s="182"/>
      <c r="C44" s="182"/>
      <c r="D44" s="182"/>
      <c r="E44" s="197"/>
      <c r="F44" s="197"/>
      <c r="G44" s="182"/>
      <c r="H44" s="182"/>
      <c r="I44" s="182"/>
      <c r="J44" s="182"/>
      <c r="K44" s="182"/>
      <c r="L44" s="182"/>
      <c r="M44" s="182"/>
      <c r="N44" s="182"/>
      <c r="O44" s="182"/>
      <c r="P44" s="182"/>
      <c r="Q44" s="90"/>
      <c r="R44" s="90"/>
      <c r="S44" s="90"/>
      <c r="T44" s="90"/>
      <c r="U44" s="90"/>
      <c r="V44" s="90"/>
      <c r="W44" s="90"/>
      <c r="X44" s="90"/>
      <c r="Y44" s="90"/>
      <c r="Z44" s="90"/>
      <c r="AA44" s="90"/>
      <c r="AB44" s="90"/>
      <c r="AC44" s="90"/>
      <c r="AD44" s="90"/>
      <c r="AE44" s="90"/>
      <c r="AF44" s="182"/>
      <c r="AG44" s="182"/>
      <c r="AH44" s="182"/>
      <c r="AI44" s="182"/>
      <c r="AJ44" s="182"/>
      <c r="AK44" s="90"/>
      <c r="AL44" s="90"/>
      <c r="AM44" s="90"/>
      <c r="AN44" s="90"/>
      <c r="AO44" s="90"/>
      <c r="AP44" s="90"/>
      <c r="AQ44" s="90"/>
      <c r="AR44" s="90"/>
    </row>
    <row r="45" spans="1:44" ht="12" hidden="1" customHeight="1">
      <c r="A45" s="90"/>
      <c r="B45" s="182"/>
      <c r="C45" s="182"/>
      <c r="D45" s="182"/>
      <c r="E45" s="197"/>
      <c r="F45" s="197"/>
      <c r="G45" s="182"/>
      <c r="H45" s="182"/>
      <c r="I45" s="182"/>
      <c r="J45" s="182"/>
      <c r="K45" s="182"/>
      <c r="L45" s="182"/>
      <c r="M45" s="182"/>
      <c r="N45" s="182"/>
      <c r="O45" s="182"/>
      <c r="P45" s="182"/>
      <c r="Q45" s="90"/>
      <c r="R45" s="90"/>
      <c r="S45" s="90"/>
      <c r="T45" s="90"/>
      <c r="U45" s="90"/>
      <c r="V45" s="90"/>
      <c r="W45" s="90"/>
      <c r="X45" s="90"/>
      <c r="Y45" s="90"/>
      <c r="Z45" s="90"/>
      <c r="AA45" s="90"/>
      <c r="AB45" s="90"/>
      <c r="AC45" s="90"/>
      <c r="AD45" s="90"/>
      <c r="AE45" s="90"/>
      <c r="AF45" s="182"/>
      <c r="AG45" s="182"/>
      <c r="AH45" s="182"/>
      <c r="AI45" s="182"/>
      <c r="AJ45" s="182"/>
      <c r="AK45" s="90"/>
      <c r="AL45" s="90"/>
      <c r="AM45" s="90"/>
      <c r="AN45" s="90"/>
      <c r="AO45" s="90"/>
      <c r="AP45" s="90"/>
      <c r="AQ45" s="90"/>
      <c r="AR45" s="90"/>
    </row>
    <row r="46" spans="1:44" ht="12" hidden="1" customHeight="1">
      <c r="A46" s="90"/>
      <c r="B46" s="182"/>
      <c r="C46" s="182"/>
      <c r="D46" s="182"/>
      <c r="E46" s="197"/>
      <c r="F46" s="197"/>
      <c r="G46" s="182"/>
      <c r="H46" s="182"/>
      <c r="I46" s="182"/>
      <c r="J46" s="182"/>
      <c r="K46" s="182"/>
      <c r="L46" s="182"/>
      <c r="M46" s="182"/>
      <c r="N46" s="182"/>
      <c r="O46" s="182"/>
      <c r="P46" s="182"/>
      <c r="Q46" s="90"/>
      <c r="R46" s="90"/>
      <c r="S46" s="90"/>
      <c r="T46" s="90"/>
      <c r="U46" s="90"/>
      <c r="V46" s="90"/>
      <c r="W46" s="90"/>
      <c r="X46" s="90"/>
      <c r="Y46" s="90"/>
      <c r="Z46" s="90"/>
      <c r="AA46" s="90"/>
      <c r="AB46" s="90"/>
      <c r="AC46" s="90"/>
      <c r="AD46" s="90"/>
      <c r="AE46" s="90"/>
      <c r="AF46" s="182"/>
      <c r="AG46" s="182"/>
      <c r="AH46" s="182"/>
      <c r="AI46" s="182"/>
      <c r="AJ46" s="182"/>
      <c r="AK46" s="90"/>
      <c r="AL46" s="90"/>
      <c r="AM46" s="90"/>
      <c r="AN46" s="90"/>
      <c r="AO46" s="90"/>
      <c r="AP46" s="90"/>
      <c r="AQ46" s="90"/>
      <c r="AR46" s="90"/>
    </row>
    <row r="47" spans="1:44" ht="12" hidden="1" customHeight="1">
      <c r="A47" s="90"/>
      <c r="B47" s="182"/>
      <c r="C47" s="182"/>
      <c r="D47" s="182"/>
      <c r="E47" s="197"/>
      <c r="F47" s="197"/>
      <c r="G47" s="182"/>
      <c r="H47" s="182"/>
      <c r="I47" s="182"/>
      <c r="J47" s="182"/>
      <c r="K47" s="182"/>
      <c r="L47" s="182"/>
      <c r="M47" s="182"/>
      <c r="N47" s="182"/>
      <c r="O47" s="182"/>
      <c r="P47" s="182"/>
      <c r="Q47" s="90"/>
      <c r="R47" s="90"/>
      <c r="S47" s="90"/>
      <c r="T47" s="90"/>
      <c r="U47" s="90"/>
      <c r="V47" s="90"/>
      <c r="W47" s="90"/>
      <c r="X47" s="90"/>
      <c r="Y47" s="90"/>
      <c r="Z47" s="90"/>
      <c r="AA47" s="90"/>
      <c r="AB47" s="90"/>
      <c r="AC47" s="90"/>
      <c r="AD47" s="90"/>
      <c r="AE47" s="90"/>
      <c r="AF47" s="182"/>
      <c r="AG47" s="182"/>
      <c r="AH47" s="182"/>
      <c r="AI47" s="182"/>
      <c r="AJ47" s="182"/>
      <c r="AK47" s="90"/>
      <c r="AL47" s="90"/>
      <c r="AM47" s="90"/>
      <c r="AN47" s="90"/>
      <c r="AO47" s="90"/>
      <c r="AP47" s="90"/>
      <c r="AQ47" s="90"/>
      <c r="AR47" s="90"/>
    </row>
    <row r="48" spans="1:44" ht="12" hidden="1" customHeight="1">
      <c r="A48" s="90"/>
      <c r="B48" s="182"/>
      <c r="C48" s="182"/>
      <c r="D48" s="182"/>
      <c r="E48" s="197"/>
      <c r="F48" s="197"/>
      <c r="G48" s="182"/>
      <c r="H48" s="182"/>
      <c r="I48" s="182"/>
      <c r="J48" s="182"/>
      <c r="K48" s="182"/>
      <c r="L48" s="182"/>
      <c r="M48" s="182"/>
      <c r="N48" s="182"/>
      <c r="O48" s="182"/>
      <c r="P48" s="182"/>
      <c r="Q48" s="90"/>
      <c r="R48" s="90"/>
      <c r="S48" s="90"/>
      <c r="T48" s="90"/>
      <c r="U48" s="90"/>
      <c r="V48" s="90"/>
      <c r="W48" s="90"/>
      <c r="X48" s="90"/>
      <c r="Y48" s="90"/>
      <c r="Z48" s="90"/>
      <c r="AA48" s="90"/>
      <c r="AB48" s="90"/>
      <c r="AC48" s="90"/>
      <c r="AD48" s="90"/>
      <c r="AE48" s="90"/>
      <c r="AF48" s="182"/>
      <c r="AG48" s="182"/>
      <c r="AH48" s="182"/>
      <c r="AI48" s="182"/>
      <c r="AJ48" s="182"/>
      <c r="AK48" s="90"/>
      <c r="AL48" s="90"/>
      <c r="AM48" s="90"/>
      <c r="AN48" s="90"/>
      <c r="AO48" s="90"/>
      <c r="AP48" s="90"/>
      <c r="AQ48" s="90"/>
      <c r="AR48" s="90"/>
    </row>
    <row r="49" spans="1:44" ht="12" hidden="1" customHeight="1">
      <c r="A49" s="90"/>
      <c r="B49" s="182"/>
      <c r="C49" s="182"/>
      <c r="D49" s="182"/>
      <c r="E49" s="197"/>
      <c r="F49" s="197"/>
      <c r="G49" s="182"/>
      <c r="H49" s="182"/>
      <c r="I49" s="182"/>
      <c r="J49" s="182"/>
      <c r="K49" s="182"/>
      <c r="L49" s="182"/>
      <c r="M49" s="182"/>
      <c r="N49" s="182"/>
      <c r="O49" s="182"/>
      <c r="P49" s="182"/>
      <c r="Q49" s="90"/>
      <c r="R49" s="90"/>
      <c r="S49" s="90"/>
      <c r="T49" s="90"/>
      <c r="U49" s="90"/>
      <c r="V49" s="90"/>
      <c r="W49" s="90"/>
      <c r="X49" s="90"/>
      <c r="Y49" s="90"/>
      <c r="Z49" s="90"/>
      <c r="AA49" s="90"/>
      <c r="AB49" s="90"/>
      <c r="AC49" s="90"/>
      <c r="AD49" s="90"/>
      <c r="AE49" s="90"/>
      <c r="AF49" s="182"/>
      <c r="AG49" s="182"/>
      <c r="AH49" s="182"/>
      <c r="AI49" s="182"/>
      <c r="AJ49" s="182"/>
      <c r="AK49" s="90"/>
      <c r="AL49" s="90"/>
      <c r="AM49" s="90"/>
      <c r="AN49" s="90"/>
      <c r="AO49" s="90"/>
      <c r="AP49" s="90"/>
      <c r="AQ49" s="90"/>
      <c r="AR49" s="90"/>
    </row>
    <row r="50" spans="1:44" ht="12" hidden="1" customHeight="1">
      <c r="A50" s="90"/>
      <c r="B50" s="182"/>
      <c r="C50" s="182"/>
      <c r="D50" s="182"/>
      <c r="E50" s="197"/>
      <c r="F50" s="197"/>
      <c r="G50" s="182"/>
      <c r="H50" s="182"/>
      <c r="I50" s="182"/>
      <c r="J50" s="182"/>
      <c r="K50" s="182"/>
      <c r="L50" s="182"/>
      <c r="M50" s="182"/>
      <c r="N50" s="182"/>
      <c r="O50" s="182"/>
      <c r="P50" s="182"/>
      <c r="Q50" s="90"/>
      <c r="R50" s="90"/>
      <c r="S50" s="90"/>
      <c r="T50" s="90"/>
      <c r="U50" s="90"/>
      <c r="V50" s="90"/>
      <c r="W50" s="90"/>
      <c r="X50" s="90"/>
      <c r="Y50" s="90"/>
      <c r="Z50" s="90"/>
      <c r="AA50" s="90"/>
      <c r="AB50" s="90"/>
      <c r="AC50" s="90"/>
      <c r="AD50" s="90"/>
      <c r="AE50" s="90"/>
      <c r="AF50" s="182"/>
      <c r="AG50" s="182"/>
      <c r="AH50" s="182"/>
      <c r="AI50" s="182"/>
      <c r="AJ50" s="182"/>
      <c r="AK50" s="90"/>
      <c r="AL50" s="90"/>
      <c r="AM50" s="90"/>
      <c r="AN50" s="90"/>
      <c r="AO50" s="90"/>
      <c r="AP50" s="90"/>
      <c r="AQ50" s="90"/>
      <c r="AR50" s="90"/>
    </row>
    <row r="51" spans="1:44" ht="12" hidden="1" customHeight="1">
      <c r="A51" s="90"/>
      <c r="B51" s="182"/>
      <c r="C51" s="182"/>
      <c r="D51" s="182"/>
      <c r="E51" s="197"/>
      <c r="F51" s="197"/>
      <c r="G51" s="182"/>
      <c r="H51" s="182"/>
      <c r="I51" s="182"/>
      <c r="J51" s="182"/>
      <c r="K51" s="182"/>
      <c r="L51" s="182"/>
      <c r="M51" s="182"/>
      <c r="N51" s="182"/>
      <c r="O51" s="182"/>
      <c r="P51" s="182"/>
      <c r="Q51" s="90"/>
      <c r="R51" s="90"/>
      <c r="S51" s="90"/>
      <c r="T51" s="90"/>
      <c r="U51" s="90"/>
      <c r="V51" s="90"/>
      <c r="W51" s="90"/>
      <c r="X51" s="90"/>
      <c r="Y51" s="90"/>
      <c r="Z51" s="90"/>
      <c r="AA51" s="90"/>
      <c r="AB51" s="90"/>
      <c r="AC51" s="90"/>
      <c r="AD51" s="90"/>
      <c r="AE51" s="90"/>
      <c r="AF51" s="182"/>
      <c r="AG51" s="182"/>
      <c r="AH51" s="182"/>
      <c r="AI51" s="182"/>
      <c r="AJ51" s="182"/>
      <c r="AK51" s="90"/>
      <c r="AL51" s="90"/>
      <c r="AM51" s="90"/>
      <c r="AN51" s="90"/>
      <c r="AO51" s="90"/>
      <c r="AP51" s="90"/>
      <c r="AQ51" s="90"/>
      <c r="AR51" s="90"/>
    </row>
    <row r="52" spans="1:44" ht="12" hidden="1" customHeight="1">
      <c r="A52" s="90"/>
      <c r="B52" s="182"/>
      <c r="C52" s="182"/>
      <c r="D52" s="182"/>
      <c r="E52" s="197"/>
      <c r="F52" s="197"/>
      <c r="G52" s="182"/>
      <c r="H52" s="182"/>
      <c r="I52" s="182"/>
      <c r="J52" s="182"/>
      <c r="K52" s="182"/>
      <c r="L52" s="182"/>
      <c r="M52" s="182"/>
      <c r="N52" s="182"/>
      <c r="O52" s="182"/>
      <c r="P52" s="182"/>
      <c r="Q52" s="90"/>
      <c r="R52" s="90"/>
      <c r="S52" s="90"/>
      <c r="T52" s="90"/>
      <c r="U52" s="90"/>
      <c r="V52" s="90"/>
      <c r="W52" s="90"/>
      <c r="X52" s="90"/>
      <c r="Y52" s="90"/>
      <c r="Z52" s="90"/>
      <c r="AA52" s="90"/>
      <c r="AB52" s="90"/>
      <c r="AC52" s="90"/>
      <c r="AD52" s="90"/>
      <c r="AE52" s="90"/>
      <c r="AF52" s="182"/>
      <c r="AG52" s="182"/>
      <c r="AH52" s="182"/>
      <c r="AI52" s="182"/>
      <c r="AJ52" s="182"/>
      <c r="AK52" s="90"/>
      <c r="AL52" s="90"/>
      <c r="AM52" s="90"/>
      <c r="AN52" s="90"/>
      <c r="AO52" s="90"/>
      <c r="AP52" s="90"/>
      <c r="AQ52" s="90"/>
      <c r="AR52" s="90"/>
    </row>
    <row r="53" spans="1:44" ht="12" hidden="1" customHeight="1">
      <c r="A53" s="90"/>
      <c r="B53" s="182"/>
      <c r="C53" s="182"/>
      <c r="D53" s="182"/>
      <c r="E53" s="197"/>
      <c r="F53" s="197"/>
      <c r="G53" s="182"/>
      <c r="H53" s="182"/>
      <c r="I53" s="182"/>
      <c r="J53" s="182"/>
      <c r="K53" s="182"/>
      <c r="L53" s="182"/>
      <c r="M53" s="182"/>
      <c r="N53" s="182"/>
      <c r="O53" s="182"/>
      <c r="P53" s="182"/>
      <c r="Q53" s="90"/>
      <c r="R53" s="90"/>
      <c r="S53" s="90"/>
      <c r="T53" s="90"/>
      <c r="U53" s="90"/>
      <c r="V53" s="90"/>
      <c r="W53" s="90"/>
      <c r="X53" s="90"/>
      <c r="Y53" s="90"/>
      <c r="Z53" s="90"/>
      <c r="AA53" s="90"/>
      <c r="AB53" s="90"/>
      <c r="AC53" s="90"/>
      <c r="AD53" s="90"/>
      <c r="AE53" s="90"/>
      <c r="AF53" s="182"/>
      <c r="AG53" s="182"/>
      <c r="AH53" s="182"/>
      <c r="AI53" s="182"/>
      <c r="AJ53" s="182"/>
      <c r="AK53" s="90"/>
      <c r="AL53" s="90"/>
      <c r="AM53" s="90"/>
      <c r="AN53" s="90"/>
      <c r="AO53" s="90"/>
      <c r="AP53" s="90"/>
      <c r="AQ53" s="90"/>
      <c r="AR53" s="90"/>
    </row>
    <row r="54" spans="1:44" ht="12" hidden="1" customHeight="1">
      <c r="A54" s="90"/>
      <c r="B54" s="182"/>
      <c r="C54" s="182"/>
      <c r="D54" s="182"/>
      <c r="E54" s="197"/>
      <c r="F54" s="197"/>
      <c r="G54" s="182"/>
      <c r="H54" s="182"/>
      <c r="I54" s="182"/>
      <c r="J54" s="182"/>
      <c r="K54" s="182"/>
      <c r="L54" s="182"/>
      <c r="M54" s="182"/>
      <c r="N54" s="182"/>
      <c r="O54" s="182"/>
      <c r="P54" s="182"/>
      <c r="Q54" s="90"/>
      <c r="R54" s="90"/>
      <c r="S54" s="90"/>
      <c r="T54" s="90"/>
      <c r="U54" s="90"/>
      <c r="V54" s="90"/>
      <c r="W54" s="90"/>
      <c r="X54" s="90"/>
      <c r="Y54" s="90"/>
      <c r="Z54" s="90"/>
      <c r="AA54" s="90"/>
      <c r="AB54" s="90"/>
      <c r="AC54" s="90"/>
      <c r="AD54" s="90"/>
      <c r="AE54" s="90"/>
      <c r="AF54" s="182"/>
      <c r="AG54" s="182"/>
      <c r="AH54" s="182"/>
      <c r="AI54" s="182"/>
      <c r="AJ54" s="182"/>
      <c r="AK54" s="90"/>
      <c r="AL54" s="90"/>
      <c r="AM54" s="90"/>
      <c r="AN54" s="90"/>
      <c r="AO54" s="90"/>
      <c r="AP54" s="90"/>
      <c r="AQ54" s="90"/>
      <c r="AR54" s="90"/>
    </row>
    <row r="55" spans="1:44" ht="12" hidden="1" customHeight="1">
      <c r="A55" s="90"/>
      <c r="B55" s="182"/>
      <c r="C55" s="182"/>
      <c r="D55" s="182"/>
      <c r="E55" s="197"/>
      <c r="F55" s="197"/>
      <c r="G55" s="182"/>
      <c r="H55" s="182"/>
      <c r="I55" s="182"/>
      <c r="J55" s="182"/>
      <c r="K55" s="182"/>
      <c r="L55" s="182"/>
      <c r="M55" s="182"/>
      <c r="N55" s="182"/>
      <c r="O55" s="182"/>
      <c r="P55" s="182"/>
      <c r="Q55" s="90"/>
      <c r="R55" s="90"/>
      <c r="S55" s="90"/>
      <c r="T55" s="90"/>
      <c r="U55" s="90"/>
      <c r="V55" s="90"/>
      <c r="W55" s="90"/>
      <c r="X55" s="90"/>
      <c r="Y55" s="90"/>
      <c r="Z55" s="90"/>
      <c r="AA55" s="90"/>
      <c r="AB55" s="90"/>
      <c r="AC55" s="90"/>
      <c r="AD55" s="90"/>
      <c r="AE55" s="90"/>
      <c r="AF55" s="182"/>
      <c r="AG55" s="182"/>
      <c r="AH55" s="182"/>
      <c r="AI55" s="182"/>
      <c r="AJ55" s="182"/>
      <c r="AK55" s="90"/>
      <c r="AL55" s="90"/>
      <c r="AM55" s="90"/>
      <c r="AN55" s="90"/>
      <c r="AO55" s="90"/>
      <c r="AP55" s="90"/>
      <c r="AQ55" s="90"/>
      <c r="AR55" s="90"/>
    </row>
    <row r="56" spans="1:44" ht="12" hidden="1" customHeight="1">
      <c r="A56" s="90"/>
      <c r="B56" s="182"/>
      <c r="C56" s="182"/>
      <c r="D56" s="182"/>
      <c r="E56" s="197"/>
      <c r="F56" s="197"/>
      <c r="G56" s="182"/>
      <c r="H56" s="182"/>
      <c r="I56" s="182"/>
      <c r="J56" s="182"/>
      <c r="K56" s="182"/>
      <c r="L56" s="182"/>
      <c r="M56" s="182"/>
      <c r="N56" s="182"/>
      <c r="O56" s="182"/>
      <c r="P56" s="182"/>
      <c r="Q56" s="90"/>
      <c r="R56" s="90"/>
      <c r="S56" s="90"/>
      <c r="T56" s="90"/>
      <c r="U56" s="90"/>
      <c r="V56" s="90"/>
      <c r="W56" s="90"/>
      <c r="X56" s="90"/>
      <c r="Y56" s="90"/>
      <c r="Z56" s="90"/>
      <c r="AA56" s="90"/>
      <c r="AB56" s="90"/>
      <c r="AC56" s="90"/>
      <c r="AD56" s="90"/>
      <c r="AE56" s="90"/>
      <c r="AF56" s="182"/>
      <c r="AG56" s="182"/>
      <c r="AH56" s="182"/>
      <c r="AI56" s="182"/>
      <c r="AJ56" s="182"/>
      <c r="AK56" s="90"/>
      <c r="AL56" s="90"/>
      <c r="AM56" s="90"/>
      <c r="AN56" s="90"/>
      <c r="AO56" s="90"/>
      <c r="AP56" s="90"/>
      <c r="AQ56" s="90"/>
      <c r="AR56" s="90"/>
    </row>
    <row r="57" spans="1:44" ht="12" hidden="1" customHeight="1">
      <c r="A57" s="90"/>
      <c r="B57" s="182"/>
      <c r="C57" s="182"/>
      <c r="D57" s="182"/>
      <c r="E57" s="197"/>
      <c r="F57" s="197"/>
      <c r="G57" s="182"/>
      <c r="H57" s="182"/>
      <c r="I57" s="182"/>
      <c r="J57" s="182"/>
      <c r="K57" s="182"/>
      <c r="L57" s="182"/>
      <c r="M57" s="182"/>
      <c r="N57" s="182"/>
      <c r="O57" s="182"/>
      <c r="P57" s="182"/>
      <c r="Q57" s="90"/>
      <c r="R57" s="90"/>
      <c r="S57" s="90"/>
      <c r="T57" s="90"/>
      <c r="U57" s="90"/>
      <c r="V57" s="90"/>
      <c r="W57" s="90"/>
      <c r="X57" s="90"/>
      <c r="Y57" s="90"/>
      <c r="Z57" s="90"/>
      <c r="AA57" s="90"/>
      <c r="AB57" s="90"/>
      <c r="AC57" s="90"/>
      <c r="AD57" s="90"/>
      <c r="AE57" s="90"/>
      <c r="AF57" s="182"/>
      <c r="AG57" s="182"/>
      <c r="AH57" s="182"/>
      <c r="AI57" s="182"/>
      <c r="AJ57" s="182"/>
      <c r="AK57" s="90"/>
      <c r="AL57" s="90"/>
      <c r="AM57" s="90"/>
      <c r="AN57" s="90"/>
      <c r="AO57" s="90"/>
      <c r="AP57" s="90"/>
      <c r="AQ57" s="90"/>
      <c r="AR57" s="90"/>
    </row>
    <row r="58" spans="1:44" ht="12" hidden="1" customHeight="1">
      <c r="A58" s="90"/>
      <c r="B58" s="182"/>
      <c r="C58" s="182"/>
      <c r="D58" s="182"/>
      <c r="E58" s="197"/>
      <c r="F58" s="197"/>
      <c r="G58" s="182"/>
      <c r="H58" s="182"/>
      <c r="I58" s="182"/>
      <c r="J58" s="182"/>
      <c r="K58" s="182"/>
      <c r="L58" s="182"/>
      <c r="M58" s="182"/>
      <c r="N58" s="182"/>
      <c r="O58" s="182"/>
      <c r="P58" s="182"/>
      <c r="Q58" s="90"/>
      <c r="R58" s="90"/>
      <c r="S58" s="90"/>
      <c r="T58" s="90"/>
      <c r="U58" s="90"/>
      <c r="V58" s="90"/>
      <c r="W58" s="90"/>
      <c r="X58" s="90"/>
      <c r="Y58" s="90"/>
      <c r="Z58" s="90"/>
      <c r="AA58" s="90"/>
      <c r="AB58" s="90"/>
      <c r="AC58" s="90"/>
      <c r="AD58" s="90"/>
      <c r="AE58" s="90"/>
      <c r="AF58" s="182"/>
      <c r="AG58" s="182"/>
      <c r="AH58" s="182"/>
      <c r="AI58" s="182"/>
      <c r="AJ58" s="182"/>
      <c r="AK58" s="90"/>
      <c r="AL58" s="90"/>
      <c r="AM58" s="90"/>
      <c r="AN58" s="90"/>
      <c r="AO58" s="90"/>
      <c r="AP58" s="90"/>
      <c r="AQ58" s="90"/>
      <c r="AR58" s="90"/>
    </row>
    <row r="59" spans="1:44" ht="12" hidden="1" customHeight="1">
      <c r="A59" s="90"/>
      <c r="B59" s="182"/>
      <c r="C59" s="182"/>
      <c r="D59" s="182"/>
      <c r="E59" s="197"/>
      <c r="F59" s="197"/>
      <c r="G59" s="182"/>
      <c r="H59" s="182"/>
      <c r="I59" s="182"/>
      <c r="J59" s="182"/>
      <c r="K59" s="182"/>
      <c r="L59" s="182"/>
      <c r="M59" s="182"/>
      <c r="N59" s="182"/>
      <c r="O59" s="182"/>
      <c r="P59" s="182"/>
      <c r="Q59" s="90"/>
      <c r="R59" s="90"/>
      <c r="S59" s="90"/>
      <c r="T59" s="90"/>
      <c r="U59" s="90"/>
      <c r="V59" s="90"/>
      <c r="W59" s="90"/>
      <c r="X59" s="90"/>
      <c r="Y59" s="90"/>
      <c r="Z59" s="90"/>
      <c r="AA59" s="90"/>
      <c r="AB59" s="90"/>
      <c r="AC59" s="90"/>
      <c r="AD59" s="90"/>
      <c r="AE59" s="90"/>
      <c r="AF59" s="182"/>
      <c r="AG59" s="182"/>
      <c r="AH59" s="182"/>
      <c r="AI59" s="182"/>
      <c r="AJ59" s="182"/>
      <c r="AK59" s="90"/>
      <c r="AL59" s="90"/>
      <c r="AM59" s="90"/>
      <c r="AN59" s="90"/>
      <c r="AO59" s="90"/>
      <c r="AP59" s="90"/>
      <c r="AQ59" s="90"/>
      <c r="AR59" s="90"/>
    </row>
    <row r="60" spans="1:44" ht="12" hidden="1" customHeight="1">
      <c r="A60" s="90"/>
      <c r="B60" s="182"/>
      <c r="C60" s="182"/>
      <c r="D60" s="182"/>
      <c r="E60" s="197"/>
      <c r="F60" s="197"/>
      <c r="G60" s="182"/>
      <c r="H60" s="182"/>
      <c r="I60" s="182"/>
      <c r="J60" s="182"/>
      <c r="K60" s="182"/>
      <c r="L60" s="182"/>
      <c r="M60" s="182"/>
      <c r="N60" s="182"/>
      <c r="O60" s="182"/>
      <c r="P60" s="182"/>
      <c r="Q60" s="90"/>
      <c r="R60" s="90"/>
      <c r="S60" s="90"/>
      <c r="T60" s="90"/>
      <c r="U60" s="90"/>
      <c r="V60" s="90"/>
      <c r="W60" s="90"/>
      <c r="X60" s="90"/>
      <c r="Y60" s="90"/>
      <c r="Z60" s="90"/>
      <c r="AA60" s="90"/>
      <c r="AB60" s="90"/>
      <c r="AC60" s="90"/>
      <c r="AD60" s="90"/>
      <c r="AE60" s="90"/>
      <c r="AF60" s="182"/>
      <c r="AG60" s="182"/>
      <c r="AH60" s="182"/>
      <c r="AI60" s="182"/>
      <c r="AJ60" s="182"/>
      <c r="AK60" s="90"/>
      <c r="AL60" s="90"/>
      <c r="AM60" s="90"/>
      <c r="AN60" s="90"/>
      <c r="AO60" s="90"/>
      <c r="AP60" s="90"/>
      <c r="AQ60" s="90"/>
      <c r="AR60" s="90"/>
    </row>
    <row r="61" spans="1:44" ht="12" hidden="1" customHeight="1">
      <c r="A61" s="90"/>
      <c r="B61" s="182"/>
      <c r="C61" s="182"/>
      <c r="D61" s="182"/>
      <c r="E61" s="197"/>
      <c r="F61" s="197"/>
      <c r="G61" s="182"/>
      <c r="H61" s="182"/>
      <c r="I61" s="182"/>
      <c r="J61" s="182"/>
      <c r="K61" s="182"/>
      <c r="L61" s="182"/>
      <c r="M61" s="182"/>
      <c r="N61" s="182"/>
      <c r="O61" s="182"/>
      <c r="P61" s="182"/>
      <c r="Q61" s="90"/>
      <c r="R61" s="90"/>
      <c r="S61" s="90"/>
      <c r="T61" s="90"/>
      <c r="U61" s="90"/>
      <c r="V61" s="90"/>
      <c r="W61" s="90"/>
      <c r="X61" s="90"/>
      <c r="Y61" s="90"/>
      <c r="Z61" s="90"/>
      <c r="AA61" s="90"/>
      <c r="AB61" s="90"/>
      <c r="AC61" s="90"/>
      <c r="AD61" s="90"/>
      <c r="AE61" s="90"/>
      <c r="AF61" s="182"/>
      <c r="AG61" s="182"/>
      <c r="AH61" s="182"/>
      <c r="AI61" s="182"/>
      <c r="AJ61" s="182"/>
      <c r="AK61" s="90"/>
      <c r="AL61" s="90"/>
      <c r="AM61" s="90"/>
      <c r="AN61" s="90"/>
      <c r="AO61" s="90"/>
      <c r="AP61" s="90"/>
      <c r="AQ61" s="90"/>
      <c r="AR61" s="90"/>
    </row>
    <row r="62" spans="1:44" ht="12" hidden="1" customHeight="1">
      <c r="A62" s="90"/>
      <c r="B62" s="182"/>
      <c r="C62" s="182"/>
      <c r="D62" s="182"/>
      <c r="E62" s="197"/>
      <c r="F62" s="197"/>
      <c r="G62" s="182"/>
      <c r="H62" s="182"/>
      <c r="I62" s="182"/>
      <c r="J62" s="182"/>
      <c r="K62" s="182"/>
      <c r="L62" s="182"/>
      <c r="M62" s="182"/>
      <c r="N62" s="182"/>
      <c r="O62" s="182"/>
      <c r="P62" s="182"/>
      <c r="Q62" s="90"/>
      <c r="R62" s="90"/>
      <c r="S62" s="90"/>
      <c r="T62" s="90"/>
      <c r="U62" s="90"/>
      <c r="V62" s="90"/>
      <c r="W62" s="90"/>
      <c r="X62" s="90"/>
      <c r="Y62" s="90"/>
      <c r="Z62" s="90"/>
      <c r="AA62" s="90"/>
      <c r="AB62" s="90"/>
      <c r="AC62" s="90"/>
      <c r="AD62" s="90"/>
      <c r="AE62" s="90"/>
      <c r="AF62" s="182"/>
      <c r="AG62" s="182"/>
      <c r="AH62" s="182"/>
      <c r="AI62" s="182"/>
      <c r="AJ62" s="182"/>
      <c r="AK62" s="90"/>
      <c r="AL62" s="90"/>
      <c r="AM62" s="90"/>
      <c r="AN62" s="90"/>
      <c r="AO62" s="90"/>
      <c r="AP62" s="90"/>
      <c r="AQ62" s="90"/>
      <c r="AR62" s="90"/>
    </row>
    <row r="63" spans="1:44" ht="12" hidden="1" customHeight="1">
      <c r="A63" s="90"/>
      <c r="B63" s="182"/>
      <c r="C63" s="182"/>
      <c r="D63" s="182"/>
      <c r="E63" s="197"/>
      <c r="F63" s="197"/>
      <c r="G63" s="182"/>
      <c r="H63" s="182"/>
      <c r="I63" s="182"/>
      <c r="J63" s="182"/>
      <c r="K63" s="182"/>
      <c r="L63" s="182"/>
      <c r="M63" s="182"/>
      <c r="N63" s="182"/>
      <c r="O63" s="182"/>
      <c r="P63" s="182"/>
      <c r="Q63" s="90"/>
      <c r="R63" s="90"/>
      <c r="S63" s="90"/>
      <c r="T63" s="90"/>
      <c r="U63" s="90"/>
      <c r="V63" s="90"/>
      <c r="W63" s="90"/>
      <c r="X63" s="90"/>
      <c r="Y63" s="90"/>
      <c r="Z63" s="90"/>
      <c r="AA63" s="90"/>
      <c r="AB63" s="90"/>
      <c r="AC63" s="90"/>
      <c r="AD63" s="90"/>
      <c r="AE63" s="90"/>
      <c r="AF63" s="182"/>
      <c r="AG63" s="182"/>
      <c r="AH63" s="182"/>
      <c r="AI63" s="182"/>
      <c r="AJ63" s="182"/>
      <c r="AK63" s="90"/>
      <c r="AL63" s="90"/>
      <c r="AM63" s="90"/>
      <c r="AN63" s="90"/>
      <c r="AO63" s="90"/>
      <c r="AP63" s="90"/>
      <c r="AQ63" s="90"/>
      <c r="AR63" s="90"/>
    </row>
    <row r="64" spans="1:44" ht="12" hidden="1" customHeight="1">
      <c r="A64" s="90"/>
      <c r="B64" s="182"/>
      <c r="C64" s="182"/>
      <c r="D64" s="182"/>
      <c r="E64" s="197"/>
      <c r="F64" s="197"/>
      <c r="G64" s="182"/>
      <c r="H64" s="182"/>
      <c r="I64" s="182"/>
      <c r="J64" s="182"/>
      <c r="K64" s="182"/>
      <c r="L64" s="182"/>
      <c r="M64" s="182"/>
      <c r="N64" s="182"/>
      <c r="O64" s="182"/>
      <c r="P64" s="182"/>
      <c r="Q64" s="90"/>
      <c r="R64" s="90"/>
      <c r="S64" s="90"/>
      <c r="T64" s="90"/>
      <c r="U64" s="90"/>
      <c r="V64" s="90"/>
      <c r="W64" s="90"/>
      <c r="X64" s="90"/>
      <c r="Y64" s="90"/>
      <c r="Z64" s="90"/>
      <c r="AA64" s="90"/>
      <c r="AB64" s="90"/>
      <c r="AC64" s="90"/>
      <c r="AD64" s="90"/>
      <c r="AE64" s="90"/>
      <c r="AF64" s="182"/>
      <c r="AG64" s="182"/>
      <c r="AH64" s="182"/>
      <c r="AI64" s="182"/>
      <c r="AJ64" s="182"/>
      <c r="AK64" s="90"/>
      <c r="AL64" s="90"/>
      <c r="AM64" s="90"/>
      <c r="AN64" s="90"/>
      <c r="AO64" s="90"/>
      <c r="AP64" s="90"/>
      <c r="AQ64" s="90"/>
      <c r="AR64" s="90"/>
    </row>
    <row r="65" spans="1:44" ht="12" hidden="1" customHeight="1">
      <c r="A65" s="90"/>
      <c r="B65" s="182"/>
      <c r="C65" s="182"/>
      <c r="D65" s="182"/>
      <c r="E65" s="197"/>
      <c r="F65" s="197"/>
      <c r="G65" s="182"/>
      <c r="H65" s="182"/>
      <c r="I65" s="182"/>
      <c r="J65" s="182"/>
      <c r="K65" s="182"/>
      <c r="L65" s="182"/>
      <c r="M65" s="182"/>
      <c r="N65" s="182"/>
      <c r="O65" s="182"/>
      <c r="P65" s="182"/>
      <c r="Q65" s="90"/>
      <c r="R65" s="90"/>
      <c r="S65" s="90"/>
      <c r="T65" s="90"/>
      <c r="U65" s="90"/>
      <c r="V65" s="90"/>
      <c r="W65" s="90"/>
      <c r="X65" s="90"/>
      <c r="Y65" s="90"/>
      <c r="Z65" s="90"/>
      <c r="AA65" s="90"/>
      <c r="AB65" s="90"/>
      <c r="AC65" s="90"/>
      <c r="AD65" s="90"/>
      <c r="AE65" s="90"/>
      <c r="AF65" s="182"/>
      <c r="AG65" s="182"/>
      <c r="AH65" s="182"/>
      <c r="AI65" s="182"/>
      <c r="AJ65" s="182"/>
      <c r="AK65" s="90"/>
      <c r="AL65" s="90"/>
      <c r="AM65" s="90"/>
      <c r="AN65" s="90"/>
      <c r="AO65" s="90"/>
      <c r="AP65" s="90"/>
      <c r="AQ65" s="90"/>
      <c r="AR65" s="90"/>
    </row>
    <row r="66" spans="1:44" ht="12" hidden="1" customHeight="1">
      <c r="A66" s="90"/>
      <c r="B66" s="182"/>
      <c r="C66" s="182"/>
      <c r="D66" s="182"/>
      <c r="E66" s="197"/>
      <c r="F66" s="197"/>
      <c r="G66" s="182"/>
      <c r="H66" s="182"/>
      <c r="I66" s="182"/>
      <c r="J66" s="182"/>
      <c r="K66" s="182"/>
      <c r="L66" s="182"/>
      <c r="M66" s="182"/>
      <c r="N66" s="182"/>
      <c r="O66" s="182"/>
      <c r="P66" s="182"/>
      <c r="Q66" s="90"/>
      <c r="R66" s="90"/>
      <c r="S66" s="90"/>
      <c r="T66" s="90"/>
      <c r="U66" s="90"/>
      <c r="V66" s="90"/>
      <c r="W66" s="90"/>
      <c r="X66" s="90"/>
      <c r="Y66" s="90"/>
      <c r="Z66" s="90"/>
      <c r="AA66" s="90"/>
      <c r="AB66" s="90"/>
      <c r="AC66" s="90"/>
      <c r="AD66" s="90"/>
      <c r="AE66" s="90"/>
      <c r="AF66" s="182"/>
      <c r="AG66" s="182"/>
      <c r="AH66" s="182"/>
      <c r="AI66" s="182"/>
      <c r="AJ66" s="182"/>
      <c r="AK66" s="90"/>
      <c r="AL66" s="90"/>
      <c r="AM66" s="90"/>
      <c r="AN66" s="90"/>
      <c r="AO66" s="90"/>
      <c r="AP66" s="90"/>
      <c r="AQ66" s="90"/>
      <c r="AR66" s="90"/>
    </row>
    <row r="67" spans="1:44" ht="12" hidden="1" customHeight="1">
      <c r="A67" s="90"/>
      <c r="B67" s="182"/>
      <c r="C67" s="182"/>
      <c r="D67" s="182"/>
      <c r="E67" s="197"/>
      <c r="F67" s="197"/>
      <c r="G67" s="182"/>
      <c r="H67" s="182"/>
      <c r="I67" s="182"/>
      <c r="J67" s="182"/>
      <c r="K67" s="182"/>
      <c r="L67" s="182"/>
      <c r="M67" s="182"/>
      <c r="N67" s="182"/>
      <c r="O67" s="182"/>
      <c r="P67" s="182"/>
      <c r="Q67" s="90"/>
      <c r="R67" s="90"/>
      <c r="S67" s="90"/>
      <c r="T67" s="90"/>
      <c r="U67" s="90"/>
      <c r="V67" s="90"/>
      <c r="W67" s="90"/>
      <c r="X67" s="90"/>
      <c r="Y67" s="90"/>
      <c r="Z67" s="90"/>
      <c r="AA67" s="90"/>
      <c r="AB67" s="90"/>
      <c r="AC67" s="90"/>
      <c r="AD67" s="90"/>
      <c r="AE67" s="90"/>
      <c r="AF67" s="182"/>
      <c r="AG67" s="182"/>
      <c r="AH67" s="182"/>
      <c r="AI67" s="182"/>
      <c r="AJ67" s="182"/>
      <c r="AK67" s="90"/>
      <c r="AL67" s="90"/>
      <c r="AM67" s="90"/>
      <c r="AN67" s="90"/>
      <c r="AO67" s="90"/>
      <c r="AP67" s="90"/>
      <c r="AQ67" s="90"/>
      <c r="AR67" s="90"/>
    </row>
    <row r="68" spans="1:44" ht="12" hidden="1" customHeight="1">
      <c r="A68" s="90"/>
      <c r="B68" s="182"/>
      <c r="C68" s="182"/>
      <c r="D68" s="182"/>
      <c r="E68" s="197"/>
      <c r="F68" s="197"/>
      <c r="G68" s="182"/>
      <c r="H68" s="182"/>
      <c r="I68" s="182"/>
      <c r="J68" s="182"/>
      <c r="K68" s="182"/>
      <c r="L68" s="182"/>
      <c r="M68" s="182"/>
      <c r="N68" s="182"/>
      <c r="O68" s="182"/>
      <c r="P68" s="182"/>
      <c r="Q68" s="90"/>
      <c r="R68" s="90"/>
      <c r="S68" s="90"/>
      <c r="T68" s="90"/>
      <c r="U68" s="90"/>
      <c r="V68" s="90"/>
      <c r="W68" s="90"/>
      <c r="X68" s="90"/>
      <c r="Y68" s="90"/>
      <c r="Z68" s="90"/>
      <c r="AA68" s="90"/>
      <c r="AB68" s="90"/>
      <c r="AC68" s="90"/>
      <c r="AD68" s="90"/>
      <c r="AE68" s="90"/>
      <c r="AF68" s="182"/>
      <c r="AG68" s="182"/>
      <c r="AH68" s="182"/>
      <c r="AI68" s="182"/>
      <c r="AJ68" s="182"/>
      <c r="AK68" s="90"/>
      <c r="AL68" s="90"/>
      <c r="AM68" s="90"/>
      <c r="AN68" s="90"/>
      <c r="AO68" s="90"/>
      <c r="AP68" s="90"/>
      <c r="AQ68" s="90"/>
      <c r="AR68" s="90"/>
    </row>
    <row r="69" spans="1:44" ht="12" hidden="1" customHeight="1">
      <c r="A69" s="90"/>
      <c r="B69" s="182"/>
      <c r="C69" s="182"/>
      <c r="D69" s="182"/>
      <c r="E69" s="197"/>
      <c r="F69" s="197"/>
      <c r="G69" s="182"/>
      <c r="H69" s="182"/>
      <c r="I69" s="182"/>
      <c r="J69" s="182"/>
      <c r="K69" s="182"/>
      <c r="L69" s="182"/>
      <c r="M69" s="182"/>
      <c r="N69" s="182"/>
      <c r="O69" s="182"/>
      <c r="P69" s="182"/>
      <c r="Q69" s="90"/>
      <c r="R69" s="90"/>
      <c r="S69" s="90"/>
      <c r="T69" s="90"/>
      <c r="U69" s="90"/>
      <c r="V69" s="90"/>
      <c r="W69" s="90"/>
      <c r="X69" s="90"/>
      <c r="Y69" s="90"/>
      <c r="Z69" s="90"/>
      <c r="AA69" s="90"/>
      <c r="AB69" s="90"/>
      <c r="AC69" s="90"/>
      <c r="AD69" s="90"/>
      <c r="AE69" s="90"/>
      <c r="AF69" s="182"/>
      <c r="AG69" s="182"/>
      <c r="AH69" s="182"/>
      <c r="AI69" s="182"/>
      <c r="AJ69" s="182"/>
      <c r="AK69" s="90"/>
      <c r="AL69" s="90"/>
      <c r="AM69" s="90"/>
      <c r="AN69" s="90"/>
      <c r="AO69" s="90"/>
      <c r="AP69" s="90"/>
      <c r="AQ69" s="90"/>
      <c r="AR69" s="90"/>
    </row>
    <row r="70" spans="1:44" ht="12" hidden="1" customHeight="1">
      <c r="A70" s="90"/>
      <c r="B70" s="182"/>
      <c r="C70" s="182"/>
      <c r="D70" s="182"/>
      <c r="E70" s="197"/>
      <c r="F70" s="197"/>
      <c r="G70" s="182"/>
      <c r="H70" s="182"/>
      <c r="I70" s="182"/>
      <c r="J70" s="182"/>
      <c r="K70" s="182"/>
      <c r="L70" s="182"/>
      <c r="M70" s="182"/>
      <c r="N70" s="182"/>
      <c r="O70" s="182"/>
      <c r="P70" s="182"/>
      <c r="Q70" s="90"/>
      <c r="R70" s="90"/>
      <c r="S70" s="90"/>
      <c r="T70" s="90"/>
      <c r="U70" s="90"/>
      <c r="V70" s="90"/>
      <c r="W70" s="90"/>
      <c r="X70" s="90"/>
      <c r="Y70" s="90"/>
      <c r="Z70" s="90"/>
      <c r="AA70" s="90"/>
      <c r="AB70" s="90"/>
      <c r="AC70" s="90"/>
      <c r="AD70" s="90"/>
      <c r="AE70" s="90"/>
      <c r="AF70" s="182"/>
      <c r="AG70" s="182"/>
      <c r="AH70" s="182"/>
      <c r="AI70" s="182"/>
      <c r="AJ70" s="182"/>
      <c r="AK70" s="90"/>
      <c r="AL70" s="90"/>
      <c r="AM70" s="90"/>
      <c r="AN70" s="90"/>
      <c r="AO70" s="90"/>
      <c r="AP70" s="90"/>
      <c r="AQ70" s="90"/>
      <c r="AR70" s="90"/>
    </row>
    <row r="71" spans="1:44" ht="12" hidden="1" customHeight="1">
      <c r="A71" s="90"/>
      <c r="B71" s="182"/>
      <c r="C71" s="182"/>
      <c r="D71" s="182"/>
      <c r="E71" s="197"/>
      <c r="F71" s="197"/>
      <c r="G71" s="182"/>
      <c r="H71" s="182"/>
      <c r="I71" s="182"/>
      <c r="J71" s="182"/>
      <c r="K71" s="182"/>
      <c r="L71" s="182"/>
      <c r="M71" s="182"/>
      <c r="N71" s="182"/>
      <c r="O71" s="182"/>
      <c r="P71" s="182"/>
      <c r="Q71" s="90"/>
      <c r="R71" s="90"/>
      <c r="S71" s="90"/>
      <c r="T71" s="90"/>
      <c r="U71" s="90"/>
      <c r="V71" s="90"/>
      <c r="W71" s="90"/>
      <c r="X71" s="90"/>
      <c r="Y71" s="90"/>
      <c r="Z71" s="90"/>
      <c r="AA71" s="90"/>
      <c r="AB71" s="90"/>
      <c r="AC71" s="90"/>
      <c r="AD71" s="90"/>
      <c r="AE71" s="90"/>
      <c r="AF71" s="182"/>
      <c r="AG71" s="182"/>
      <c r="AH71" s="182"/>
      <c r="AI71" s="182"/>
      <c r="AJ71" s="182"/>
      <c r="AK71" s="90"/>
      <c r="AL71" s="90"/>
      <c r="AM71" s="90"/>
      <c r="AN71" s="90"/>
      <c r="AO71" s="90"/>
      <c r="AP71" s="90"/>
      <c r="AQ71" s="90"/>
      <c r="AR71" s="90"/>
    </row>
    <row r="72" spans="1:44" ht="12" hidden="1" customHeight="1">
      <c r="A72" s="90"/>
      <c r="B72" s="182"/>
      <c r="C72" s="182"/>
      <c r="D72" s="182"/>
      <c r="E72" s="197"/>
      <c r="F72" s="197"/>
      <c r="G72" s="182"/>
      <c r="H72" s="182"/>
      <c r="I72" s="182"/>
      <c r="J72" s="182"/>
      <c r="K72" s="182"/>
      <c r="L72" s="182"/>
      <c r="M72" s="182"/>
      <c r="N72" s="182"/>
      <c r="O72" s="182"/>
      <c r="P72" s="182"/>
      <c r="Q72" s="90"/>
      <c r="R72" s="90"/>
      <c r="S72" s="90"/>
      <c r="T72" s="90"/>
      <c r="U72" s="90"/>
      <c r="V72" s="90"/>
      <c r="W72" s="90"/>
      <c r="X72" s="90"/>
      <c r="Y72" s="90"/>
      <c r="Z72" s="90"/>
      <c r="AA72" s="90"/>
      <c r="AB72" s="90"/>
      <c r="AC72" s="90"/>
      <c r="AD72" s="90"/>
      <c r="AE72" s="90"/>
      <c r="AF72" s="182"/>
      <c r="AG72" s="182"/>
      <c r="AH72" s="182"/>
      <c r="AI72" s="182"/>
      <c r="AJ72" s="182"/>
      <c r="AK72" s="90"/>
      <c r="AL72" s="90"/>
      <c r="AM72" s="90"/>
      <c r="AN72" s="90"/>
      <c r="AO72" s="90"/>
      <c r="AP72" s="90"/>
      <c r="AQ72" s="90"/>
      <c r="AR72" s="90"/>
    </row>
    <row r="73" spans="1:44" ht="12" hidden="1" customHeight="1">
      <c r="A73" s="90"/>
      <c r="B73" s="182"/>
      <c r="C73" s="182"/>
      <c r="D73" s="182"/>
      <c r="E73" s="197"/>
      <c r="F73" s="197"/>
      <c r="G73" s="182"/>
      <c r="H73" s="182"/>
      <c r="I73" s="182"/>
      <c r="J73" s="182"/>
      <c r="K73" s="182"/>
      <c r="L73" s="182"/>
      <c r="M73" s="182"/>
      <c r="N73" s="182"/>
      <c r="O73" s="182"/>
      <c r="P73" s="182"/>
      <c r="Q73" s="90"/>
      <c r="R73" s="90"/>
      <c r="S73" s="90"/>
      <c r="T73" s="90"/>
      <c r="U73" s="90"/>
      <c r="V73" s="90"/>
      <c r="W73" s="90"/>
      <c r="X73" s="90"/>
      <c r="Y73" s="90"/>
      <c r="Z73" s="90"/>
      <c r="AA73" s="90"/>
      <c r="AB73" s="90"/>
      <c r="AC73" s="90"/>
      <c r="AD73" s="90"/>
      <c r="AE73" s="90"/>
      <c r="AF73" s="182"/>
      <c r="AG73" s="182"/>
      <c r="AH73" s="182"/>
      <c r="AI73" s="182"/>
      <c r="AJ73" s="182"/>
      <c r="AK73" s="90"/>
      <c r="AL73" s="90"/>
      <c r="AM73" s="90"/>
      <c r="AN73" s="90"/>
      <c r="AO73" s="90"/>
      <c r="AP73" s="90"/>
      <c r="AQ73" s="90"/>
      <c r="AR73" s="90"/>
    </row>
    <row r="74" spans="1:44" ht="12" hidden="1" customHeight="1">
      <c r="A74" s="90"/>
      <c r="B74" s="182"/>
      <c r="C74" s="182"/>
      <c r="D74" s="182"/>
      <c r="E74" s="197"/>
      <c r="F74" s="197"/>
      <c r="G74" s="182"/>
      <c r="H74" s="182"/>
      <c r="I74" s="182"/>
      <c r="J74" s="182"/>
      <c r="K74" s="182"/>
      <c r="L74" s="182"/>
      <c r="M74" s="182"/>
      <c r="N74" s="182"/>
      <c r="O74" s="182"/>
      <c r="P74" s="182"/>
      <c r="Q74" s="90"/>
      <c r="R74" s="90"/>
      <c r="S74" s="90"/>
      <c r="T74" s="90"/>
      <c r="U74" s="90"/>
      <c r="V74" s="90"/>
      <c r="W74" s="90"/>
      <c r="X74" s="90"/>
      <c r="Y74" s="90"/>
      <c r="Z74" s="90"/>
      <c r="AA74" s="90"/>
      <c r="AB74" s="90"/>
      <c r="AC74" s="90"/>
      <c r="AD74" s="90"/>
      <c r="AE74" s="90"/>
      <c r="AF74" s="182"/>
      <c r="AG74" s="182"/>
      <c r="AH74" s="182"/>
      <c r="AI74" s="182"/>
      <c r="AJ74" s="182"/>
      <c r="AK74" s="90"/>
      <c r="AL74" s="90"/>
      <c r="AM74" s="90"/>
      <c r="AN74" s="90"/>
      <c r="AO74" s="90"/>
      <c r="AP74" s="90"/>
      <c r="AQ74" s="90"/>
      <c r="AR74" s="90"/>
    </row>
    <row r="75" spans="1:44" ht="12" hidden="1" customHeight="1">
      <c r="A75" s="90"/>
      <c r="B75" s="182"/>
      <c r="C75" s="182"/>
      <c r="D75" s="182"/>
      <c r="E75" s="197"/>
      <c r="F75" s="197"/>
      <c r="G75" s="182"/>
      <c r="H75" s="182"/>
      <c r="I75" s="182"/>
      <c r="J75" s="182"/>
      <c r="K75" s="182"/>
      <c r="L75" s="182"/>
      <c r="M75" s="182"/>
      <c r="N75" s="182"/>
      <c r="O75" s="182"/>
      <c r="P75" s="182"/>
      <c r="Q75" s="90"/>
      <c r="R75" s="90"/>
      <c r="S75" s="90"/>
      <c r="T75" s="90"/>
      <c r="U75" s="90"/>
      <c r="V75" s="90"/>
      <c r="W75" s="90"/>
      <c r="X75" s="90"/>
      <c r="Y75" s="90"/>
      <c r="Z75" s="90"/>
      <c r="AA75" s="90"/>
      <c r="AB75" s="90"/>
      <c r="AC75" s="90"/>
      <c r="AD75" s="90"/>
      <c r="AE75" s="90"/>
      <c r="AF75" s="182"/>
      <c r="AG75" s="182"/>
      <c r="AH75" s="182"/>
      <c r="AI75" s="182"/>
      <c r="AJ75" s="182"/>
      <c r="AK75" s="90"/>
      <c r="AL75" s="90"/>
      <c r="AM75" s="90"/>
      <c r="AN75" s="90"/>
      <c r="AO75" s="90"/>
      <c r="AP75" s="90"/>
      <c r="AQ75" s="90"/>
      <c r="AR75" s="90"/>
    </row>
    <row r="76" spans="1:44" ht="12" hidden="1" customHeight="1">
      <c r="A76" s="90"/>
      <c r="B76" s="182"/>
      <c r="C76" s="182"/>
      <c r="D76" s="182"/>
      <c r="E76" s="197"/>
      <c r="F76" s="197"/>
      <c r="G76" s="182"/>
      <c r="H76" s="182"/>
      <c r="I76" s="182"/>
      <c r="J76" s="182"/>
      <c r="K76" s="182"/>
      <c r="L76" s="182"/>
      <c r="M76" s="182"/>
      <c r="N76" s="182"/>
      <c r="O76" s="182"/>
      <c r="P76" s="182"/>
      <c r="Q76" s="90"/>
      <c r="R76" s="90"/>
      <c r="S76" s="90"/>
      <c r="T76" s="90"/>
      <c r="U76" s="90"/>
      <c r="V76" s="90"/>
      <c r="W76" s="90"/>
      <c r="X76" s="90"/>
      <c r="Y76" s="90"/>
      <c r="Z76" s="90"/>
      <c r="AA76" s="90"/>
      <c r="AB76" s="90"/>
      <c r="AC76" s="90"/>
      <c r="AD76" s="90"/>
      <c r="AE76" s="90"/>
      <c r="AF76" s="182"/>
      <c r="AG76" s="182"/>
      <c r="AH76" s="182"/>
      <c r="AI76" s="182"/>
      <c r="AJ76" s="182"/>
      <c r="AK76" s="90"/>
      <c r="AL76" s="90"/>
      <c r="AM76" s="90"/>
      <c r="AN76" s="90"/>
      <c r="AO76" s="90"/>
      <c r="AP76" s="90"/>
      <c r="AQ76" s="90"/>
      <c r="AR76" s="90"/>
    </row>
    <row r="77" spans="1:44" ht="12" hidden="1" customHeight="1">
      <c r="A77" s="90"/>
      <c r="B77" s="182"/>
      <c r="C77" s="182"/>
      <c r="D77" s="182"/>
      <c r="E77" s="197"/>
      <c r="F77" s="197"/>
      <c r="G77" s="182"/>
      <c r="H77" s="182"/>
      <c r="I77" s="182"/>
      <c r="J77" s="182"/>
      <c r="K77" s="182"/>
      <c r="L77" s="182"/>
      <c r="M77" s="182"/>
      <c r="N77" s="182"/>
      <c r="O77" s="182"/>
      <c r="P77" s="182"/>
      <c r="Q77" s="90"/>
      <c r="R77" s="90"/>
      <c r="S77" s="90"/>
      <c r="T77" s="90"/>
      <c r="U77" s="90"/>
      <c r="V77" s="90"/>
      <c r="W77" s="90"/>
      <c r="X77" s="90"/>
      <c r="Y77" s="90"/>
      <c r="Z77" s="90"/>
      <c r="AA77" s="90"/>
      <c r="AB77" s="90"/>
      <c r="AC77" s="90"/>
      <c r="AD77" s="90"/>
      <c r="AE77" s="90"/>
      <c r="AF77" s="182"/>
      <c r="AG77" s="182"/>
      <c r="AH77" s="182"/>
      <c r="AI77" s="182"/>
      <c r="AJ77" s="182"/>
      <c r="AK77" s="90"/>
      <c r="AL77" s="90"/>
      <c r="AM77" s="90"/>
      <c r="AN77" s="90"/>
      <c r="AO77" s="90"/>
      <c r="AP77" s="90"/>
      <c r="AQ77" s="90"/>
      <c r="AR77" s="90"/>
    </row>
    <row r="78" spans="1:44" ht="12" hidden="1" customHeight="1">
      <c r="A78" s="90"/>
      <c r="B78" s="182"/>
      <c r="C78" s="182"/>
      <c r="D78" s="182"/>
      <c r="E78" s="197"/>
      <c r="F78" s="197"/>
      <c r="G78" s="182"/>
      <c r="H78" s="182"/>
      <c r="I78" s="182"/>
      <c r="J78" s="182"/>
      <c r="K78" s="182"/>
      <c r="L78" s="182"/>
      <c r="M78" s="182"/>
      <c r="N78" s="182"/>
      <c r="O78" s="182"/>
      <c r="P78" s="182"/>
      <c r="Q78" s="90"/>
      <c r="R78" s="90"/>
      <c r="S78" s="90"/>
      <c r="T78" s="90"/>
      <c r="U78" s="90"/>
      <c r="V78" s="90"/>
      <c r="W78" s="90"/>
      <c r="X78" s="90"/>
      <c r="Y78" s="90"/>
      <c r="Z78" s="90"/>
      <c r="AA78" s="90"/>
      <c r="AB78" s="90"/>
      <c r="AC78" s="90"/>
      <c r="AD78" s="90"/>
      <c r="AE78" s="90"/>
      <c r="AF78" s="182"/>
      <c r="AG78" s="182"/>
      <c r="AH78" s="182"/>
      <c r="AI78" s="182"/>
      <c r="AJ78" s="182"/>
      <c r="AK78" s="90"/>
      <c r="AL78" s="90"/>
      <c r="AM78" s="90"/>
      <c r="AN78" s="90"/>
      <c r="AO78" s="90"/>
      <c r="AP78" s="90"/>
      <c r="AQ78" s="90"/>
      <c r="AR78" s="90"/>
    </row>
    <row r="79" spans="1:44" ht="12" hidden="1" customHeight="1">
      <c r="A79" s="90"/>
      <c r="B79" s="182"/>
      <c r="C79" s="182"/>
      <c r="D79" s="182"/>
      <c r="E79" s="197"/>
      <c r="F79" s="197"/>
      <c r="G79" s="182"/>
      <c r="H79" s="182"/>
      <c r="I79" s="182"/>
      <c r="J79" s="182"/>
      <c r="K79" s="182"/>
      <c r="L79" s="182"/>
      <c r="M79" s="182"/>
      <c r="N79" s="182"/>
      <c r="O79" s="182"/>
      <c r="P79" s="182"/>
      <c r="Q79" s="90"/>
      <c r="R79" s="90"/>
      <c r="S79" s="90"/>
      <c r="T79" s="90"/>
      <c r="U79" s="90"/>
      <c r="V79" s="90"/>
      <c r="W79" s="90"/>
      <c r="X79" s="90"/>
      <c r="Y79" s="90"/>
      <c r="Z79" s="90"/>
      <c r="AA79" s="90"/>
      <c r="AB79" s="90"/>
      <c r="AC79" s="90"/>
      <c r="AD79" s="90"/>
      <c r="AE79" s="90"/>
      <c r="AF79" s="182"/>
      <c r="AG79" s="182"/>
      <c r="AH79" s="182"/>
      <c r="AI79" s="182"/>
      <c r="AJ79" s="182"/>
      <c r="AK79" s="90"/>
      <c r="AL79" s="90"/>
      <c r="AM79" s="90"/>
      <c r="AN79" s="90"/>
      <c r="AO79" s="90"/>
      <c r="AP79" s="90"/>
      <c r="AQ79" s="90"/>
      <c r="AR79" s="90"/>
    </row>
    <row r="80" spans="1:44" ht="12" hidden="1" customHeight="1">
      <c r="A80" s="90"/>
      <c r="B80" s="182"/>
      <c r="C80" s="182"/>
      <c r="D80" s="182"/>
      <c r="E80" s="197"/>
      <c r="F80" s="197"/>
      <c r="G80" s="182"/>
      <c r="H80" s="182"/>
      <c r="I80" s="182"/>
      <c r="J80" s="182"/>
      <c r="K80" s="182"/>
      <c r="L80" s="182"/>
      <c r="M80" s="182"/>
      <c r="N80" s="182"/>
      <c r="O80" s="182"/>
      <c r="P80" s="182"/>
      <c r="Q80" s="90"/>
      <c r="R80" s="90"/>
      <c r="S80" s="90"/>
      <c r="T80" s="90"/>
      <c r="U80" s="90"/>
      <c r="V80" s="90"/>
      <c r="W80" s="90"/>
      <c r="X80" s="90"/>
      <c r="Y80" s="90"/>
      <c r="Z80" s="90"/>
      <c r="AA80" s="90"/>
      <c r="AB80" s="90"/>
      <c r="AC80" s="90"/>
      <c r="AD80" s="90"/>
      <c r="AE80" s="90"/>
      <c r="AF80" s="182"/>
      <c r="AG80" s="182"/>
      <c r="AH80" s="182"/>
      <c r="AI80" s="182"/>
      <c r="AJ80" s="182"/>
      <c r="AK80" s="90"/>
      <c r="AL80" s="90"/>
      <c r="AM80" s="90"/>
      <c r="AN80" s="90"/>
      <c r="AO80" s="90"/>
      <c r="AP80" s="90"/>
      <c r="AQ80" s="90"/>
      <c r="AR80" s="90"/>
    </row>
    <row r="81" spans="1:44" ht="12" hidden="1" customHeight="1">
      <c r="A81" s="90"/>
      <c r="B81" s="182"/>
      <c r="C81" s="182"/>
      <c r="D81" s="182"/>
      <c r="E81" s="197"/>
      <c r="F81" s="197"/>
      <c r="G81" s="182"/>
      <c r="H81" s="182"/>
      <c r="I81" s="182"/>
      <c r="J81" s="182"/>
      <c r="K81" s="182"/>
      <c r="L81" s="182"/>
      <c r="M81" s="182"/>
      <c r="N81" s="182"/>
      <c r="O81" s="182"/>
      <c r="P81" s="182"/>
      <c r="Q81" s="90"/>
      <c r="R81" s="90"/>
      <c r="S81" s="90"/>
      <c r="T81" s="90"/>
      <c r="U81" s="90"/>
      <c r="V81" s="90"/>
      <c r="W81" s="90"/>
      <c r="X81" s="90"/>
      <c r="Y81" s="90"/>
      <c r="Z81" s="90"/>
      <c r="AA81" s="90"/>
      <c r="AB81" s="90"/>
      <c r="AC81" s="90"/>
      <c r="AD81" s="90"/>
      <c r="AE81" s="90"/>
      <c r="AF81" s="182"/>
      <c r="AG81" s="182"/>
      <c r="AH81" s="182"/>
      <c r="AI81" s="182"/>
      <c r="AJ81" s="182"/>
      <c r="AK81" s="90"/>
      <c r="AL81" s="90"/>
      <c r="AM81" s="90"/>
      <c r="AN81" s="90"/>
      <c r="AO81" s="90"/>
      <c r="AP81" s="90"/>
      <c r="AQ81" s="90"/>
      <c r="AR81" s="90"/>
    </row>
    <row r="82" spans="1:44" ht="12" hidden="1" customHeight="1">
      <c r="A82" s="90"/>
      <c r="B82" s="182"/>
      <c r="C82" s="182"/>
      <c r="D82" s="182"/>
      <c r="E82" s="197"/>
      <c r="F82" s="197"/>
      <c r="G82" s="182"/>
      <c r="H82" s="182"/>
      <c r="I82" s="182"/>
      <c r="J82" s="182"/>
      <c r="K82" s="182"/>
      <c r="L82" s="182"/>
      <c r="M82" s="182"/>
      <c r="N82" s="182"/>
      <c r="O82" s="182"/>
      <c r="P82" s="182"/>
      <c r="Q82" s="90"/>
      <c r="R82" s="90"/>
      <c r="S82" s="90"/>
      <c r="T82" s="90"/>
      <c r="U82" s="90"/>
      <c r="V82" s="90"/>
      <c r="W82" s="90"/>
      <c r="X82" s="90"/>
      <c r="Y82" s="90"/>
      <c r="Z82" s="90"/>
      <c r="AA82" s="90"/>
      <c r="AB82" s="90"/>
      <c r="AC82" s="90"/>
      <c r="AD82" s="90"/>
      <c r="AE82" s="90"/>
      <c r="AF82" s="182"/>
      <c r="AG82" s="182"/>
      <c r="AH82" s="182"/>
      <c r="AI82" s="182"/>
      <c r="AJ82" s="182"/>
      <c r="AK82" s="90"/>
      <c r="AL82" s="90"/>
      <c r="AM82" s="90"/>
      <c r="AN82" s="90"/>
      <c r="AO82" s="90"/>
      <c r="AP82" s="90"/>
      <c r="AQ82" s="90"/>
      <c r="AR82" s="90"/>
    </row>
    <row r="83" spans="1:44" ht="12" hidden="1" customHeight="1">
      <c r="A83" s="90"/>
      <c r="B83" s="182"/>
      <c r="C83" s="182"/>
      <c r="D83" s="182"/>
      <c r="E83" s="197"/>
      <c r="F83" s="197"/>
      <c r="G83" s="182"/>
      <c r="H83" s="182"/>
      <c r="I83" s="182"/>
      <c r="J83" s="182"/>
      <c r="K83" s="182"/>
      <c r="L83" s="182"/>
      <c r="M83" s="182"/>
      <c r="N83" s="182"/>
      <c r="O83" s="182"/>
      <c r="P83" s="182"/>
      <c r="Q83" s="90"/>
      <c r="R83" s="90"/>
      <c r="S83" s="90"/>
      <c r="T83" s="90"/>
      <c r="U83" s="90"/>
      <c r="V83" s="90"/>
      <c r="W83" s="90"/>
      <c r="X83" s="90"/>
      <c r="Y83" s="90"/>
      <c r="Z83" s="90"/>
      <c r="AA83" s="90"/>
      <c r="AB83" s="90"/>
      <c r="AC83" s="90"/>
      <c r="AD83" s="90"/>
      <c r="AE83" s="90"/>
      <c r="AF83" s="182"/>
      <c r="AG83" s="182"/>
      <c r="AH83" s="182"/>
      <c r="AI83" s="182"/>
      <c r="AJ83" s="182"/>
      <c r="AK83" s="90"/>
      <c r="AL83" s="90"/>
      <c r="AM83" s="90"/>
      <c r="AN83" s="90"/>
      <c r="AO83" s="90"/>
      <c r="AP83" s="90"/>
      <c r="AQ83" s="90"/>
      <c r="AR83" s="90"/>
    </row>
    <row r="84" spans="1:44" ht="12" hidden="1" customHeight="1">
      <c r="A84" s="90"/>
      <c r="B84" s="182"/>
      <c r="C84" s="182"/>
      <c r="D84" s="182"/>
      <c r="E84" s="197"/>
      <c r="F84" s="197"/>
      <c r="G84" s="182"/>
      <c r="H84" s="182"/>
      <c r="I84" s="182"/>
      <c r="J84" s="182"/>
      <c r="K84" s="182"/>
      <c r="L84" s="182"/>
      <c r="M84" s="182"/>
      <c r="N84" s="182"/>
      <c r="O84" s="182"/>
      <c r="P84" s="182"/>
      <c r="Q84" s="90"/>
      <c r="R84" s="90"/>
      <c r="S84" s="90"/>
      <c r="T84" s="90"/>
      <c r="U84" s="90"/>
      <c r="V84" s="90"/>
      <c r="W84" s="90"/>
      <c r="X84" s="90"/>
      <c r="Y84" s="90"/>
      <c r="Z84" s="90"/>
      <c r="AA84" s="90"/>
      <c r="AB84" s="90"/>
      <c r="AC84" s="90"/>
      <c r="AD84" s="90"/>
      <c r="AE84" s="90"/>
      <c r="AF84" s="182"/>
      <c r="AG84" s="182"/>
      <c r="AH84" s="182"/>
      <c r="AI84" s="182"/>
      <c r="AJ84" s="182"/>
      <c r="AK84" s="90"/>
      <c r="AL84" s="90"/>
      <c r="AM84" s="90"/>
      <c r="AN84" s="90"/>
      <c r="AO84" s="90"/>
      <c r="AP84" s="90"/>
      <c r="AQ84" s="90"/>
      <c r="AR84" s="90"/>
    </row>
    <row r="85" spans="1:44" ht="12" hidden="1" customHeight="1">
      <c r="A85" s="90"/>
      <c r="B85" s="182"/>
      <c r="C85" s="182"/>
      <c r="D85" s="182"/>
      <c r="E85" s="197"/>
      <c r="F85" s="197"/>
      <c r="G85" s="182"/>
      <c r="H85" s="182"/>
      <c r="I85" s="182"/>
      <c r="J85" s="182"/>
      <c r="K85" s="182"/>
      <c r="L85" s="182"/>
      <c r="M85" s="182"/>
      <c r="N85" s="182"/>
      <c r="O85" s="182"/>
      <c r="P85" s="182"/>
      <c r="Q85" s="90"/>
      <c r="R85" s="90"/>
      <c r="S85" s="90"/>
      <c r="T85" s="90"/>
      <c r="U85" s="90"/>
      <c r="V85" s="90"/>
      <c r="W85" s="90"/>
      <c r="X85" s="90"/>
      <c r="Y85" s="90"/>
      <c r="Z85" s="90"/>
      <c r="AA85" s="90"/>
      <c r="AB85" s="90"/>
      <c r="AC85" s="90"/>
      <c r="AD85" s="90"/>
      <c r="AE85" s="90"/>
      <c r="AF85" s="182"/>
      <c r="AG85" s="182"/>
      <c r="AH85" s="182"/>
      <c r="AI85" s="182"/>
      <c r="AJ85" s="182"/>
      <c r="AK85" s="90"/>
      <c r="AL85" s="90"/>
      <c r="AM85" s="90"/>
      <c r="AN85" s="90"/>
      <c r="AO85" s="90"/>
      <c r="AP85" s="90"/>
      <c r="AQ85" s="90"/>
      <c r="AR85" s="90"/>
    </row>
    <row r="86" spans="1:44" ht="12" hidden="1" customHeight="1">
      <c r="A86" s="90"/>
      <c r="B86" s="182"/>
      <c r="C86" s="182"/>
      <c r="D86" s="182"/>
      <c r="E86" s="197"/>
      <c r="F86" s="197"/>
      <c r="G86" s="182"/>
      <c r="H86" s="182"/>
      <c r="I86" s="182"/>
      <c r="J86" s="182"/>
      <c r="K86" s="182"/>
      <c r="L86" s="182"/>
      <c r="M86" s="182"/>
      <c r="N86" s="182"/>
      <c r="O86" s="182"/>
      <c r="P86" s="182"/>
      <c r="Q86" s="90"/>
      <c r="R86" s="90"/>
      <c r="S86" s="90"/>
      <c r="T86" s="90"/>
      <c r="U86" s="90"/>
      <c r="V86" s="90"/>
      <c r="W86" s="90"/>
      <c r="X86" s="90"/>
      <c r="Y86" s="90"/>
      <c r="Z86" s="90"/>
      <c r="AA86" s="90"/>
      <c r="AB86" s="90"/>
      <c r="AC86" s="90"/>
      <c r="AD86" s="90"/>
      <c r="AE86" s="90"/>
      <c r="AF86" s="182"/>
      <c r="AG86" s="182"/>
      <c r="AH86" s="182"/>
      <c r="AI86" s="182"/>
      <c r="AJ86" s="182"/>
      <c r="AK86" s="90"/>
      <c r="AL86" s="90"/>
      <c r="AM86" s="90"/>
      <c r="AN86" s="90"/>
      <c r="AO86" s="90"/>
      <c r="AP86" s="90"/>
      <c r="AQ86" s="90"/>
      <c r="AR86" s="90"/>
    </row>
    <row r="87" spans="1:44" ht="12" hidden="1" customHeight="1">
      <c r="A87" s="90"/>
      <c r="B87" s="182"/>
      <c r="C87" s="182"/>
      <c r="D87" s="182"/>
      <c r="E87" s="197"/>
      <c r="F87" s="197"/>
      <c r="G87" s="182"/>
      <c r="H87" s="182"/>
      <c r="I87" s="182"/>
      <c r="J87" s="182"/>
      <c r="K87" s="182"/>
      <c r="L87" s="182"/>
      <c r="M87" s="182"/>
      <c r="N87" s="182"/>
      <c r="O87" s="182"/>
      <c r="P87" s="182"/>
      <c r="Q87" s="90"/>
      <c r="R87" s="90"/>
      <c r="S87" s="90"/>
      <c r="T87" s="90"/>
      <c r="U87" s="90"/>
      <c r="V87" s="90"/>
      <c r="W87" s="90"/>
      <c r="X87" s="90"/>
      <c r="Y87" s="90"/>
      <c r="Z87" s="90"/>
      <c r="AA87" s="90"/>
      <c r="AB87" s="90"/>
      <c r="AC87" s="90"/>
      <c r="AD87" s="90"/>
      <c r="AE87" s="90"/>
      <c r="AF87" s="182"/>
      <c r="AG87" s="182"/>
      <c r="AH87" s="182"/>
      <c r="AI87" s="182"/>
      <c r="AJ87" s="182"/>
      <c r="AK87" s="90"/>
      <c r="AL87" s="90"/>
      <c r="AM87" s="90"/>
      <c r="AN87" s="90"/>
      <c r="AO87" s="90"/>
      <c r="AP87" s="90"/>
      <c r="AQ87" s="90"/>
      <c r="AR87" s="90"/>
    </row>
    <row r="88" spans="1:44" ht="12" hidden="1" customHeight="1">
      <c r="A88" s="90"/>
      <c r="B88" s="182"/>
      <c r="C88" s="182"/>
      <c r="D88" s="182"/>
      <c r="E88" s="197"/>
      <c r="F88" s="197"/>
      <c r="G88" s="182"/>
      <c r="H88" s="182"/>
      <c r="I88" s="182"/>
      <c r="J88" s="182"/>
      <c r="K88" s="182"/>
      <c r="L88" s="182"/>
      <c r="M88" s="182"/>
      <c r="N88" s="182"/>
      <c r="O88" s="182"/>
      <c r="P88" s="182"/>
      <c r="Q88" s="90"/>
      <c r="R88" s="90"/>
      <c r="S88" s="90"/>
      <c r="T88" s="90"/>
      <c r="U88" s="90"/>
      <c r="V88" s="90"/>
      <c r="W88" s="90"/>
      <c r="X88" s="90"/>
      <c r="Y88" s="90"/>
      <c r="Z88" s="90"/>
      <c r="AA88" s="90"/>
      <c r="AB88" s="90"/>
      <c r="AC88" s="90"/>
      <c r="AD88" s="90"/>
      <c r="AE88" s="90"/>
      <c r="AF88" s="182"/>
      <c r="AG88" s="182"/>
      <c r="AH88" s="182"/>
      <c r="AI88" s="182"/>
      <c r="AJ88" s="182"/>
      <c r="AK88" s="90"/>
      <c r="AL88" s="90"/>
      <c r="AM88" s="90"/>
      <c r="AN88" s="90"/>
      <c r="AO88" s="90"/>
      <c r="AP88" s="90"/>
      <c r="AQ88" s="90"/>
      <c r="AR88" s="90"/>
    </row>
    <row r="89" spans="1:44" ht="12" hidden="1" customHeight="1">
      <c r="A89" s="90"/>
      <c r="B89" s="182"/>
      <c r="C89" s="182"/>
      <c r="D89" s="182"/>
      <c r="E89" s="197"/>
      <c r="F89" s="197"/>
      <c r="G89" s="182"/>
      <c r="H89" s="182"/>
      <c r="I89" s="182"/>
      <c r="J89" s="182"/>
      <c r="K89" s="182"/>
      <c r="L89" s="182"/>
      <c r="M89" s="182"/>
      <c r="N89" s="182"/>
      <c r="O89" s="182"/>
      <c r="P89" s="182"/>
      <c r="Q89" s="90"/>
      <c r="R89" s="90"/>
      <c r="S89" s="90"/>
      <c r="T89" s="90"/>
      <c r="U89" s="90"/>
      <c r="V89" s="90"/>
      <c r="W89" s="90"/>
      <c r="X89" s="90"/>
      <c r="Y89" s="90"/>
      <c r="Z89" s="90"/>
      <c r="AA89" s="90"/>
      <c r="AB89" s="90"/>
      <c r="AC89" s="90"/>
      <c r="AD89" s="90"/>
      <c r="AE89" s="90"/>
      <c r="AF89" s="182"/>
      <c r="AG89" s="182"/>
      <c r="AH89" s="182"/>
      <c r="AI89" s="182"/>
      <c r="AJ89" s="182"/>
      <c r="AK89" s="90"/>
      <c r="AL89" s="90"/>
      <c r="AM89" s="90"/>
      <c r="AN89" s="90"/>
      <c r="AO89" s="90"/>
      <c r="AP89" s="90"/>
      <c r="AQ89" s="90"/>
      <c r="AR89" s="90"/>
    </row>
    <row r="90" spans="1:44" ht="12" hidden="1" customHeight="1">
      <c r="A90" s="90"/>
      <c r="B90" s="182"/>
      <c r="C90" s="182"/>
      <c r="D90" s="182"/>
      <c r="E90" s="197"/>
      <c r="F90" s="197"/>
      <c r="G90" s="182"/>
      <c r="H90" s="182"/>
      <c r="I90" s="182"/>
      <c r="J90" s="182"/>
      <c r="K90" s="182"/>
      <c r="L90" s="182"/>
      <c r="M90" s="182"/>
      <c r="N90" s="182"/>
      <c r="O90" s="182"/>
      <c r="P90" s="182"/>
      <c r="Q90" s="90"/>
      <c r="R90" s="90"/>
      <c r="S90" s="90"/>
      <c r="T90" s="90"/>
      <c r="U90" s="90"/>
      <c r="V90" s="90"/>
      <c r="W90" s="90"/>
      <c r="X90" s="90"/>
      <c r="Y90" s="90"/>
      <c r="Z90" s="90"/>
      <c r="AA90" s="90"/>
      <c r="AB90" s="90"/>
      <c r="AC90" s="90"/>
      <c r="AD90" s="90"/>
      <c r="AE90" s="90"/>
      <c r="AF90" s="182"/>
      <c r="AG90" s="182"/>
      <c r="AH90" s="182"/>
      <c r="AI90" s="182"/>
      <c r="AJ90" s="182"/>
      <c r="AK90" s="90"/>
      <c r="AL90" s="90"/>
      <c r="AM90" s="90"/>
      <c r="AN90" s="90"/>
      <c r="AO90" s="90"/>
      <c r="AP90" s="90"/>
      <c r="AQ90" s="90"/>
      <c r="AR90" s="90"/>
    </row>
    <row r="91" spans="1:44" ht="12" hidden="1" customHeight="1">
      <c r="A91" s="90"/>
      <c r="B91" s="182"/>
      <c r="C91" s="182"/>
      <c r="D91" s="182"/>
      <c r="E91" s="197"/>
      <c r="F91" s="197"/>
      <c r="G91" s="182"/>
      <c r="H91" s="182"/>
      <c r="I91" s="182"/>
      <c r="J91" s="182"/>
      <c r="K91" s="182"/>
      <c r="L91" s="182"/>
      <c r="M91" s="182"/>
      <c r="N91" s="182"/>
      <c r="O91" s="182"/>
      <c r="P91" s="182"/>
      <c r="Q91" s="90"/>
      <c r="R91" s="90"/>
      <c r="S91" s="90"/>
      <c r="T91" s="90"/>
      <c r="U91" s="90"/>
      <c r="V91" s="90"/>
      <c r="W91" s="90"/>
      <c r="X91" s="90"/>
      <c r="Y91" s="90"/>
      <c r="Z91" s="90"/>
      <c r="AA91" s="90"/>
      <c r="AB91" s="90"/>
      <c r="AC91" s="90"/>
      <c r="AD91" s="90"/>
      <c r="AE91" s="90"/>
      <c r="AF91" s="182"/>
      <c r="AG91" s="182"/>
      <c r="AH91" s="182"/>
      <c r="AI91" s="182"/>
      <c r="AJ91" s="182"/>
      <c r="AK91" s="90"/>
      <c r="AL91" s="90"/>
      <c r="AM91" s="90"/>
      <c r="AN91" s="90"/>
      <c r="AO91" s="90"/>
      <c r="AP91" s="90"/>
      <c r="AQ91" s="90"/>
      <c r="AR91" s="90"/>
    </row>
    <row r="92" spans="1:44" ht="12" hidden="1" customHeight="1">
      <c r="A92" s="90"/>
      <c r="B92" s="182"/>
      <c r="C92" s="182"/>
      <c r="D92" s="182"/>
      <c r="E92" s="197"/>
      <c r="F92" s="197"/>
      <c r="G92" s="182"/>
      <c r="H92" s="182"/>
      <c r="I92" s="182"/>
      <c r="J92" s="182"/>
      <c r="K92" s="182"/>
      <c r="L92" s="182"/>
      <c r="M92" s="182"/>
      <c r="N92" s="182"/>
      <c r="O92" s="182"/>
      <c r="P92" s="182"/>
      <c r="Q92" s="90"/>
      <c r="R92" s="90"/>
      <c r="S92" s="90"/>
      <c r="T92" s="90"/>
      <c r="U92" s="90"/>
      <c r="V92" s="90"/>
      <c r="W92" s="90"/>
      <c r="X92" s="90"/>
      <c r="Y92" s="90"/>
      <c r="Z92" s="90"/>
      <c r="AA92" s="90"/>
      <c r="AB92" s="90"/>
      <c r="AC92" s="90"/>
      <c r="AD92" s="90"/>
      <c r="AE92" s="90"/>
      <c r="AF92" s="182"/>
      <c r="AG92" s="182"/>
      <c r="AH92" s="182"/>
      <c r="AI92" s="182"/>
      <c r="AJ92" s="182"/>
      <c r="AK92" s="90"/>
      <c r="AL92" s="90"/>
      <c r="AM92" s="90"/>
      <c r="AN92" s="90"/>
      <c r="AO92" s="90"/>
      <c r="AP92" s="90"/>
      <c r="AQ92" s="90"/>
      <c r="AR92" s="90"/>
    </row>
    <row r="93" spans="1:44" ht="12" hidden="1" customHeight="1">
      <c r="A93" s="90"/>
      <c r="B93" s="182"/>
      <c r="C93" s="182"/>
      <c r="D93" s="182"/>
      <c r="E93" s="197"/>
      <c r="F93" s="197"/>
      <c r="G93" s="182"/>
      <c r="H93" s="182"/>
      <c r="I93" s="182"/>
      <c r="J93" s="182"/>
      <c r="K93" s="182"/>
      <c r="L93" s="182"/>
      <c r="M93" s="182"/>
      <c r="N93" s="182"/>
      <c r="O93" s="182"/>
      <c r="P93" s="182"/>
      <c r="Q93" s="90"/>
      <c r="R93" s="90"/>
      <c r="S93" s="90"/>
      <c r="T93" s="90"/>
      <c r="U93" s="90"/>
      <c r="V93" s="90"/>
      <c r="W93" s="90"/>
      <c r="X93" s="90"/>
      <c r="Y93" s="90"/>
      <c r="Z93" s="90"/>
      <c r="AA93" s="90"/>
      <c r="AB93" s="90"/>
      <c r="AC93" s="90"/>
      <c r="AD93" s="90"/>
      <c r="AE93" s="90"/>
      <c r="AF93" s="182"/>
      <c r="AG93" s="182"/>
      <c r="AH93" s="182"/>
      <c r="AI93" s="182"/>
      <c r="AJ93" s="182"/>
      <c r="AK93" s="90"/>
      <c r="AL93" s="90"/>
      <c r="AM93" s="90"/>
      <c r="AN93" s="90"/>
      <c r="AO93" s="90"/>
      <c r="AP93" s="90"/>
      <c r="AQ93" s="90"/>
      <c r="AR93" s="90"/>
    </row>
    <row r="94" spans="1:44" ht="12" hidden="1" customHeight="1">
      <c r="A94" s="90"/>
      <c r="B94" s="182"/>
      <c r="C94" s="182"/>
      <c r="D94" s="182"/>
      <c r="E94" s="197"/>
      <c r="F94" s="197"/>
      <c r="G94" s="182"/>
      <c r="H94" s="182"/>
      <c r="I94" s="182"/>
      <c r="J94" s="182"/>
      <c r="K94" s="182"/>
      <c r="L94" s="182"/>
      <c r="M94" s="182"/>
      <c r="N94" s="182"/>
      <c r="O94" s="182"/>
      <c r="P94" s="182"/>
      <c r="Q94" s="90"/>
      <c r="R94" s="90"/>
      <c r="S94" s="90"/>
      <c r="T94" s="90"/>
      <c r="U94" s="90"/>
      <c r="V94" s="90"/>
      <c r="W94" s="90"/>
      <c r="X94" s="90"/>
      <c r="Y94" s="90"/>
      <c r="Z94" s="90"/>
      <c r="AA94" s="90"/>
      <c r="AB94" s="90"/>
      <c r="AC94" s="90"/>
      <c r="AD94" s="90"/>
      <c r="AE94" s="90"/>
      <c r="AF94" s="182"/>
      <c r="AG94" s="182"/>
      <c r="AH94" s="182"/>
      <c r="AI94" s="182"/>
      <c r="AJ94" s="182"/>
      <c r="AK94" s="90"/>
      <c r="AL94" s="90"/>
      <c r="AM94" s="90"/>
      <c r="AN94" s="90"/>
      <c r="AO94" s="90"/>
      <c r="AP94" s="90"/>
      <c r="AQ94" s="90"/>
      <c r="AR94" s="90"/>
    </row>
    <row r="95" spans="1:44" ht="12" hidden="1" customHeight="1">
      <c r="A95" s="90"/>
      <c r="B95" s="182"/>
      <c r="C95" s="182"/>
      <c r="D95" s="182"/>
      <c r="E95" s="197"/>
      <c r="F95" s="197"/>
      <c r="G95" s="182"/>
      <c r="H95" s="182"/>
      <c r="I95" s="182"/>
      <c r="J95" s="182"/>
      <c r="K95" s="182"/>
      <c r="L95" s="182"/>
      <c r="M95" s="182"/>
      <c r="N95" s="182"/>
      <c r="O95" s="182"/>
      <c r="P95" s="182"/>
      <c r="Q95" s="90"/>
      <c r="R95" s="90"/>
      <c r="S95" s="90"/>
      <c r="T95" s="90"/>
      <c r="U95" s="90"/>
      <c r="V95" s="90"/>
      <c r="W95" s="90"/>
      <c r="X95" s="90"/>
      <c r="Y95" s="90"/>
      <c r="Z95" s="90"/>
      <c r="AA95" s="90"/>
      <c r="AB95" s="90"/>
      <c r="AC95" s="90"/>
      <c r="AD95" s="90"/>
      <c r="AE95" s="90"/>
      <c r="AF95" s="182"/>
      <c r="AG95" s="182"/>
      <c r="AH95" s="182"/>
      <c r="AI95" s="182"/>
      <c r="AJ95" s="182"/>
      <c r="AK95" s="90"/>
      <c r="AL95" s="90"/>
      <c r="AM95" s="90"/>
      <c r="AN95" s="90"/>
      <c r="AO95" s="90"/>
      <c r="AP95" s="90"/>
      <c r="AQ95" s="90"/>
      <c r="AR95" s="90"/>
    </row>
    <row r="96" spans="1:44" ht="12" hidden="1" customHeight="1">
      <c r="A96" s="90"/>
      <c r="B96" s="182"/>
      <c r="C96" s="182"/>
      <c r="D96" s="182"/>
      <c r="E96" s="197"/>
      <c r="F96" s="197"/>
      <c r="G96" s="182"/>
      <c r="H96" s="182"/>
      <c r="I96" s="182"/>
      <c r="J96" s="182"/>
      <c r="K96" s="182"/>
      <c r="L96" s="182"/>
      <c r="M96" s="182"/>
      <c r="N96" s="182"/>
      <c r="O96" s="182"/>
      <c r="P96" s="182"/>
      <c r="Q96" s="90"/>
      <c r="R96" s="90"/>
      <c r="S96" s="90"/>
      <c r="T96" s="90"/>
      <c r="U96" s="90"/>
      <c r="V96" s="90"/>
      <c r="W96" s="90"/>
      <c r="X96" s="90"/>
      <c r="Y96" s="90"/>
      <c r="Z96" s="90"/>
      <c r="AA96" s="90"/>
      <c r="AB96" s="90"/>
      <c r="AC96" s="90"/>
      <c r="AD96" s="90"/>
      <c r="AE96" s="90"/>
      <c r="AF96" s="182"/>
      <c r="AG96" s="182"/>
      <c r="AH96" s="182"/>
      <c r="AI96" s="182"/>
      <c r="AJ96" s="182"/>
      <c r="AK96" s="90"/>
      <c r="AL96" s="90"/>
      <c r="AM96" s="90"/>
      <c r="AN96" s="90"/>
      <c r="AO96" s="90"/>
      <c r="AP96" s="90"/>
      <c r="AQ96" s="90"/>
      <c r="AR96" s="90"/>
    </row>
    <row r="97" spans="1:44" ht="12" hidden="1" customHeight="1">
      <c r="A97" s="90"/>
      <c r="B97" s="182"/>
      <c r="C97" s="182"/>
      <c r="D97" s="182"/>
      <c r="E97" s="197"/>
      <c r="F97" s="197"/>
      <c r="G97" s="182"/>
      <c r="H97" s="182"/>
      <c r="I97" s="182"/>
      <c r="J97" s="182"/>
      <c r="K97" s="182"/>
      <c r="L97" s="182"/>
      <c r="M97" s="182"/>
      <c r="N97" s="182"/>
      <c r="O97" s="182"/>
      <c r="P97" s="182"/>
      <c r="Q97" s="90"/>
      <c r="R97" s="90"/>
      <c r="S97" s="90"/>
      <c r="T97" s="90"/>
      <c r="U97" s="90"/>
      <c r="V97" s="90"/>
      <c r="W97" s="90"/>
      <c r="X97" s="90"/>
      <c r="Y97" s="90"/>
      <c r="Z97" s="90"/>
      <c r="AA97" s="90"/>
      <c r="AB97" s="90"/>
      <c r="AC97" s="90"/>
      <c r="AD97" s="90"/>
      <c r="AE97" s="90"/>
      <c r="AF97" s="182"/>
      <c r="AG97" s="182"/>
      <c r="AH97" s="182"/>
      <c r="AI97" s="182"/>
      <c r="AJ97" s="182"/>
      <c r="AK97" s="90"/>
      <c r="AL97" s="90"/>
      <c r="AM97" s="90"/>
      <c r="AN97" s="90"/>
      <c r="AO97" s="90"/>
      <c r="AP97" s="90"/>
      <c r="AQ97" s="90"/>
      <c r="AR97" s="90"/>
    </row>
    <row r="98" spans="1:44" ht="12" hidden="1" customHeight="1">
      <c r="A98" s="90"/>
      <c r="B98" s="182"/>
      <c r="C98" s="182"/>
      <c r="D98" s="182"/>
      <c r="E98" s="197"/>
      <c r="F98" s="197"/>
      <c r="G98" s="182"/>
      <c r="H98" s="182"/>
      <c r="I98" s="182"/>
      <c r="J98" s="182"/>
      <c r="K98" s="182"/>
      <c r="L98" s="182"/>
      <c r="M98" s="182"/>
      <c r="N98" s="182"/>
      <c r="O98" s="182"/>
      <c r="P98" s="182"/>
      <c r="Q98" s="90"/>
      <c r="R98" s="90"/>
      <c r="S98" s="90"/>
      <c r="T98" s="90"/>
      <c r="U98" s="90"/>
      <c r="V98" s="90"/>
      <c r="W98" s="90"/>
      <c r="X98" s="90"/>
      <c r="Y98" s="90"/>
      <c r="Z98" s="90"/>
      <c r="AA98" s="90"/>
      <c r="AB98" s="90"/>
      <c r="AC98" s="90"/>
      <c r="AD98" s="90"/>
      <c r="AE98" s="90"/>
      <c r="AF98" s="182"/>
      <c r="AG98" s="182"/>
      <c r="AH98" s="182"/>
      <c r="AI98" s="182"/>
      <c r="AJ98" s="182"/>
      <c r="AK98" s="90"/>
      <c r="AL98" s="90"/>
      <c r="AM98" s="90"/>
      <c r="AN98" s="90"/>
      <c r="AO98" s="90"/>
      <c r="AP98" s="90"/>
      <c r="AQ98" s="90"/>
      <c r="AR98" s="90"/>
    </row>
    <row r="99" spans="1:44" ht="12" hidden="1" customHeight="1">
      <c r="A99" s="90"/>
      <c r="B99" s="182"/>
      <c r="C99" s="182"/>
      <c r="D99" s="182"/>
      <c r="E99" s="197"/>
      <c r="F99" s="197"/>
      <c r="G99" s="182"/>
      <c r="H99" s="182"/>
      <c r="I99" s="182"/>
      <c r="J99" s="182"/>
      <c r="K99" s="182"/>
      <c r="L99" s="182"/>
      <c r="M99" s="182"/>
      <c r="N99" s="182"/>
      <c r="O99" s="182"/>
      <c r="P99" s="182"/>
      <c r="Q99" s="90"/>
      <c r="R99" s="90"/>
      <c r="S99" s="90"/>
      <c r="T99" s="90"/>
      <c r="U99" s="90"/>
      <c r="V99" s="90"/>
      <c r="W99" s="90"/>
      <c r="X99" s="90"/>
      <c r="Y99" s="90"/>
      <c r="Z99" s="90"/>
      <c r="AA99" s="90"/>
      <c r="AB99" s="90"/>
      <c r="AC99" s="90"/>
      <c r="AD99" s="90"/>
      <c r="AE99" s="90"/>
      <c r="AF99" s="182"/>
      <c r="AG99" s="182"/>
      <c r="AH99" s="182"/>
      <c r="AI99" s="182"/>
      <c r="AJ99" s="182"/>
      <c r="AK99" s="90"/>
      <c r="AL99" s="90"/>
      <c r="AM99" s="90"/>
      <c r="AN99" s="90"/>
      <c r="AO99" s="90"/>
      <c r="AP99" s="90"/>
      <c r="AQ99" s="90"/>
      <c r="AR99" s="90"/>
    </row>
    <row r="100" spans="1:44" ht="12" hidden="1" customHeight="1">
      <c r="A100" s="90"/>
      <c r="B100" s="182"/>
      <c r="C100" s="182"/>
      <c r="D100" s="182"/>
      <c r="E100" s="197"/>
      <c r="F100" s="197"/>
      <c r="G100" s="182"/>
      <c r="H100" s="182"/>
      <c r="I100" s="182"/>
      <c r="J100" s="182"/>
      <c r="K100" s="182"/>
      <c r="L100" s="182"/>
      <c r="M100" s="182"/>
      <c r="N100" s="182"/>
      <c r="O100" s="182"/>
      <c r="P100" s="182"/>
      <c r="Q100" s="90"/>
      <c r="R100" s="90"/>
      <c r="S100" s="90"/>
      <c r="T100" s="90"/>
      <c r="U100" s="90"/>
      <c r="V100" s="90"/>
      <c r="W100" s="90"/>
      <c r="X100" s="90"/>
      <c r="Y100" s="90"/>
      <c r="Z100" s="90"/>
      <c r="AA100" s="90"/>
      <c r="AB100" s="90"/>
      <c r="AC100" s="90"/>
      <c r="AD100" s="90"/>
      <c r="AE100" s="90"/>
      <c r="AF100" s="182"/>
      <c r="AG100" s="182"/>
      <c r="AH100" s="182"/>
      <c r="AI100" s="182"/>
      <c r="AJ100" s="182"/>
      <c r="AK100" s="90"/>
      <c r="AL100" s="90"/>
      <c r="AM100" s="90"/>
      <c r="AN100" s="90"/>
      <c r="AO100" s="90"/>
      <c r="AP100" s="90"/>
      <c r="AQ100" s="90"/>
      <c r="AR100" s="90"/>
    </row>
    <row r="101" spans="1:44" ht="12" hidden="1" customHeight="1">
      <c r="A101" s="90"/>
      <c r="B101" s="182"/>
      <c r="C101" s="182"/>
      <c r="D101" s="182"/>
      <c r="E101" s="197"/>
      <c r="F101" s="197"/>
      <c r="G101" s="182"/>
      <c r="H101" s="182"/>
      <c r="I101" s="182"/>
      <c r="J101" s="182"/>
      <c r="K101" s="182"/>
      <c r="L101" s="182"/>
      <c r="M101" s="182"/>
      <c r="N101" s="182"/>
      <c r="O101" s="182"/>
      <c r="P101" s="182"/>
      <c r="Q101" s="90"/>
      <c r="R101" s="90"/>
      <c r="S101" s="90"/>
      <c r="T101" s="90"/>
      <c r="U101" s="90"/>
      <c r="V101" s="90"/>
      <c r="W101" s="90"/>
      <c r="X101" s="90"/>
      <c r="Y101" s="90"/>
      <c r="Z101" s="90"/>
      <c r="AA101" s="90"/>
      <c r="AB101" s="90"/>
      <c r="AC101" s="90"/>
      <c r="AD101" s="90"/>
      <c r="AE101" s="90"/>
      <c r="AF101" s="182"/>
      <c r="AG101" s="182"/>
      <c r="AH101" s="182"/>
      <c r="AI101" s="182"/>
      <c r="AJ101" s="182"/>
      <c r="AK101" s="90"/>
      <c r="AL101" s="90"/>
      <c r="AM101" s="90"/>
      <c r="AN101" s="90"/>
      <c r="AO101" s="90"/>
      <c r="AP101" s="90"/>
      <c r="AQ101" s="90"/>
      <c r="AR101" s="90"/>
    </row>
    <row r="102" spans="1:44" ht="12" hidden="1" customHeight="1">
      <c r="A102" s="90"/>
      <c r="B102" s="182"/>
      <c r="C102" s="182"/>
      <c r="D102" s="182"/>
      <c r="E102" s="197"/>
      <c r="F102" s="197"/>
      <c r="G102" s="182"/>
      <c r="H102" s="182"/>
      <c r="I102" s="182"/>
      <c r="J102" s="182"/>
      <c r="K102" s="182"/>
      <c r="L102" s="182"/>
      <c r="M102" s="182"/>
      <c r="N102" s="182"/>
      <c r="O102" s="182"/>
      <c r="P102" s="182"/>
      <c r="Q102" s="90"/>
      <c r="R102" s="90"/>
      <c r="S102" s="90"/>
      <c r="T102" s="90"/>
      <c r="U102" s="90"/>
      <c r="V102" s="90"/>
      <c r="W102" s="90"/>
      <c r="X102" s="90"/>
      <c r="Y102" s="90"/>
      <c r="Z102" s="90"/>
      <c r="AA102" s="90"/>
      <c r="AB102" s="90"/>
      <c r="AC102" s="90"/>
      <c r="AD102" s="90"/>
      <c r="AE102" s="90"/>
      <c r="AF102" s="182"/>
      <c r="AG102" s="182"/>
      <c r="AH102" s="182"/>
      <c r="AI102" s="182"/>
      <c r="AJ102" s="182"/>
      <c r="AK102" s="90"/>
      <c r="AL102" s="90"/>
      <c r="AM102" s="90"/>
      <c r="AN102" s="90"/>
      <c r="AO102" s="90"/>
      <c r="AP102" s="90"/>
      <c r="AQ102" s="90"/>
      <c r="AR102" s="90"/>
    </row>
    <row r="103" spans="1:44" ht="12" hidden="1" customHeight="1">
      <c r="A103" s="90"/>
      <c r="B103" s="182"/>
      <c r="C103" s="182"/>
      <c r="D103" s="182"/>
      <c r="E103" s="197"/>
      <c r="F103" s="197"/>
      <c r="G103" s="182"/>
      <c r="H103" s="182"/>
      <c r="I103" s="182"/>
      <c r="J103" s="182"/>
      <c r="K103" s="182"/>
      <c r="L103" s="182"/>
      <c r="M103" s="182"/>
      <c r="N103" s="182"/>
      <c r="O103" s="182"/>
      <c r="P103" s="182"/>
      <c r="Q103" s="90"/>
      <c r="R103" s="90"/>
      <c r="S103" s="90"/>
      <c r="T103" s="90"/>
      <c r="U103" s="90"/>
      <c r="V103" s="90"/>
      <c r="W103" s="90"/>
      <c r="X103" s="90"/>
      <c r="Y103" s="90"/>
      <c r="Z103" s="90"/>
      <c r="AA103" s="90"/>
      <c r="AB103" s="90"/>
      <c r="AC103" s="90"/>
      <c r="AD103" s="90"/>
      <c r="AE103" s="90"/>
      <c r="AF103" s="182"/>
      <c r="AG103" s="182"/>
      <c r="AH103" s="182"/>
      <c r="AI103" s="182"/>
      <c r="AJ103" s="182"/>
      <c r="AK103" s="90"/>
      <c r="AL103" s="90"/>
      <c r="AM103" s="90"/>
      <c r="AN103" s="90"/>
      <c r="AO103" s="90"/>
      <c r="AP103" s="90"/>
      <c r="AQ103" s="90"/>
      <c r="AR103" s="90"/>
    </row>
    <row r="104" spans="1:44" ht="12" hidden="1" customHeight="1">
      <c r="A104" s="90"/>
      <c r="B104" s="182"/>
      <c r="C104" s="182"/>
      <c r="D104" s="182"/>
      <c r="E104" s="197"/>
      <c r="F104" s="197"/>
      <c r="G104" s="182"/>
      <c r="H104" s="182"/>
      <c r="I104" s="182"/>
      <c r="J104" s="182"/>
      <c r="K104" s="182"/>
      <c r="L104" s="182"/>
      <c r="M104" s="182"/>
      <c r="N104" s="182"/>
      <c r="O104" s="182"/>
      <c r="P104" s="182"/>
      <c r="Q104" s="90"/>
      <c r="R104" s="90"/>
      <c r="S104" s="90"/>
      <c r="T104" s="90"/>
      <c r="U104" s="90"/>
      <c r="V104" s="90"/>
      <c r="W104" s="90"/>
      <c r="X104" s="90"/>
      <c r="Y104" s="90"/>
      <c r="Z104" s="90"/>
      <c r="AA104" s="90"/>
      <c r="AB104" s="90"/>
      <c r="AC104" s="90"/>
      <c r="AD104" s="90"/>
      <c r="AE104" s="90"/>
      <c r="AF104" s="182"/>
      <c r="AG104" s="182"/>
      <c r="AH104" s="182"/>
      <c r="AI104" s="182"/>
      <c r="AJ104" s="182"/>
      <c r="AK104" s="90"/>
      <c r="AL104" s="90"/>
      <c r="AM104" s="90"/>
      <c r="AN104" s="90"/>
      <c r="AO104" s="90"/>
      <c r="AP104" s="90"/>
      <c r="AQ104" s="90"/>
      <c r="AR104" s="90"/>
    </row>
    <row r="105" spans="1:44" ht="12" hidden="1" customHeight="1">
      <c r="A105" s="90"/>
      <c r="B105" s="182"/>
      <c r="C105" s="182"/>
      <c r="D105" s="182"/>
      <c r="E105" s="197"/>
      <c r="F105" s="197"/>
      <c r="G105" s="182"/>
      <c r="H105" s="182"/>
      <c r="I105" s="182"/>
      <c r="J105" s="182"/>
      <c r="K105" s="182"/>
      <c r="L105" s="182"/>
      <c r="M105" s="182"/>
      <c r="N105" s="182"/>
      <c r="O105" s="182"/>
      <c r="P105" s="182"/>
      <c r="Q105" s="90"/>
      <c r="R105" s="90"/>
      <c r="S105" s="90"/>
      <c r="T105" s="90"/>
      <c r="U105" s="90"/>
      <c r="V105" s="90"/>
      <c r="W105" s="90"/>
      <c r="X105" s="90"/>
      <c r="Y105" s="90"/>
      <c r="Z105" s="90"/>
      <c r="AA105" s="90"/>
      <c r="AB105" s="90"/>
      <c r="AC105" s="90"/>
      <c r="AD105" s="90"/>
      <c r="AE105" s="90"/>
      <c r="AF105" s="182"/>
      <c r="AG105" s="182"/>
      <c r="AH105" s="182"/>
      <c r="AI105" s="182"/>
      <c r="AJ105" s="182"/>
      <c r="AK105" s="90"/>
      <c r="AL105" s="90"/>
      <c r="AM105" s="90"/>
      <c r="AN105" s="90"/>
      <c r="AO105" s="90"/>
      <c r="AP105" s="90"/>
      <c r="AQ105" s="90"/>
      <c r="AR105" s="90"/>
    </row>
    <row r="106" spans="1:44" ht="12" hidden="1" customHeight="1">
      <c r="A106" s="90"/>
      <c r="B106" s="182"/>
      <c r="C106" s="182"/>
      <c r="D106" s="182"/>
      <c r="E106" s="197"/>
      <c r="F106" s="197"/>
      <c r="G106" s="182"/>
      <c r="H106" s="182"/>
      <c r="I106" s="182"/>
      <c r="J106" s="182"/>
      <c r="K106" s="182"/>
      <c r="L106" s="182"/>
      <c r="M106" s="182"/>
      <c r="N106" s="182"/>
      <c r="O106" s="182"/>
      <c r="P106" s="182"/>
      <c r="Q106" s="90"/>
      <c r="R106" s="90"/>
      <c r="S106" s="90"/>
      <c r="T106" s="90"/>
      <c r="U106" s="90"/>
      <c r="V106" s="90"/>
      <c r="W106" s="90"/>
      <c r="X106" s="90"/>
      <c r="Y106" s="90"/>
      <c r="Z106" s="90"/>
      <c r="AA106" s="90"/>
      <c r="AB106" s="90"/>
      <c r="AC106" s="90"/>
      <c r="AD106" s="90"/>
      <c r="AE106" s="90"/>
      <c r="AF106" s="182"/>
      <c r="AG106" s="182"/>
      <c r="AH106" s="182"/>
      <c r="AI106" s="182"/>
      <c r="AJ106" s="182"/>
      <c r="AK106" s="90"/>
      <c r="AL106" s="90"/>
      <c r="AM106" s="90"/>
      <c r="AN106" s="90"/>
      <c r="AO106" s="90"/>
      <c r="AP106" s="90"/>
      <c r="AQ106" s="90"/>
      <c r="AR106" s="90"/>
    </row>
    <row r="107" spans="1:44" ht="12" hidden="1" customHeight="1">
      <c r="A107" s="90"/>
      <c r="B107" s="182"/>
      <c r="C107" s="182"/>
      <c r="D107" s="182"/>
      <c r="E107" s="197"/>
      <c r="F107" s="197"/>
      <c r="G107" s="182"/>
      <c r="H107" s="182"/>
      <c r="I107" s="182"/>
      <c r="J107" s="182"/>
      <c r="K107" s="182"/>
      <c r="L107" s="182"/>
      <c r="M107" s="182"/>
      <c r="N107" s="182"/>
      <c r="O107" s="182"/>
      <c r="P107" s="182"/>
      <c r="Q107" s="90"/>
      <c r="R107" s="90"/>
      <c r="S107" s="90"/>
      <c r="T107" s="90"/>
      <c r="U107" s="90"/>
      <c r="V107" s="90"/>
      <c r="W107" s="90"/>
      <c r="X107" s="90"/>
      <c r="Y107" s="90"/>
      <c r="Z107" s="90"/>
      <c r="AA107" s="90"/>
      <c r="AB107" s="90"/>
      <c r="AC107" s="90"/>
      <c r="AD107" s="90"/>
      <c r="AE107" s="90"/>
      <c r="AF107" s="182"/>
      <c r="AG107" s="182"/>
      <c r="AH107" s="182"/>
      <c r="AI107" s="182"/>
      <c r="AJ107" s="182"/>
      <c r="AK107" s="90"/>
      <c r="AL107" s="90"/>
      <c r="AM107" s="90"/>
      <c r="AN107" s="90"/>
      <c r="AO107" s="90"/>
      <c r="AP107" s="90"/>
      <c r="AQ107" s="90"/>
      <c r="AR107" s="90"/>
    </row>
    <row r="108" spans="1:44" ht="12" hidden="1" customHeight="1">
      <c r="A108" s="90"/>
      <c r="B108" s="182"/>
      <c r="C108" s="182"/>
      <c r="D108" s="182"/>
      <c r="E108" s="197"/>
      <c r="F108" s="197"/>
      <c r="G108" s="182"/>
      <c r="H108" s="182"/>
      <c r="I108" s="182"/>
      <c r="J108" s="182"/>
      <c r="K108" s="182"/>
      <c r="L108" s="182"/>
      <c r="M108" s="182"/>
      <c r="N108" s="182"/>
      <c r="O108" s="182"/>
      <c r="P108" s="182"/>
      <c r="Q108" s="90"/>
      <c r="R108" s="90"/>
      <c r="S108" s="90"/>
      <c r="T108" s="90"/>
      <c r="U108" s="90"/>
      <c r="V108" s="90"/>
      <c r="W108" s="90"/>
      <c r="X108" s="90"/>
      <c r="Y108" s="90"/>
      <c r="Z108" s="90"/>
      <c r="AA108" s="90"/>
      <c r="AB108" s="90"/>
      <c r="AC108" s="90"/>
      <c r="AD108" s="90"/>
      <c r="AE108" s="90"/>
      <c r="AF108" s="182"/>
      <c r="AG108" s="182"/>
      <c r="AH108" s="182"/>
      <c r="AI108" s="182"/>
      <c r="AJ108" s="182"/>
      <c r="AK108" s="90"/>
      <c r="AL108" s="90"/>
      <c r="AM108" s="90"/>
      <c r="AN108" s="90"/>
      <c r="AO108" s="90"/>
      <c r="AP108" s="90"/>
      <c r="AQ108" s="90"/>
      <c r="AR108" s="90"/>
    </row>
    <row r="109" spans="1:44" ht="12" hidden="1" customHeight="1">
      <c r="A109" s="90"/>
      <c r="B109" s="182"/>
      <c r="C109" s="182"/>
      <c r="D109" s="182"/>
      <c r="E109" s="197"/>
      <c r="F109" s="197"/>
      <c r="G109" s="182"/>
      <c r="H109" s="182"/>
      <c r="I109" s="182"/>
      <c r="J109" s="182"/>
      <c r="K109" s="182"/>
      <c r="L109" s="182"/>
      <c r="M109" s="182"/>
      <c r="N109" s="182"/>
      <c r="O109" s="182"/>
      <c r="P109" s="182"/>
      <c r="Q109" s="90"/>
      <c r="R109" s="90"/>
      <c r="S109" s="90"/>
      <c r="T109" s="90"/>
      <c r="U109" s="90"/>
      <c r="V109" s="90"/>
      <c r="W109" s="90"/>
      <c r="X109" s="90"/>
      <c r="Y109" s="90"/>
      <c r="Z109" s="90"/>
      <c r="AA109" s="90"/>
      <c r="AB109" s="90"/>
      <c r="AC109" s="90"/>
      <c r="AD109" s="90"/>
      <c r="AE109" s="90"/>
      <c r="AF109" s="182"/>
      <c r="AG109" s="182"/>
      <c r="AH109" s="182"/>
      <c r="AI109" s="182"/>
      <c r="AJ109" s="182"/>
      <c r="AK109" s="90"/>
      <c r="AL109" s="90"/>
      <c r="AM109" s="90"/>
      <c r="AN109" s="90"/>
      <c r="AO109" s="90"/>
      <c r="AP109" s="90"/>
      <c r="AQ109" s="90"/>
      <c r="AR109" s="90"/>
    </row>
    <row r="110" spans="1:44" ht="12" hidden="1" customHeight="1">
      <c r="A110" s="90"/>
      <c r="B110" s="182"/>
      <c r="C110" s="182"/>
      <c r="D110" s="182"/>
      <c r="E110" s="197"/>
      <c r="F110" s="197"/>
      <c r="G110" s="182"/>
      <c r="H110" s="182"/>
      <c r="I110" s="182"/>
      <c r="J110" s="182"/>
      <c r="K110" s="182"/>
      <c r="L110" s="182"/>
      <c r="M110" s="182"/>
      <c r="N110" s="182"/>
      <c r="O110" s="182"/>
      <c r="P110" s="182"/>
      <c r="Q110" s="90"/>
      <c r="R110" s="90"/>
      <c r="S110" s="90"/>
      <c r="T110" s="90"/>
      <c r="U110" s="90"/>
      <c r="V110" s="90"/>
      <c r="W110" s="90"/>
      <c r="X110" s="90"/>
      <c r="Y110" s="90"/>
      <c r="Z110" s="90"/>
      <c r="AA110" s="90"/>
      <c r="AB110" s="90"/>
      <c r="AC110" s="90"/>
      <c r="AD110" s="90"/>
      <c r="AE110" s="90"/>
      <c r="AF110" s="182"/>
      <c r="AG110" s="182"/>
      <c r="AH110" s="182"/>
      <c r="AI110" s="182"/>
      <c r="AJ110" s="182"/>
      <c r="AK110" s="90"/>
      <c r="AL110" s="90"/>
      <c r="AM110" s="90"/>
      <c r="AN110" s="90"/>
      <c r="AO110" s="90"/>
      <c r="AP110" s="90"/>
      <c r="AQ110" s="90"/>
      <c r="AR110" s="90"/>
    </row>
    <row r="111" spans="1:44" ht="12" hidden="1" customHeight="1">
      <c r="A111" s="90"/>
      <c r="B111" s="182"/>
      <c r="C111" s="182"/>
      <c r="D111" s="182"/>
      <c r="E111" s="197"/>
      <c r="F111" s="197"/>
      <c r="G111" s="182"/>
      <c r="H111" s="182"/>
      <c r="I111" s="182"/>
      <c r="J111" s="182"/>
      <c r="K111" s="182"/>
      <c r="L111" s="182"/>
      <c r="M111" s="182"/>
      <c r="N111" s="182"/>
      <c r="O111" s="182"/>
      <c r="P111" s="182"/>
      <c r="Q111" s="90"/>
      <c r="R111" s="90"/>
      <c r="S111" s="90"/>
      <c r="T111" s="90"/>
      <c r="U111" s="90"/>
      <c r="V111" s="90"/>
      <c r="W111" s="90"/>
      <c r="X111" s="90"/>
      <c r="Y111" s="90"/>
      <c r="Z111" s="90"/>
      <c r="AA111" s="90"/>
      <c r="AB111" s="90"/>
      <c r="AC111" s="90"/>
      <c r="AD111" s="90"/>
      <c r="AE111" s="90"/>
      <c r="AF111" s="182"/>
      <c r="AG111" s="182"/>
      <c r="AH111" s="182"/>
      <c r="AI111" s="182"/>
      <c r="AJ111" s="182"/>
      <c r="AK111" s="90"/>
      <c r="AL111" s="90"/>
      <c r="AM111" s="90"/>
      <c r="AN111" s="90"/>
      <c r="AO111" s="90"/>
      <c r="AP111" s="90"/>
      <c r="AQ111" s="90"/>
      <c r="AR111" s="90"/>
    </row>
    <row r="112" spans="1:44" ht="12" hidden="1" customHeight="1">
      <c r="A112" s="90"/>
      <c r="B112" s="182"/>
      <c r="C112" s="182"/>
      <c r="D112" s="182"/>
      <c r="E112" s="197"/>
      <c r="F112" s="197"/>
      <c r="G112" s="182"/>
      <c r="H112" s="182"/>
      <c r="I112" s="182"/>
      <c r="J112" s="182"/>
      <c r="K112" s="182"/>
      <c r="L112" s="182"/>
      <c r="M112" s="182"/>
      <c r="N112" s="182"/>
      <c r="O112" s="182"/>
      <c r="P112" s="182"/>
      <c r="Q112" s="90"/>
      <c r="R112" s="90"/>
      <c r="S112" s="90"/>
      <c r="T112" s="90"/>
      <c r="U112" s="90"/>
      <c r="V112" s="90"/>
      <c r="W112" s="90"/>
      <c r="X112" s="90"/>
      <c r="Y112" s="90"/>
      <c r="Z112" s="90"/>
      <c r="AA112" s="90"/>
      <c r="AB112" s="90"/>
      <c r="AC112" s="90"/>
      <c r="AD112" s="90"/>
      <c r="AE112" s="90"/>
      <c r="AF112" s="182"/>
      <c r="AG112" s="182"/>
      <c r="AH112" s="182"/>
      <c r="AI112" s="182"/>
      <c r="AJ112" s="182"/>
      <c r="AK112" s="90"/>
      <c r="AL112" s="90"/>
      <c r="AM112" s="90"/>
      <c r="AN112" s="90"/>
      <c r="AO112" s="90"/>
      <c r="AP112" s="90"/>
      <c r="AQ112" s="90"/>
      <c r="AR112" s="90"/>
    </row>
    <row r="113" spans="1:44" ht="12" hidden="1" customHeight="1">
      <c r="A113" s="90"/>
      <c r="B113" s="182"/>
      <c r="C113" s="182"/>
      <c r="D113" s="182"/>
      <c r="E113" s="197"/>
      <c r="F113" s="197"/>
      <c r="G113" s="182"/>
      <c r="H113" s="182"/>
      <c r="I113" s="182"/>
      <c r="J113" s="182"/>
      <c r="K113" s="182"/>
      <c r="L113" s="182"/>
      <c r="M113" s="182"/>
      <c r="N113" s="182"/>
      <c r="O113" s="182"/>
      <c r="P113" s="182"/>
      <c r="Q113" s="90"/>
      <c r="R113" s="90"/>
      <c r="S113" s="90"/>
      <c r="T113" s="90"/>
      <c r="U113" s="90"/>
      <c r="V113" s="90"/>
      <c r="W113" s="90"/>
      <c r="X113" s="90"/>
      <c r="Y113" s="90"/>
      <c r="Z113" s="90"/>
      <c r="AA113" s="90"/>
      <c r="AB113" s="90"/>
      <c r="AC113" s="90"/>
      <c r="AD113" s="90"/>
      <c r="AE113" s="90"/>
      <c r="AF113" s="182"/>
      <c r="AG113" s="182"/>
      <c r="AH113" s="182"/>
      <c r="AI113" s="182"/>
      <c r="AJ113" s="182"/>
      <c r="AK113" s="90"/>
      <c r="AL113" s="90"/>
      <c r="AM113" s="90"/>
      <c r="AN113" s="90"/>
      <c r="AO113" s="90"/>
      <c r="AP113" s="90"/>
      <c r="AQ113" s="90"/>
      <c r="AR113" s="90"/>
    </row>
    <row r="114" spans="1:44" ht="12" hidden="1" customHeight="1">
      <c r="A114" s="90"/>
      <c r="B114" s="182"/>
      <c r="C114" s="182"/>
      <c r="D114" s="182"/>
      <c r="E114" s="197"/>
      <c r="F114" s="197"/>
      <c r="G114" s="182"/>
      <c r="H114" s="182"/>
      <c r="I114" s="182"/>
      <c r="J114" s="182"/>
      <c r="K114" s="182"/>
      <c r="L114" s="182"/>
      <c r="M114" s="182"/>
      <c r="N114" s="182"/>
      <c r="O114" s="182"/>
      <c r="P114" s="182"/>
      <c r="Q114" s="90"/>
      <c r="R114" s="90"/>
      <c r="S114" s="90"/>
      <c r="T114" s="90"/>
      <c r="U114" s="90"/>
      <c r="V114" s="90"/>
      <c r="W114" s="90"/>
      <c r="X114" s="90"/>
      <c r="Y114" s="90"/>
      <c r="Z114" s="90"/>
      <c r="AA114" s="90"/>
      <c r="AB114" s="90"/>
      <c r="AC114" s="90"/>
      <c r="AD114" s="90"/>
      <c r="AE114" s="90"/>
      <c r="AF114" s="182"/>
      <c r="AG114" s="182"/>
      <c r="AH114" s="182"/>
      <c r="AI114" s="182"/>
      <c r="AJ114" s="182"/>
      <c r="AK114" s="90"/>
      <c r="AL114" s="90"/>
      <c r="AM114" s="90"/>
      <c r="AN114" s="90"/>
      <c r="AO114" s="90"/>
      <c r="AP114" s="90"/>
      <c r="AQ114" s="90"/>
      <c r="AR114" s="90"/>
    </row>
    <row r="115" spans="1:44" ht="12" hidden="1" customHeight="1">
      <c r="A115" s="90"/>
      <c r="B115" s="182"/>
      <c r="C115" s="182"/>
      <c r="D115" s="182"/>
      <c r="E115" s="197"/>
      <c r="F115" s="197"/>
      <c r="G115" s="182"/>
      <c r="H115" s="182"/>
      <c r="I115" s="182"/>
      <c r="J115" s="182"/>
      <c r="K115" s="182"/>
      <c r="L115" s="182"/>
      <c r="M115" s="182"/>
      <c r="N115" s="182"/>
      <c r="O115" s="182"/>
      <c r="P115" s="182"/>
      <c r="Q115" s="90"/>
      <c r="R115" s="90"/>
      <c r="S115" s="90"/>
      <c r="T115" s="90"/>
      <c r="U115" s="90"/>
      <c r="V115" s="90"/>
      <c r="W115" s="90"/>
      <c r="X115" s="90"/>
      <c r="Y115" s="90"/>
      <c r="Z115" s="90"/>
      <c r="AA115" s="90"/>
      <c r="AB115" s="90"/>
      <c r="AC115" s="90"/>
      <c r="AD115" s="90"/>
      <c r="AE115" s="90"/>
      <c r="AF115" s="182"/>
      <c r="AG115" s="182"/>
      <c r="AH115" s="182"/>
      <c r="AI115" s="182"/>
      <c r="AJ115" s="182"/>
      <c r="AK115" s="90"/>
      <c r="AL115" s="90"/>
      <c r="AM115" s="90"/>
      <c r="AN115" s="90"/>
      <c r="AO115" s="90"/>
      <c r="AP115" s="90"/>
      <c r="AQ115" s="90"/>
      <c r="AR115" s="90"/>
    </row>
    <row r="116" spans="1:44" ht="12" hidden="1" customHeight="1">
      <c r="A116" s="90"/>
      <c r="B116" s="182"/>
      <c r="C116" s="182"/>
      <c r="D116" s="182"/>
      <c r="E116" s="197"/>
      <c r="F116" s="197"/>
      <c r="G116" s="182"/>
      <c r="H116" s="182"/>
      <c r="I116" s="182"/>
      <c r="J116" s="182"/>
      <c r="K116" s="182"/>
      <c r="L116" s="182"/>
      <c r="M116" s="182"/>
      <c r="N116" s="182"/>
      <c r="O116" s="182"/>
      <c r="P116" s="182"/>
      <c r="Q116" s="90"/>
      <c r="R116" s="90"/>
      <c r="S116" s="90"/>
      <c r="T116" s="90"/>
      <c r="U116" s="90"/>
      <c r="V116" s="90"/>
      <c r="W116" s="90"/>
      <c r="X116" s="90"/>
      <c r="Y116" s="90"/>
      <c r="Z116" s="90"/>
      <c r="AA116" s="90"/>
      <c r="AB116" s="90"/>
      <c r="AC116" s="90"/>
      <c r="AD116" s="90"/>
      <c r="AE116" s="90"/>
      <c r="AF116" s="182"/>
      <c r="AG116" s="182"/>
      <c r="AH116" s="182"/>
      <c r="AI116" s="182"/>
      <c r="AJ116" s="182"/>
      <c r="AK116" s="90"/>
      <c r="AL116" s="90"/>
      <c r="AM116" s="90"/>
      <c r="AN116" s="90"/>
      <c r="AO116" s="90"/>
      <c r="AP116" s="90"/>
      <c r="AQ116" s="90"/>
      <c r="AR116" s="90"/>
    </row>
    <row r="117" spans="1:44" ht="12" hidden="1" customHeight="1">
      <c r="A117" s="90"/>
      <c r="B117" s="182"/>
      <c r="C117" s="182"/>
      <c r="D117" s="182"/>
      <c r="E117" s="197"/>
      <c r="F117" s="197"/>
      <c r="G117" s="182"/>
      <c r="H117" s="182"/>
      <c r="I117" s="182"/>
      <c r="J117" s="182"/>
      <c r="K117" s="182"/>
      <c r="L117" s="182"/>
      <c r="M117" s="182"/>
      <c r="N117" s="182"/>
      <c r="O117" s="182"/>
      <c r="P117" s="182"/>
      <c r="Q117" s="90"/>
      <c r="R117" s="90"/>
      <c r="S117" s="90"/>
      <c r="T117" s="90"/>
      <c r="U117" s="90"/>
      <c r="V117" s="90"/>
      <c r="W117" s="90"/>
      <c r="X117" s="90"/>
      <c r="Y117" s="90"/>
      <c r="Z117" s="90"/>
      <c r="AA117" s="90"/>
      <c r="AB117" s="90"/>
      <c r="AC117" s="90"/>
      <c r="AD117" s="90"/>
      <c r="AE117" s="90"/>
      <c r="AF117" s="182"/>
      <c r="AG117" s="182"/>
      <c r="AH117" s="182"/>
      <c r="AI117" s="182"/>
      <c r="AJ117" s="182"/>
      <c r="AK117" s="90"/>
      <c r="AL117" s="90"/>
      <c r="AM117" s="90"/>
      <c r="AN117" s="90"/>
      <c r="AO117" s="90"/>
      <c r="AP117" s="90"/>
      <c r="AQ117" s="90"/>
      <c r="AR117" s="90"/>
    </row>
    <row r="118" spans="1:44" ht="12" hidden="1" customHeight="1">
      <c r="A118" s="90"/>
      <c r="B118" s="182"/>
      <c r="C118" s="182"/>
      <c r="D118" s="182"/>
      <c r="E118" s="197"/>
      <c r="F118" s="197"/>
      <c r="G118" s="182"/>
      <c r="H118" s="182"/>
      <c r="I118" s="182"/>
      <c r="J118" s="182"/>
      <c r="K118" s="182"/>
      <c r="L118" s="182"/>
      <c r="M118" s="182"/>
      <c r="N118" s="182"/>
      <c r="O118" s="182"/>
      <c r="P118" s="182"/>
      <c r="Q118" s="90"/>
      <c r="R118" s="90"/>
      <c r="S118" s="90"/>
      <c r="T118" s="90"/>
      <c r="U118" s="90"/>
      <c r="V118" s="90"/>
      <c r="W118" s="90"/>
      <c r="X118" s="90"/>
      <c r="Y118" s="90"/>
      <c r="Z118" s="90"/>
      <c r="AA118" s="90"/>
      <c r="AB118" s="90"/>
      <c r="AC118" s="90"/>
      <c r="AD118" s="90"/>
      <c r="AE118" s="90"/>
      <c r="AF118" s="182"/>
      <c r="AG118" s="182"/>
      <c r="AH118" s="182"/>
      <c r="AI118" s="182"/>
      <c r="AJ118" s="182"/>
      <c r="AK118" s="90"/>
      <c r="AL118" s="90"/>
      <c r="AM118" s="90"/>
      <c r="AN118" s="90"/>
      <c r="AO118" s="90"/>
      <c r="AP118" s="90"/>
      <c r="AQ118" s="90"/>
      <c r="AR118" s="90"/>
    </row>
    <row r="119" spans="1:44" ht="12" hidden="1" customHeight="1">
      <c r="A119" s="90"/>
      <c r="B119" s="182"/>
      <c r="C119" s="182"/>
      <c r="D119" s="182"/>
      <c r="E119" s="197"/>
      <c r="F119" s="197"/>
      <c r="G119" s="182"/>
      <c r="H119" s="182"/>
      <c r="I119" s="182"/>
      <c r="J119" s="182"/>
      <c r="K119" s="182"/>
      <c r="L119" s="182"/>
      <c r="M119" s="182"/>
      <c r="N119" s="182"/>
      <c r="O119" s="182"/>
      <c r="P119" s="182"/>
      <c r="Q119" s="90"/>
      <c r="R119" s="90"/>
      <c r="S119" s="90"/>
      <c r="T119" s="90"/>
      <c r="U119" s="90"/>
      <c r="V119" s="90"/>
      <c r="W119" s="90"/>
      <c r="X119" s="90"/>
      <c r="Y119" s="90"/>
      <c r="Z119" s="90"/>
      <c r="AA119" s="90"/>
      <c r="AB119" s="90"/>
      <c r="AC119" s="90"/>
      <c r="AD119" s="90"/>
      <c r="AE119" s="90"/>
      <c r="AF119" s="182"/>
      <c r="AG119" s="182"/>
      <c r="AH119" s="182"/>
      <c r="AI119" s="182"/>
      <c r="AJ119" s="182"/>
      <c r="AK119" s="90"/>
      <c r="AL119" s="90"/>
      <c r="AM119" s="90"/>
      <c r="AN119" s="90"/>
      <c r="AO119" s="90"/>
      <c r="AP119" s="90"/>
      <c r="AQ119" s="90"/>
      <c r="AR119" s="90"/>
    </row>
    <row r="120" spans="1:44" ht="12" hidden="1" customHeight="1">
      <c r="A120" s="90"/>
      <c r="B120" s="182"/>
      <c r="C120" s="182"/>
      <c r="D120" s="182"/>
      <c r="E120" s="197"/>
      <c r="F120" s="197"/>
      <c r="G120" s="182"/>
      <c r="H120" s="182"/>
      <c r="I120" s="182"/>
      <c r="J120" s="182"/>
      <c r="K120" s="182"/>
      <c r="L120" s="182"/>
      <c r="M120" s="182"/>
      <c r="N120" s="182"/>
      <c r="O120" s="182"/>
      <c r="P120" s="182"/>
      <c r="Q120" s="90"/>
      <c r="R120" s="90"/>
      <c r="S120" s="90"/>
      <c r="T120" s="90"/>
      <c r="U120" s="90"/>
      <c r="V120" s="90"/>
      <c r="W120" s="90"/>
      <c r="X120" s="90"/>
      <c r="Y120" s="90"/>
      <c r="Z120" s="90"/>
      <c r="AA120" s="90"/>
      <c r="AB120" s="90"/>
      <c r="AC120" s="90"/>
      <c r="AD120" s="90"/>
      <c r="AE120" s="90"/>
      <c r="AF120" s="182"/>
      <c r="AG120" s="182"/>
      <c r="AH120" s="182"/>
      <c r="AI120" s="182"/>
      <c r="AJ120" s="182"/>
      <c r="AK120" s="90"/>
      <c r="AL120" s="90"/>
      <c r="AM120" s="90"/>
      <c r="AN120" s="90"/>
      <c r="AO120" s="90"/>
      <c r="AP120" s="90"/>
      <c r="AQ120" s="90"/>
      <c r="AR120" s="90"/>
    </row>
    <row r="121" spans="1:44" ht="12" hidden="1" customHeight="1">
      <c r="A121" s="90"/>
      <c r="B121" s="182"/>
      <c r="C121" s="182"/>
      <c r="D121" s="182"/>
      <c r="E121" s="197"/>
      <c r="F121" s="197"/>
      <c r="G121" s="182"/>
      <c r="H121" s="182"/>
      <c r="I121" s="182"/>
      <c r="J121" s="182"/>
      <c r="K121" s="182"/>
      <c r="L121" s="182"/>
      <c r="M121" s="182"/>
      <c r="N121" s="182"/>
      <c r="O121" s="182"/>
      <c r="P121" s="182"/>
      <c r="Q121" s="90"/>
      <c r="R121" s="90"/>
      <c r="S121" s="90"/>
      <c r="T121" s="90"/>
      <c r="U121" s="90"/>
      <c r="V121" s="90"/>
      <c r="W121" s="90"/>
      <c r="X121" s="90"/>
      <c r="Y121" s="90"/>
      <c r="Z121" s="90"/>
      <c r="AA121" s="90"/>
      <c r="AB121" s="90"/>
      <c r="AC121" s="90"/>
      <c r="AD121" s="90"/>
      <c r="AE121" s="90"/>
      <c r="AF121" s="182"/>
      <c r="AG121" s="182"/>
      <c r="AH121" s="182"/>
      <c r="AI121" s="182"/>
      <c r="AJ121" s="182"/>
      <c r="AK121" s="90"/>
      <c r="AL121" s="90"/>
      <c r="AM121" s="90"/>
      <c r="AN121" s="90"/>
      <c r="AO121" s="90"/>
      <c r="AP121" s="90"/>
      <c r="AQ121" s="90"/>
      <c r="AR121" s="90"/>
    </row>
    <row r="122" spans="1:44" ht="12" hidden="1" customHeight="1">
      <c r="A122" s="90"/>
      <c r="B122" s="182"/>
      <c r="C122" s="182"/>
      <c r="D122" s="182"/>
      <c r="E122" s="197"/>
      <c r="F122" s="197"/>
      <c r="G122" s="182"/>
      <c r="H122" s="182"/>
      <c r="I122" s="182"/>
      <c r="J122" s="182"/>
      <c r="K122" s="182"/>
      <c r="L122" s="182"/>
      <c r="M122" s="182"/>
      <c r="N122" s="182"/>
      <c r="O122" s="182"/>
      <c r="P122" s="182"/>
      <c r="Q122" s="90"/>
      <c r="R122" s="90"/>
      <c r="S122" s="90"/>
      <c r="T122" s="90"/>
      <c r="U122" s="90"/>
      <c r="V122" s="90"/>
      <c r="W122" s="90"/>
      <c r="X122" s="90"/>
      <c r="Y122" s="90"/>
      <c r="Z122" s="90"/>
      <c r="AA122" s="90"/>
      <c r="AB122" s="90"/>
      <c r="AC122" s="90"/>
      <c r="AD122" s="90"/>
      <c r="AE122" s="90"/>
      <c r="AF122" s="182"/>
      <c r="AG122" s="182"/>
      <c r="AH122" s="182"/>
      <c r="AI122" s="182"/>
      <c r="AJ122" s="182"/>
      <c r="AK122" s="90"/>
      <c r="AL122" s="90"/>
      <c r="AM122" s="90"/>
      <c r="AN122" s="90"/>
      <c r="AO122" s="90"/>
      <c r="AP122" s="90"/>
      <c r="AQ122" s="90"/>
      <c r="AR122" s="90"/>
    </row>
    <row r="123" spans="1:44" ht="12" hidden="1" customHeight="1">
      <c r="A123" s="90"/>
      <c r="B123" s="182"/>
      <c r="C123" s="182"/>
      <c r="D123" s="182"/>
      <c r="E123" s="197"/>
      <c r="F123" s="197"/>
      <c r="G123" s="182"/>
      <c r="H123" s="182"/>
      <c r="I123" s="182"/>
      <c r="J123" s="182"/>
      <c r="K123" s="182"/>
      <c r="L123" s="182"/>
      <c r="M123" s="182"/>
      <c r="N123" s="182"/>
      <c r="O123" s="182"/>
      <c r="P123" s="182"/>
      <c r="Q123" s="90"/>
      <c r="R123" s="90"/>
      <c r="S123" s="90"/>
      <c r="T123" s="90"/>
      <c r="U123" s="90"/>
      <c r="V123" s="90"/>
      <c r="W123" s="90"/>
      <c r="X123" s="90"/>
      <c r="Y123" s="90"/>
      <c r="Z123" s="90"/>
      <c r="AA123" s="90"/>
      <c r="AB123" s="90"/>
      <c r="AC123" s="90"/>
      <c r="AD123" s="90"/>
      <c r="AE123" s="90"/>
      <c r="AF123" s="182"/>
      <c r="AG123" s="182"/>
      <c r="AH123" s="182"/>
      <c r="AI123" s="182"/>
      <c r="AJ123" s="182"/>
      <c r="AK123" s="90"/>
      <c r="AL123" s="90"/>
      <c r="AM123" s="90"/>
      <c r="AN123" s="90"/>
      <c r="AO123" s="90"/>
      <c r="AP123" s="90"/>
      <c r="AQ123" s="90"/>
      <c r="AR123" s="90"/>
    </row>
    <row r="124" spans="1:44" ht="12" hidden="1" customHeight="1">
      <c r="A124" s="90"/>
      <c r="B124" s="182"/>
      <c r="C124" s="182"/>
      <c r="D124" s="182"/>
      <c r="E124" s="197"/>
      <c r="F124" s="197"/>
      <c r="G124" s="182"/>
      <c r="H124" s="182"/>
      <c r="I124" s="182"/>
      <c r="J124" s="182"/>
      <c r="K124" s="182"/>
      <c r="L124" s="182"/>
      <c r="M124" s="182"/>
      <c r="N124" s="182"/>
      <c r="O124" s="182"/>
      <c r="P124" s="182"/>
      <c r="Q124" s="90"/>
      <c r="R124" s="90"/>
      <c r="S124" s="90"/>
      <c r="T124" s="90"/>
      <c r="U124" s="90"/>
      <c r="V124" s="90"/>
      <c r="W124" s="90"/>
      <c r="X124" s="90"/>
      <c r="Y124" s="90"/>
      <c r="Z124" s="90"/>
      <c r="AA124" s="90"/>
      <c r="AB124" s="90"/>
      <c r="AC124" s="90"/>
      <c r="AD124" s="90"/>
      <c r="AE124" s="90"/>
      <c r="AF124" s="182"/>
      <c r="AG124" s="182"/>
      <c r="AH124" s="182"/>
      <c r="AI124" s="182"/>
      <c r="AJ124" s="182"/>
      <c r="AK124" s="90"/>
      <c r="AL124" s="90"/>
      <c r="AM124" s="90"/>
      <c r="AN124" s="90"/>
      <c r="AO124" s="90"/>
      <c r="AP124" s="90"/>
      <c r="AQ124" s="90"/>
      <c r="AR124" s="90"/>
    </row>
    <row r="125" spans="1:44" ht="12" hidden="1" customHeight="1">
      <c r="A125" s="90"/>
      <c r="B125" s="182"/>
      <c r="C125" s="182"/>
      <c r="D125" s="182"/>
      <c r="E125" s="197"/>
      <c r="F125" s="197"/>
      <c r="G125" s="182"/>
      <c r="H125" s="182"/>
      <c r="I125" s="182"/>
      <c r="J125" s="182"/>
      <c r="K125" s="182"/>
      <c r="L125" s="182"/>
      <c r="M125" s="182"/>
      <c r="N125" s="182"/>
      <c r="O125" s="182"/>
      <c r="P125" s="182"/>
      <c r="Q125" s="90"/>
      <c r="R125" s="90"/>
      <c r="S125" s="90"/>
      <c r="T125" s="90"/>
      <c r="U125" s="90"/>
      <c r="V125" s="90"/>
      <c r="W125" s="90"/>
      <c r="X125" s="90"/>
      <c r="Y125" s="90"/>
      <c r="Z125" s="90"/>
      <c r="AA125" s="90"/>
      <c r="AB125" s="90"/>
      <c r="AC125" s="90"/>
      <c r="AD125" s="90"/>
      <c r="AE125" s="90"/>
      <c r="AF125" s="182"/>
      <c r="AG125" s="182"/>
      <c r="AH125" s="182"/>
      <c r="AI125" s="182"/>
      <c r="AJ125" s="182"/>
      <c r="AK125" s="90"/>
      <c r="AL125" s="90"/>
      <c r="AM125" s="90"/>
      <c r="AN125" s="90"/>
      <c r="AO125" s="90"/>
      <c r="AP125" s="90"/>
      <c r="AQ125" s="90"/>
      <c r="AR125" s="90"/>
    </row>
    <row r="126" spans="1:44" ht="12" hidden="1" customHeight="1">
      <c r="A126" s="90"/>
      <c r="B126" s="182"/>
      <c r="C126" s="182"/>
      <c r="D126" s="182"/>
      <c r="E126" s="197"/>
      <c r="F126" s="197"/>
      <c r="G126" s="182"/>
      <c r="H126" s="182"/>
      <c r="I126" s="182"/>
      <c r="J126" s="182"/>
      <c r="K126" s="182"/>
      <c r="L126" s="182"/>
      <c r="M126" s="182"/>
      <c r="N126" s="182"/>
      <c r="O126" s="182"/>
      <c r="P126" s="182"/>
      <c r="Q126" s="90"/>
      <c r="R126" s="90"/>
      <c r="S126" s="90"/>
      <c r="T126" s="90"/>
      <c r="U126" s="90"/>
      <c r="V126" s="90"/>
      <c r="W126" s="90"/>
      <c r="X126" s="90"/>
      <c r="Y126" s="90"/>
      <c r="Z126" s="90"/>
      <c r="AA126" s="90"/>
      <c r="AB126" s="90"/>
      <c r="AC126" s="90"/>
      <c r="AD126" s="90"/>
      <c r="AE126" s="90"/>
      <c r="AF126" s="182"/>
      <c r="AG126" s="182"/>
      <c r="AH126" s="182"/>
      <c r="AI126" s="182"/>
      <c r="AJ126" s="182"/>
      <c r="AK126" s="90"/>
      <c r="AL126" s="90"/>
      <c r="AM126" s="90"/>
      <c r="AN126" s="90"/>
      <c r="AO126" s="90"/>
      <c r="AP126" s="90"/>
      <c r="AQ126" s="90"/>
      <c r="AR126" s="90"/>
    </row>
    <row r="127" spans="1:44" ht="12" hidden="1" customHeight="1">
      <c r="A127" s="90"/>
      <c r="B127" s="182"/>
      <c r="C127" s="182"/>
      <c r="D127" s="182"/>
      <c r="E127" s="197"/>
      <c r="F127" s="197"/>
      <c r="G127" s="182"/>
      <c r="H127" s="182"/>
      <c r="I127" s="182"/>
      <c r="J127" s="182"/>
      <c r="K127" s="182"/>
      <c r="L127" s="182"/>
      <c r="M127" s="182"/>
      <c r="N127" s="182"/>
      <c r="O127" s="182"/>
      <c r="P127" s="182"/>
      <c r="Q127" s="90"/>
      <c r="R127" s="90"/>
      <c r="S127" s="90"/>
      <c r="T127" s="90"/>
      <c r="U127" s="90"/>
      <c r="V127" s="90"/>
      <c r="W127" s="90"/>
      <c r="X127" s="90"/>
      <c r="Y127" s="90"/>
      <c r="Z127" s="90"/>
      <c r="AA127" s="90"/>
      <c r="AB127" s="90"/>
      <c r="AC127" s="90"/>
      <c r="AD127" s="90"/>
      <c r="AE127" s="90"/>
      <c r="AF127" s="182"/>
      <c r="AG127" s="182"/>
      <c r="AH127" s="182"/>
      <c r="AI127" s="182"/>
      <c r="AJ127" s="182"/>
      <c r="AK127" s="90"/>
      <c r="AL127" s="90"/>
      <c r="AM127" s="90"/>
      <c r="AN127" s="90"/>
      <c r="AO127" s="90"/>
      <c r="AP127" s="90"/>
      <c r="AQ127" s="90"/>
      <c r="AR127" s="90"/>
    </row>
    <row r="128" spans="1:44" ht="12" hidden="1" customHeight="1">
      <c r="A128" s="90"/>
      <c r="B128" s="182"/>
      <c r="C128" s="182"/>
      <c r="D128" s="182"/>
      <c r="E128" s="197"/>
      <c r="F128" s="197"/>
      <c r="G128" s="182"/>
      <c r="H128" s="182"/>
      <c r="I128" s="182"/>
      <c r="J128" s="182"/>
      <c r="K128" s="182"/>
      <c r="L128" s="182"/>
      <c r="M128" s="182"/>
      <c r="N128" s="182"/>
      <c r="O128" s="182"/>
      <c r="P128" s="182"/>
      <c r="Q128" s="90"/>
      <c r="R128" s="90"/>
      <c r="S128" s="90"/>
      <c r="T128" s="90"/>
      <c r="U128" s="90"/>
      <c r="V128" s="90"/>
      <c r="W128" s="90"/>
      <c r="X128" s="90"/>
      <c r="Y128" s="90"/>
      <c r="Z128" s="90"/>
      <c r="AA128" s="90"/>
      <c r="AB128" s="90"/>
      <c r="AC128" s="90"/>
      <c r="AD128" s="90"/>
      <c r="AE128" s="90"/>
      <c r="AF128" s="182"/>
      <c r="AG128" s="182"/>
      <c r="AH128" s="182"/>
      <c r="AI128" s="182"/>
      <c r="AJ128" s="182"/>
      <c r="AK128" s="90"/>
      <c r="AL128" s="90"/>
      <c r="AM128" s="90"/>
      <c r="AN128" s="90"/>
      <c r="AO128" s="90"/>
      <c r="AP128" s="90"/>
      <c r="AQ128" s="90"/>
      <c r="AR128" s="90"/>
    </row>
    <row r="129" spans="1:44" ht="12" hidden="1" customHeight="1">
      <c r="A129" s="90"/>
      <c r="B129" s="182"/>
      <c r="C129" s="182"/>
      <c r="D129" s="182"/>
      <c r="E129" s="197"/>
      <c r="F129" s="197"/>
      <c r="G129" s="182"/>
      <c r="H129" s="182"/>
      <c r="I129" s="182"/>
      <c r="J129" s="182"/>
      <c r="K129" s="182"/>
      <c r="L129" s="182"/>
      <c r="M129" s="182"/>
      <c r="N129" s="182"/>
      <c r="O129" s="182"/>
      <c r="P129" s="182"/>
      <c r="Q129" s="90"/>
      <c r="R129" s="90"/>
      <c r="S129" s="90"/>
      <c r="T129" s="90"/>
      <c r="U129" s="90"/>
      <c r="V129" s="90"/>
      <c r="W129" s="90"/>
      <c r="X129" s="90"/>
      <c r="Y129" s="90"/>
      <c r="Z129" s="90"/>
      <c r="AA129" s="90"/>
      <c r="AB129" s="90"/>
      <c r="AC129" s="90"/>
      <c r="AD129" s="90"/>
      <c r="AE129" s="90"/>
      <c r="AF129" s="182"/>
      <c r="AG129" s="182"/>
      <c r="AH129" s="182"/>
      <c r="AI129" s="182"/>
      <c r="AJ129" s="182"/>
      <c r="AK129" s="90"/>
      <c r="AL129" s="90"/>
      <c r="AM129" s="90"/>
      <c r="AN129" s="90"/>
      <c r="AO129" s="90"/>
      <c r="AP129" s="90"/>
      <c r="AQ129" s="90"/>
      <c r="AR129" s="90"/>
    </row>
    <row r="130" spans="1:44" ht="12" hidden="1" customHeight="1">
      <c r="A130" s="90"/>
      <c r="B130" s="182"/>
      <c r="C130" s="182"/>
      <c r="D130" s="182"/>
      <c r="E130" s="197"/>
      <c r="F130" s="197"/>
      <c r="G130" s="182"/>
      <c r="H130" s="182"/>
      <c r="I130" s="182"/>
      <c r="J130" s="182"/>
      <c r="K130" s="182"/>
      <c r="L130" s="182"/>
      <c r="M130" s="182"/>
      <c r="N130" s="182"/>
      <c r="O130" s="182"/>
      <c r="P130" s="182"/>
      <c r="Q130" s="90"/>
      <c r="R130" s="90"/>
      <c r="S130" s="90"/>
      <c r="T130" s="90"/>
      <c r="U130" s="90"/>
      <c r="V130" s="90"/>
      <c r="W130" s="90"/>
      <c r="X130" s="90"/>
      <c r="Y130" s="90"/>
      <c r="Z130" s="90"/>
      <c r="AA130" s="90"/>
      <c r="AB130" s="90"/>
      <c r="AC130" s="90"/>
      <c r="AD130" s="90"/>
      <c r="AE130" s="90"/>
      <c r="AF130" s="182"/>
      <c r="AG130" s="182"/>
      <c r="AH130" s="182"/>
      <c r="AI130" s="182"/>
      <c r="AJ130" s="182"/>
      <c r="AK130" s="90"/>
      <c r="AL130" s="90"/>
      <c r="AM130" s="90"/>
      <c r="AN130" s="90"/>
      <c r="AO130" s="90"/>
      <c r="AP130" s="90"/>
      <c r="AQ130" s="90"/>
      <c r="AR130" s="90"/>
    </row>
    <row r="131" spans="1:44" ht="12" hidden="1" customHeight="1">
      <c r="A131" s="90"/>
      <c r="B131" s="182"/>
      <c r="C131" s="182"/>
      <c r="D131" s="182"/>
      <c r="E131" s="197"/>
      <c r="F131" s="197"/>
      <c r="G131" s="182"/>
      <c r="H131" s="182"/>
      <c r="I131" s="182"/>
      <c r="J131" s="182"/>
      <c r="K131" s="182"/>
      <c r="L131" s="182"/>
      <c r="M131" s="182"/>
      <c r="N131" s="182"/>
      <c r="O131" s="182"/>
      <c r="P131" s="182"/>
      <c r="Q131" s="90"/>
      <c r="R131" s="90"/>
      <c r="S131" s="90"/>
      <c r="T131" s="90"/>
      <c r="U131" s="90"/>
      <c r="V131" s="90"/>
      <c r="W131" s="90"/>
      <c r="X131" s="90"/>
      <c r="Y131" s="90"/>
      <c r="Z131" s="90"/>
      <c r="AA131" s="90"/>
      <c r="AB131" s="90"/>
      <c r="AC131" s="90"/>
      <c r="AD131" s="90"/>
      <c r="AE131" s="90"/>
      <c r="AF131" s="182"/>
      <c r="AG131" s="182"/>
      <c r="AH131" s="182"/>
      <c r="AI131" s="182"/>
      <c r="AJ131" s="182"/>
      <c r="AK131" s="90"/>
      <c r="AL131" s="90"/>
      <c r="AM131" s="90"/>
      <c r="AN131" s="90"/>
      <c r="AO131" s="90"/>
      <c r="AP131" s="90"/>
      <c r="AQ131" s="90"/>
      <c r="AR131" s="90"/>
    </row>
    <row r="132" spans="1:44" ht="12" hidden="1" customHeight="1">
      <c r="A132" s="90"/>
      <c r="B132" s="182"/>
      <c r="C132" s="182"/>
      <c r="D132" s="182"/>
      <c r="E132" s="197"/>
      <c r="F132" s="197"/>
      <c r="G132" s="182"/>
      <c r="H132" s="182"/>
      <c r="I132" s="182"/>
      <c r="J132" s="182"/>
      <c r="K132" s="182"/>
      <c r="L132" s="182"/>
      <c r="M132" s="182"/>
      <c r="N132" s="182"/>
      <c r="O132" s="182"/>
      <c r="P132" s="182"/>
      <c r="Q132" s="90"/>
      <c r="R132" s="90"/>
      <c r="S132" s="90"/>
      <c r="T132" s="90"/>
      <c r="U132" s="90"/>
      <c r="V132" s="90"/>
      <c r="W132" s="90"/>
      <c r="X132" s="90"/>
      <c r="Y132" s="90"/>
      <c r="Z132" s="90"/>
      <c r="AA132" s="90"/>
      <c r="AB132" s="90"/>
      <c r="AC132" s="90"/>
      <c r="AD132" s="90"/>
      <c r="AE132" s="90"/>
      <c r="AF132" s="182"/>
      <c r="AG132" s="182"/>
      <c r="AH132" s="182"/>
      <c r="AI132" s="182"/>
      <c r="AJ132" s="182"/>
      <c r="AK132" s="90"/>
      <c r="AL132" s="90"/>
      <c r="AM132" s="90"/>
      <c r="AN132" s="90"/>
      <c r="AO132" s="90"/>
      <c r="AP132" s="90"/>
      <c r="AQ132" s="90"/>
      <c r="AR132" s="90"/>
    </row>
    <row r="133" spans="1:44" ht="12" hidden="1" customHeight="1">
      <c r="A133" s="90"/>
      <c r="B133" s="182"/>
      <c r="C133" s="182"/>
      <c r="D133" s="182"/>
      <c r="E133" s="197"/>
      <c r="F133" s="197"/>
      <c r="G133" s="182"/>
      <c r="H133" s="182"/>
      <c r="I133" s="182"/>
      <c r="J133" s="182"/>
      <c r="K133" s="182"/>
      <c r="L133" s="182"/>
      <c r="M133" s="182"/>
      <c r="N133" s="182"/>
      <c r="O133" s="182"/>
      <c r="P133" s="182"/>
      <c r="Q133" s="90"/>
      <c r="R133" s="90"/>
      <c r="S133" s="90"/>
      <c r="T133" s="90"/>
      <c r="U133" s="90"/>
      <c r="V133" s="90"/>
      <c r="W133" s="90"/>
      <c r="X133" s="90"/>
      <c r="Y133" s="90"/>
      <c r="Z133" s="90"/>
      <c r="AA133" s="90"/>
      <c r="AB133" s="90"/>
      <c r="AC133" s="90"/>
      <c r="AD133" s="90"/>
      <c r="AE133" s="90"/>
      <c r="AF133" s="182"/>
      <c r="AG133" s="182"/>
      <c r="AH133" s="182"/>
      <c r="AI133" s="182"/>
      <c r="AJ133" s="182"/>
      <c r="AK133" s="90"/>
      <c r="AL133" s="90"/>
      <c r="AM133" s="90"/>
      <c r="AN133" s="90"/>
      <c r="AO133" s="90"/>
      <c r="AP133" s="90"/>
      <c r="AQ133" s="90"/>
      <c r="AR133" s="90"/>
    </row>
    <row r="134" spans="1:44" ht="12" hidden="1" customHeight="1">
      <c r="A134" s="90"/>
      <c r="B134" s="182"/>
      <c r="C134" s="182"/>
      <c r="D134" s="182"/>
      <c r="E134" s="197"/>
      <c r="F134" s="197"/>
      <c r="G134" s="182"/>
      <c r="H134" s="182"/>
      <c r="I134" s="182"/>
      <c r="J134" s="182"/>
      <c r="K134" s="182"/>
      <c r="L134" s="182"/>
      <c r="M134" s="182"/>
      <c r="N134" s="182"/>
      <c r="O134" s="182"/>
      <c r="P134" s="182"/>
      <c r="Q134" s="90"/>
      <c r="R134" s="90"/>
      <c r="S134" s="90"/>
      <c r="T134" s="90"/>
      <c r="U134" s="90"/>
      <c r="V134" s="90"/>
      <c r="W134" s="90"/>
      <c r="X134" s="90"/>
      <c r="Y134" s="90"/>
      <c r="Z134" s="90"/>
      <c r="AA134" s="90"/>
      <c r="AB134" s="90"/>
      <c r="AC134" s="90"/>
      <c r="AD134" s="90"/>
      <c r="AE134" s="90"/>
      <c r="AF134" s="182"/>
      <c r="AG134" s="182"/>
      <c r="AH134" s="182"/>
      <c r="AI134" s="182"/>
      <c r="AJ134" s="182"/>
      <c r="AK134" s="90"/>
      <c r="AL134" s="90"/>
      <c r="AM134" s="90"/>
      <c r="AN134" s="90"/>
      <c r="AO134" s="90"/>
      <c r="AP134" s="90"/>
      <c r="AQ134" s="90"/>
      <c r="AR134" s="90"/>
    </row>
    <row r="135" spans="1:44" ht="12" hidden="1" customHeight="1">
      <c r="A135" s="90"/>
      <c r="B135" s="182"/>
      <c r="C135" s="182"/>
      <c r="D135" s="182"/>
      <c r="E135" s="197"/>
      <c r="F135" s="197"/>
      <c r="G135" s="182"/>
      <c r="H135" s="182"/>
      <c r="I135" s="182"/>
      <c r="J135" s="182"/>
      <c r="K135" s="182"/>
      <c r="L135" s="182"/>
      <c r="M135" s="182"/>
      <c r="N135" s="182"/>
      <c r="O135" s="182"/>
      <c r="P135" s="182"/>
      <c r="Q135" s="90"/>
      <c r="R135" s="90"/>
      <c r="S135" s="90"/>
      <c r="T135" s="90"/>
      <c r="U135" s="90"/>
      <c r="V135" s="90"/>
      <c r="W135" s="90"/>
      <c r="X135" s="90"/>
      <c r="Y135" s="90"/>
      <c r="Z135" s="90"/>
      <c r="AA135" s="90"/>
      <c r="AB135" s="90"/>
      <c r="AC135" s="90"/>
      <c r="AD135" s="90"/>
      <c r="AE135" s="90"/>
      <c r="AF135" s="182"/>
      <c r="AG135" s="182"/>
      <c r="AH135" s="182"/>
      <c r="AI135" s="182"/>
      <c r="AJ135" s="182"/>
      <c r="AK135" s="90"/>
      <c r="AL135" s="90"/>
      <c r="AM135" s="90"/>
      <c r="AN135" s="90"/>
      <c r="AO135" s="90"/>
      <c r="AP135" s="90"/>
      <c r="AQ135" s="90"/>
      <c r="AR135" s="90"/>
    </row>
    <row r="136" spans="1:44" ht="12" hidden="1" customHeight="1">
      <c r="A136" s="90"/>
      <c r="B136" s="182"/>
      <c r="C136" s="182"/>
      <c r="D136" s="182"/>
      <c r="E136" s="197"/>
      <c r="F136" s="197"/>
      <c r="G136" s="182"/>
      <c r="H136" s="182"/>
      <c r="I136" s="182"/>
      <c r="J136" s="182"/>
      <c r="K136" s="182"/>
      <c r="L136" s="182"/>
      <c r="M136" s="182"/>
      <c r="N136" s="182"/>
      <c r="O136" s="182"/>
      <c r="P136" s="182"/>
      <c r="Q136" s="90"/>
      <c r="R136" s="90"/>
      <c r="S136" s="90"/>
      <c r="T136" s="90"/>
      <c r="U136" s="90"/>
      <c r="V136" s="90"/>
      <c r="W136" s="90"/>
      <c r="X136" s="90"/>
      <c r="Y136" s="90"/>
      <c r="Z136" s="90"/>
      <c r="AA136" s="90"/>
      <c r="AB136" s="90"/>
      <c r="AC136" s="90"/>
      <c r="AD136" s="90"/>
      <c r="AE136" s="90"/>
      <c r="AF136" s="182"/>
      <c r="AG136" s="182"/>
      <c r="AH136" s="182"/>
      <c r="AI136" s="182"/>
      <c r="AJ136" s="182"/>
      <c r="AK136" s="90"/>
      <c r="AL136" s="90"/>
      <c r="AM136" s="90"/>
      <c r="AN136" s="90"/>
      <c r="AO136" s="90"/>
      <c r="AP136" s="90"/>
      <c r="AQ136" s="90"/>
      <c r="AR136" s="90"/>
    </row>
    <row r="137" spans="1:44" ht="12" hidden="1" customHeight="1">
      <c r="A137" s="90"/>
      <c r="B137" s="182"/>
      <c r="C137" s="182"/>
      <c r="D137" s="182"/>
      <c r="E137" s="197"/>
      <c r="F137" s="197"/>
      <c r="G137" s="182"/>
      <c r="H137" s="182"/>
      <c r="I137" s="182"/>
      <c r="J137" s="182"/>
      <c r="K137" s="182"/>
      <c r="L137" s="182"/>
      <c r="M137" s="182"/>
      <c r="N137" s="182"/>
      <c r="O137" s="182"/>
      <c r="P137" s="182"/>
      <c r="Q137" s="90"/>
      <c r="R137" s="90"/>
      <c r="S137" s="90"/>
      <c r="T137" s="90"/>
      <c r="U137" s="90"/>
      <c r="V137" s="90"/>
      <c r="W137" s="90"/>
      <c r="X137" s="90"/>
      <c r="Y137" s="90"/>
      <c r="Z137" s="90"/>
      <c r="AA137" s="90"/>
      <c r="AB137" s="90"/>
      <c r="AC137" s="90"/>
      <c r="AD137" s="90"/>
      <c r="AE137" s="90"/>
      <c r="AF137" s="182"/>
      <c r="AG137" s="182"/>
      <c r="AH137" s="182"/>
      <c r="AI137" s="182"/>
      <c r="AJ137" s="182"/>
      <c r="AK137" s="90"/>
      <c r="AL137" s="90"/>
      <c r="AM137" s="90"/>
      <c r="AN137" s="90"/>
      <c r="AO137" s="90"/>
      <c r="AP137" s="90"/>
      <c r="AQ137" s="90"/>
      <c r="AR137" s="90"/>
    </row>
    <row r="138" spans="1:44" ht="12" hidden="1" customHeight="1">
      <c r="A138" s="90"/>
      <c r="B138" s="182"/>
      <c r="C138" s="182"/>
      <c r="D138" s="182"/>
      <c r="E138" s="197"/>
      <c r="F138" s="197"/>
      <c r="G138" s="182"/>
      <c r="H138" s="182"/>
      <c r="I138" s="182"/>
      <c r="J138" s="182"/>
      <c r="K138" s="182"/>
      <c r="L138" s="182"/>
      <c r="M138" s="182"/>
      <c r="N138" s="182"/>
      <c r="O138" s="182"/>
      <c r="P138" s="182"/>
      <c r="Q138" s="90"/>
      <c r="R138" s="90"/>
      <c r="S138" s="90"/>
      <c r="T138" s="90"/>
      <c r="U138" s="90"/>
      <c r="V138" s="90"/>
      <c r="W138" s="90"/>
      <c r="X138" s="90"/>
      <c r="Y138" s="90"/>
      <c r="Z138" s="90"/>
      <c r="AA138" s="90"/>
      <c r="AB138" s="90"/>
      <c r="AC138" s="90"/>
      <c r="AD138" s="90"/>
      <c r="AE138" s="90"/>
      <c r="AF138" s="182"/>
      <c r="AG138" s="182"/>
      <c r="AH138" s="182"/>
      <c r="AI138" s="182"/>
      <c r="AJ138" s="182"/>
      <c r="AK138" s="90"/>
      <c r="AL138" s="90"/>
      <c r="AM138" s="90"/>
      <c r="AN138" s="90"/>
      <c r="AO138" s="90"/>
      <c r="AP138" s="90"/>
      <c r="AQ138" s="90"/>
      <c r="AR138" s="90"/>
    </row>
    <row r="139" spans="1:44" ht="12" hidden="1" customHeight="1">
      <c r="A139" s="90"/>
      <c r="B139" s="182"/>
      <c r="C139" s="182"/>
      <c r="D139" s="182"/>
      <c r="E139" s="197"/>
      <c r="F139" s="197"/>
      <c r="G139" s="182"/>
      <c r="H139" s="182"/>
      <c r="I139" s="182"/>
      <c r="J139" s="182"/>
      <c r="K139" s="182"/>
      <c r="L139" s="182"/>
      <c r="M139" s="182"/>
      <c r="N139" s="182"/>
      <c r="O139" s="182"/>
      <c r="P139" s="182"/>
      <c r="Q139" s="90"/>
      <c r="R139" s="90"/>
      <c r="S139" s="90"/>
      <c r="T139" s="90"/>
      <c r="U139" s="90"/>
      <c r="V139" s="90"/>
      <c r="W139" s="90"/>
      <c r="X139" s="90"/>
      <c r="Y139" s="90"/>
      <c r="Z139" s="90"/>
      <c r="AA139" s="90"/>
      <c r="AB139" s="90"/>
      <c r="AC139" s="90"/>
      <c r="AD139" s="90"/>
      <c r="AE139" s="90"/>
      <c r="AF139" s="182"/>
      <c r="AG139" s="182"/>
      <c r="AH139" s="182"/>
      <c r="AI139" s="182"/>
      <c r="AJ139" s="182"/>
      <c r="AK139" s="90"/>
      <c r="AL139" s="90"/>
      <c r="AM139" s="90"/>
      <c r="AN139" s="90"/>
      <c r="AO139" s="90"/>
      <c r="AP139" s="90"/>
      <c r="AQ139" s="90"/>
      <c r="AR139" s="90"/>
    </row>
    <row r="140" spans="1:44" ht="12" hidden="1" customHeight="1">
      <c r="A140" s="90"/>
      <c r="B140" s="182"/>
      <c r="C140" s="182"/>
      <c r="D140" s="182"/>
      <c r="E140" s="197"/>
      <c r="F140" s="197"/>
      <c r="G140" s="182"/>
      <c r="H140" s="182"/>
      <c r="I140" s="182"/>
      <c r="J140" s="182"/>
      <c r="K140" s="182"/>
      <c r="L140" s="182"/>
      <c r="M140" s="182"/>
      <c r="N140" s="182"/>
      <c r="O140" s="182"/>
      <c r="P140" s="182"/>
      <c r="Q140" s="90"/>
      <c r="R140" s="90"/>
      <c r="S140" s="90"/>
      <c r="T140" s="90"/>
      <c r="U140" s="90"/>
      <c r="V140" s="90"/>
      <c r="W140" s="90"/>
      <c r="X140" s="90"/>
      <c r="Y140" s="90"/>
      <c r="Z140" s="90"/>
      <c r="AA140" s="90"/>
      <c r="AB140" s="90"/>
      <c r="AC140" s="90"/>
      <c r="AD140" s="90"/>
      <c r="AE140" s="90"/>
      <c r="AF140" s="182"/>
      <c r="AG140" s="182"/>
      <c r="AH140" s="182"/>
      <c r="AI140" s="182"/>
      <c r="AJ140" s="182"/>
      <c r="AK140" s="90"/>
      <c r="AL140" s="90"/>
      <c r="AM140" s="90"/>
      <c r="AN140" s="90"/>
      <c r="AO140" s="90"/>
      <c r="AP140" s="90"/>
      <c r="AQ140" s="90"/>
      <c r="AR140" s="90"/>
    </row>
    <row r="141" spans="1:44" ht="12" hidden="1" customHeight="1">
      <c r="A141" s="90"/>
      <c r="B141" s="182"/>
      <c r="C141" s="182"/>
      <c r="D141" s="182"/>
      <c r="E141" s="197"/>
      <c r="F141" s="197"/>
      <c r="G141" s="182"/>
      <c r="H141" s="182"/>
      <c r="I141" s="182"/>
      <c r="J141" s="182"/>
      <c r="K141" s="182"/>
      <c r="L141" s="182"/>
      <c r="M141" s="182"/>
      <c r="N141" s="182"/>
      <c r="O141" s="182"/>
      <c r="P141" s="182"/>
      <c r="Q141" s="90"/>
      <c r="R141" s="90"/>
      <c r="S141" s="90"/>
      <c r="T141" s="90"/>
      <c r="U141" s="90"/>
      <c r="V141" s="90"/>
      <c r="W141" s="90"/>
      <c r="X141" s="90"/>
      <c r="Y141" s="90"/>
      <c r="Z141" s="90"/>
      <c r="AA141" s="90"/>
      <c r="AB141" s="90"/>
      <c r="AC141" s="90"/>
      <c r="AD141" s="90"/>
      <c r="AE141" s="90"/>
      <c r="AF141" s="182"/>
      <c r="AG141" s="182"/>
      <c r="AH141" s="182"/>
      <c r="AI141" s="182"/>
      <c r="AJ141" s="182"/>
      <c r="AK141" s="90"/>
      <c r="AL141" s="90"/>
      <c r="AM141" s="90"/>
      <c r="AN141" s="90"/>
      <c r="AO141" s="90"/>
      <c r="AP141" s="90"/>
      <c r="AQ141" s="90"/>
      <c r="AR141" s="90"/>
    </row>
    <row r="142" spans="1:44" ht="12" hidden="1" customHeight="1">
      <c r="A142" s="90"/>
      <c r="B142" s="182"/>
      <c r="C142" s="182"/>
      <c r="D142" s="182"/>
      <c r="E142" s="197"/>
      <c r="F142" s="197"/>
      <c r="G142" s="182"/>
      <c r="H142" s="182"/>
      <c r="I142" s="182"/>
      <c r="J142" s="182"/>
      <c r="K142" s="182"/>
      <c r="L142" s="182"/>
      <c r="M142" s="182"/>
      <c r="N142" s="182"/>
      <c r="O142" s="182"/>
      <c r="P142" s="182"/>
      <c r="Q142" s="90"/>
      <c r="R142" s="90"/>
      <c r="S142" s="90"/>
      <c r="T142" s="90"/>
      <c r="U142" s="90"/>
      <c r="V142" s="90"/>
      <c r="W142" s="90"/>
      <c r="X142" s="90"/>
      <c r="Y142" s="90"/>
      <c r="Z142" s="90"/>
      <c r="AA142" s="90"/>
      <c r="AB142" s="90"/>
      <c r="AC142" s="90"/>
      <c r="AD142" s="90"/>
      <c r="AE142" s="90"/>
      <c r="AF142" s="182"/>
      <c r="AG142" s="182"/>
      <c r="AH142" s="182"/>
      <c r="AI142" s="182"/>
      <c r="AJ142" s="182"/>
      <c r="AK142" s="90"/>
      <c r="AL142" s="90"/>
      <c r="AM142" s="90"/>
      <c r="AN142" s="90"/>
      <c r="AO142" s="90"/>
      <c r="AP142" s="90"/>
      <c r="AQ142" s="90"/>
      <c r="AR142" s="90"/>
    </row>
    <row r="143" spans="1:44" ht="12" hidden="1" customHeight="1">
      <c r="A143" s="90"/>
      <c r="B143" s="182"/>
      <c r="C143" s="182"/>
      <c r="D143" s="182"/>
      <c r="E143" s="197"/>
      <c r="F143" s="197"/>
      <c r="G143" s="182"/>
      <c r="H143" s="182"/>
      <c r="I143" s="182"/>
      <c r="J143" s="182"/>
      <c r="K143" s="182"/>
      <c r="L143" s="182"/>
      <c r="M143" s="182"/>
      <c r="N143" s="182"/>
      <c r="O143" s="182"/>
      <c r="P143" s="182"/>
      <c r="Q143" s="90"/>
      <c r="R143" s="90"/>
      <c r="S143" s="90"/>
      <c r="T143" s="90"/>
      <c r="U143" s="90"/>
      <c r="V143" s="90"/>
      <c r="W143" s="90"/>
      <c r="X143" s="90"/>
      <c r="Y143" s="90"/>
      <c r="Z143" s="90"/>
      <c r="AA143" s="90"/>
      <c r="AB143" s="90"/>
      <c r="AC143" s="90"/>
      <c r="AD143" s="90"/>
      <c r="AE143" s="90"/>
      <c r="AF143" s="182"/>
      <c r="AG143" s="182"/>
      <c r="AH143" s="182"/>
      <c r="AI143" s="182"/>
      <c r="AJ143" s="182"/>
      <c r="AK143" s="90"/>
      <c r="AL143" s="90"/>
      <c r="AM143" s="90"/>
      <c r="AN143" s="90"/>
      <c r="AO143" s="90"/>
      <c r="AP143" s="90"/>
      <c r="AQ143" s="90"/>
      <c r="AR143" s="90"/>
    </row>
    <row r="144" spans="1:44" ht="12" hidden="1" customHeight="1">
      <c r="A144" s="90"/>
      <c r="B144" s="182"/>
      <c r="C144" s="182"/>
      <c r="D144" s="182"/>
      <c r="E144" s="197"/>
      <c r="F144" s="197"/>
      <c r="G144" s="182"/>
      <c r="H144" s="182"/>
      <c r="I144" s="182"/>
      <c r="J144" s="182"/>
      <c r="K144" s="182"/>
      <c r="L144" s="182"/>
      <c r="M144" s="182"/>
      <c r="N144" s="182"/>
      <c r="O144" s="182"/>
      <c r="P144" s="182"/>
      <c r="Q144" s="90"/>
      <c r="R144" s="90"/>
      <c r="S144" s="90"/>
      <c r="T144" s="90"/>
      <c r="U144" s="90"/>
      <c r="V144" s="90"/>
      <c r="W144" s="90"/>
      <c r="X144" s="90"/>
      <c r="Y144" s="90"/>
      <c r="Z144" s="90"/>
      <c r="AA144" s="90"/>
      <c r="AB144" s="90"/>
      <c r="AC144" s="90"/>
      <c r="AD144" s="90"/>
      <c r="AE144" s="90"/>
      <c r="AF144" s="182"/>
      <c r="AG144" s="182"/>
      <c r="AH144" s="182"/>
      <c r="AI144" s="182"/>
      <c r="AJ144" s="182"/>
      <c r="AK144" s="90"/>
      <c r="AL144" s="90"/>
      <c r="AM144" s="90"/>
      <c r="AN144" s="90"/>
      <c r="AO144" s="90"/>
      <c r="AP144" s="90"/>
      <c r="AQ144" s="90"/>
      <c r="AR144" s="90"/>
    </row>
    <row r="145" spans="1:44" ht="12" hidden="1" customHeight="1">
      <c r="A145" s="90"/>
      <c r="B145" s="182"/>
      <c r="C145" s="182"/>
      <c r="D145" s="182"/>
      <c r="E145" s="197"/>
      <c r="F145" s="197"/>
      <c r="G145" s="182"/>
      <c r="H145" s="182"/>
      <c r="I145" s="182"/>
      <c r="J145" s="182"/>
      <c r="K145" s="182"/>
      <c r="L145" s="182"/>
      <c r="M145" s="182"/>
      <c r="N145" s="182"/>
      <c r="O145" s="182"/>
      <c r="P145" s="182"/>
      <c r="Q145" s="90"/>
      <c r="R145" s="90"/>
      <c r="S145" s="90"/>
      <c r="T145" s="90"/>
      <c r="U145" s="90"/>
      <c r="V145" s="90"/>
      <c r="W145" s="90"/>
      <c r="X145" s="90"/>
      <c r="Y145" s="90"/>
      <c r="Z145" s="90"/>
      <c r="AA145" s="90"/>
      <c r="AB145" s="90"/>
      <c r="AC145" s="90"/>
      <c r="AD145" s="90"/>
      <c r="AE145" s="90"/>
      <c r="AF145" s="182"/>
      <c r="AG145" s="182"/>
      <c r="AH145" s="182"/>
      <c r="AI145" s="182"/>
      <c r="AJ145" s="182"/>
      <c r="AK145" s="90"/>
      <c r="AL145" s="90"/>
      <c r="AM145" s="90"/>
      <c r="AN145" s="90"/>
      <c r="AO145" s="90"/>
      <c r="AP145" s="90"/>
      <c r="AQ145" s="90"/>
      <c r="AR145" s="90"/>
    </row>
    <row r="146" spans="1:44" ht="12" hidden="1" customHeight="1">
      <c r="A146" s="90"/>
      <c r="B146" s="182"/>
      <c r="C146" s="182"/>
      <c r="D146" s="182"/>
      <c r="E146" s="197"/>
      <c r="F146" s="197"/>
      <c r="G146" s="182"/>
      <c r="H146" s="182"/>
      <c r="I146" s="182"/>
      <c r="J146" s="182"/>
      <c r="K146" s="182"/>
      <c r="L146" s="182"/>
      <c r="M146" s="182"/>
      <c r="N146" s="182"/>
      <c r="O146" s="182"/>
      <c r="P146" s="182"/>
      <c r="Q146" s="90"/>
      <c r="R146" s="90"/>
      <c r="S146" s="90"/>
      <c r="T146" s="90"/>
      <c r="U146" s="90"/>
      <c r="V146" s="90"/>
      <c r="W146" s="90"/>
      <c r="X146" s="90"/>
      <c r="Y146" s="90"/>
      <c r="Z146" s="90"/>
      <c r="AA146" s="90"/>
      <c r="AB146" s="90"/>
      <c r="AC146" s="90"/>
      <c r="AD146" s="90"/>
      <c r="AE146" s="90"/>
      <c r="AF146" s="182"/>
      <c r="AG146" s="182"/>
      <c r="AH146" s="182"/>
      <c r="AI146" s="182"/>
      <c r="AJ146" s="182"/>
      <c r="AK146" s="90"/>
      <c r="AL146" s="90"/>
      <c r="AM146" s="90"/>
      <c r="AN146" s="90"/>
      <c r="AO146" s="90"/>
      <c r="AP146" s="90"/>
      <c r="AQ146" s="90"/>
      <c r="AR146" s="90"/>
    </row>
    <row r="147" spans="1:44" ht="12" hidden="1" customHeight="1">
      <c r="A147" s="90"/>
      <c r="B147" s="182"/>
      <c r="C147" s="182"/>
      <c r="D147" s="182"/>
      <c r="E147" s="197"/>
      <c r="F147" s="197"/>
      <c r="G147" s="182"/>
      <c r="H147" s="182"/>
      <c r="I147" s="182"/>
      <c r="J147" s="182"/>
      <c r="K147" s="182"/>
      <c r="L147" s="182"/>
      <c r="M147" s="182"/>
      <c r="N147" s="182"/>
      <c r="O147" s="182"/>
      <c r="P147" s="182"/>
      <c r="Q147" s="90"/>
      <c r="R147" s="90"/>
      <c r="S147" s="90"/>
      <c r="T147" s="90"/>
      <c r="U147" s="90"/>
      <c r="V147" s="90"/>
      <c r="W147" s="90"/>
      <c r="X147" s="90"/>
      <c r="Y147" s="90"/>
      <c r="Z147" s="90"/>
      <c r="AA147" s="90"/>
      <c r="AB147" s="90"/>
      <c r="AC147" s="90"/>
      <c r="AD147" s="90"/>
      <c r="AE147" s="90"/>
      <c r="AF147" s="182"/>
      <c r="AG147" s="182"/>
      <c r="AH147" s="182"/>
      <c r="AI147" s="182"/>
      <c r="AJ147" s="182"/>
      <c r="AK147" s="90"/>
      <c r="AL147" s="90"/>
      <c r="AM147" s="90"/>
      <c r="AN147" s="90"/>
      <c r="AO147" s="90"/>
      <c r="AP147" s="90"/>
      <c r="AQ147" s="90"/>
      <c r="AR147" s="90"/>
    </row>
    <row r="148" spans="1:44" ht="12" hidden="1" customHeight="1">
      <c r="A148" s="90"/>
      <c r="B148" s="182"/>
      <c r="C148" s="182"/>
      <c r="D148" s="182"/>
      <c r="E148" s="197"/>
      <c r="F148" s="197"/>
      <c r="G148" s="182"/>
      <c r="H148" s="182"/>
      <c r="I148" s="182"/>
      <c r="J148" s="182"/>
      <c r="K148" s="182"/>
      <c r="L148" s="182"/>
      <c r="M148" s="182"/>
      <c r="N148" s="182"/>
      <c r="O148" s="182"/>
      <c r="P148" s="182"/>
      <c r="Q148" s="90"/>
      <c r="R148" s="90"/>
      <c r="S148" s="90"/>
      <c r="T148" s="90"/>
      <c r="U148" s="90"/>
      <c r="V148" s="90"/>
      <c r="W148" s="90"/>
      <c r="X148" s="90"/>
      <c r="Y148" s="90"/>
      <c r="Z148" s="90"/>
      <c r="AA148" s="90"/>
      <c r="AB148" s="90"/>
      <c r="AC148" s="90"/>
      <c r="AD148" s="90"/>
      <c r="AE148" s="90"/>
      <c r="AF148" s="182"/>
      <c r="AG148" s="182"/>
      <c r="AH148" s="182"/>
      <c r="AI148" s="182"/>
      <c r="AJ148" s="182"/>
      <c r="AK148" s="90"/>
      <c r="AL148" s="90"/>
      <c r="AM148" s="90"/>
      <c r="AN148" s="90"/>
      <c r="AO148" s="90"/>
      <c r="AP148" s="90"/>
      <c r="AQ148" s="90"/>
      <c r="AR148" s="90"/>
    </row>
    <row r="149" spans="1:44" ht="12" hidden="1" customHeight="1">
      <c r="A149" s="90"/>
      <c r="B149" s="182"/>
      <c r="C149" s="182"/>
      <c r="D149" s="182"/>
      <c r="E149" s="197"/>
      <c r="F149" s="197"/>
      <c r="G149" s="182"/>
      <c r="H149" s="182"/>
      <c r="I149" s="182"/>
      <c r="J149" s="182"/>
      <c r="K149" s="182"/>
      <c r="L149" s="182"/>
      <c r="M149" s="182"/>
      <c r="N149" s="182"/>
      <c r="O149" s="182"/>
      <c r="P149" s="182"/>
      <c r="Q149" s="90"/>
      <c r="R149" s="90"/>
      <c r="S149" s="90"/>
      <c r="T149" s="90"/>
      <c r="U149" s="90"/>
      <c r="V149" s="90"/>
      <c r="W149" s="90"/>
      <c r="X149" s="90"/>
      <c r="Y149" s="90"/>
      <c r="Z149" s="90"/>
      <c r="AA149" s="90"/>
      <c r="AB149" s="90"/>
      <c r="AC149" s="90"/>
      <c r="AD149" s="90"/>
      <c r="AE149" s="90"/>
      <c r="AF149" s="182"/>
      <c r="AG149" s="182"/>
      <c r="AH149" s="182"/>
      <c r="AI149" s="182"/>
      <c r="AJ149" s="182"/>
      <c r="AK149" s="90"/>
      <c r="AL149" s="90"/>
      <c r="AM149" s="90"/>
      <c r="AN149" s="90"/>
      <c r="AO149" s="90"/>
      <c r="AP149" s="90"/>
      <c r="AQ149" s="90"/>
      <c r="AR149" s="90"/>
    </row>
    <row r="150" spans="1:44" ht="12" hidden="1" customHeight="1">
      <c r="A150" s="90"/>
      <c r="B150" s="182"/>
      <c r="C150" s="182"/>
      <c r="D150" s="182"/>
      <c r="E150" s="197"/>
      <c r="F150" s="197"/>
      <c r="G150" s="182"/>
      <c r="H150" s="182"/>
      <c r="I150" s="182"/>
      <c r="J150" s="182"/>
      <c r="K150" s="182"/>
      <c r="L150" s="182"/>
      <c r="M150" s="182"/>
      <c r="N150" s="182"/>
      <c r="O150" s="182"/>
      <c r="P150" s="182"/>
      <c r="Q150" s="90"/>
      <c r="R150" s="90"/>
      <c r="S150" s="90"/>
      <c r="T150" s="90"/>
      <c r="U150" s="90"/>
      <c r="V150" s="90"/>
      <c r="W150" s="90"/>
      <c r="X150" s="90"/>
      <c r="Y150" s="90"/>
      <c r="Z150" s="90"/>
      <c r="AA150" s="90"/>
      <c r="AB150" s="90"/>
      <c r="AC150" s="90"/>
      <c r="AD150" s="90"/>
      <c r="AE150" s="90"/>
      <c r="AF150" s="182"/>
      <c r="AG150" s="182"/>
      <c r="AH150" s="182"/>
      <c r="AI150" s="182"/>
      <c r="AJ150" s="182"/>
      <c r="AK150" s="90"/>
      <c r="AL150" s="90"/>
      <c r="AM150" s="90"/>
      <c r="AN150" s="90"/>
      <c r="AO150" s="90"/>
      <c r="AP150" s="90"/>
      <c r="AQ150" s="90"/>
      <c r="AR150" s="90"/>
    </row>
    <row r="151" spans="1:44" ht="12" hidden="1" customHeight="1">
      <c r="A151" s="90"/>
      <c r="B151" s="182"/>
      <c r="C151" s="182"/>
      <c r="D151" s="182"/>
      <c r="E151" s="197"/>
      <c r="F151" s="197"/>
      <c r="G151" s="182"/>
      <c r="H151" s="182"/>
      <c r="I151" s="182"/>
      <c r="J151" s="182"/>
      <c r="K151" s="182"/>
      <c r="L151" s="182"/>
      <c r="M151" s="182"/>
      <c r="N151" s="182"/>
      <c r="O151" s="182"/>
      <c r="P151" s="182"/>
      <c r="Q151" s="90"/>
      <c r="R151" s="90"/>
      <c r="S151" s="90"/>
      <c r="T151" s="90"/>
      <c r="U151" s="90"/>
      <c r="V151" s="90"/>
      <c r="W151" s="90"/>
      <c r="X151" s="90"/>
      <c r="Y151" s="90"/>
      <c r="Z151" s="90"/>
      <c r="AA151" s="90"/>
      <c r="AB151" s="90"/>
      <c r="AC151" s="90"/>
      <c r="AD151" s="90"/>
      <c r="AE151" s="90"/>
      <c r="AF151" s="182"/>
      <c r="AG151" s="182"/>
      <c r="AH151" s="182"/>
      <c r="AI151" s="182"/>
      <c r="AJ151" s="182"/>
      <c r="AK151" s="90"/>
      <c r="AL151" s="90"/>
      <c r="AM151" s="90"/>
      <c r="AN151" s="90"/>
      <c r="AO151" s="90"/>
      <c r="AP151" s="90"/>
      <c r="AQ151" s="90"/>
      <c r="AR151" s="90"/>
    </row>
    <row r="152" spans="1:44" ht="12" hidden="1" customHeight="1">
      <c r="A152" s="90"/>
      <c r="B152" s="182"/>
      <c r="C152" s="182"/>
      <c r="D152" s="182"/>
      <c r="E152" s="197"/>
      <c r="F152" s="197"/>
      <c r="G152" s="182"/>
      <c r="H152" s="182"/>
      <c r="I152" s="182"/>
      <c r="J152" s="182"/>
      <c r="K152" s="182"/>
      <c r="L152" s="182"/>
      <c r="M152" s="182"/>
      <c r="N152" s="182"/>
      <c r="O152" s="182"/>
      <c r="P152" s="182"/>
      <c r="Q152" s="90"/>
      <c r="R152" s="90"/>
      <c r="S152" s="90"/>
      <c r="T152" s="90"/>
      <c r="U152" s="90"/>
      <c r="V152" s="90"/>
      <c r="W152" s="90"/>
      <c r="X152" s="90"/>
      <c r="Y152" s="90"/>
      <c r="Z152" s="90"/>
      <c r="AA152" s="90"/>
      <c r="AB152" s="90"/>
      <c r="AC152" s="90"/>
      <c r="AD152" s="90"/>
      <c r="AE152" s="90"/>
      <c r="AF152" s="182"/>
      <c r="AG152" s="182"/>
      <c r="AH152" s="182"/>
      <c r="AI152" s="182"/>
      <c r="AJ152" s="182"/>
      <c r="AK152" s="90"/>
      <c r="AL152" s="90"/>
      <c r="AM152" s="90"/>
      <c r="AN152" s="90"/>
      <c r="AO152" s="90"/>
      <c r="AP152" s="90"/>
      <c r="AQ152" s="90"/>
      <c r="AR152" s="90"/>
    </row>
    <row r="153" spans="1:44" ht="12" hidden="1" customHeight="1">
      <c r="A153" s="90"/>
      <c r="B153" s="182"/>
      <c r="C153" s="182"/>
      <c r="D153" s="182"/>
      <c r="E153" s="197"/>
      <c r="F153" s="197"/>
      <c r="G153" s="182"/>
      <c r="H153" s="182"/>
      <c r="I153" s="182"/>
      <c r="J153" s="182"/>
      <c r="K153" s="182"/>
      <c r="L153" s="182"/>
      <c r="M153" s="182"/>
      <c r="N153" s="182"/>
      <c r="O153" s="182"/>
      <c r="P153" s="182"/>
      <c r="Q153" s="90"/>
      <c r="R153" s="90"/>
      <c r="S153" s="90"/>
      <c r="T153" s="90"/>
      <c r="U153" s="90"/>
      <c r="V153" s="90"/>
      <c r="W153" s="90"/>
      <c r="X153" s="90"/>
      <c r="Y153" s="90"/>
      <c r="Z153" s="90"/>
      <c r="AA153" s="90"/>
      <c r="AB153" s="90"/>
      <c r="AC153" s="90"/>
      <c r="AD153" s="90"/>
      <c r="AE153" s="90"/>
      <c r="AF153" s="182"/>
      <c r="AG153" s="182"/>
      <c r="AH153" s="182"/>
      <c r="AI153" s="182"/>
      <c r="AJ153" s="182"/>
      <c r="AK153" s="90"/>
      <c r="AL153" s="90"/>
      <c r="AM153" s="90"/>
      <c r="AN153" s="90"/>
      <c r="AO153" s="90"/>
      <c r="AP153" s="90"/>
      <c r="AQ153" s="90"/>
      <c r="AR153" s="90"/>
    </row>
    <row r="154" spans="1:44" ht="12" hidden="1" customHeight="1">
      <c r="A154" s="90"/>
      <c r="B154" s="182"/>
      <c r="C154" s="182"/>
      <c r="D154" s="182"/>
      <c r="E154" s="197"/>
      <c r="F154" s="197"/>
      <c r="G154" s="182"/>
      <c r="H154" s="182"/>
      <c r="I154" s="182"/>
      <c r="J154" s="182"/>
      <c r="K154" s="182"/>
      <c r="L154" s="182"/>
      <c r="M154" s="182"/>
      <c r="N154" s="182"/>
      <c r="O154" s="182"/>
      <c r="P154" s="182"/>
      <c r="Q154" s="90"/>
      <c r="R154" s="90"/>
      <c r="S154" s="90"/>
      <c r="T154" s="90"/>
      <c r="U154" s="90"/>
      <c r="V154" s="90"/>
      <c r="W154" s="90"/>
      <c r="X154" s="90"/>
      <c r="Y154" s="90"/>
      <c r="Z154" s="90"/>
      <c r="AA154" s="90"/>
      <c r="AB154" s="90"/>
      <c r="AC154" s="90"/>
      <c r="AD154" s="90"/>
      <c r="AE154" s="90"/>
      <c r="AF154" s="182"/>
      <c r="AG154" s="182"/>
      <c r="AH154" s="182"/>
      <c r="AI154" s="182"/>
      <c r="AJ154" s="182"/>
      <c r="AK154" s="90"/>
      <c r="AL154" s="90"/>
      <c r="AM154" s="90"/>
      <c r="AN154" s="90"/>
      <c r="AO154" s="90"/>
      <c r="AP154" s="90"/>
      <c r="AQ154" s="90"/>
      <c r="AR154" s="90"/>
    </row>
    <row r="155" spans="1:44" ht="12" hidden="1" customHeight="1">
      <c r="A155" s="90"/>
      <c r="B155" s="182"/>
      <c r="C155" s="182"/>
      <c r="D155" s="182"/>
      <c r="E155" s="197"/>
      <c r="F155" s="197"/>
      <c r="G155" s="182"/>
      <c r="H155" s="182"/>
      <c r="I155" s="182"/>
      <c r="J155" s="182"/>
      <c r="K155" s="182"/>
      <c r="L155" s="182"/>
      <c r="M155" s="182"/>
      <c r="N155" s="182"/>
      <c r="O155" s="182"/>
      <c r="P155" s="182"/>
      <c r="Q155" s="90"/>
      <c r="R155" s="90"/>
      <c r="S155" s="90"/>
      <c r="T155" s="90"/>
      <c r="U155" s="90"/>
      <c r="V155" s="90"/>
      <c r="W155" s="90"/>
      <c r="X155" s="90"/>
      <c r="Y155" s="90"/>
      <c r="Z155" s="90"/>
      <c r="AA155" s="90"/>
      <c r="AB155" s="90"/>
      <c r="AC155" s="90"/>
      <c r="AD155" s="90"/>
      <c r="AE155" s="90"/>
      <c r="AF155" s="182"/>
      <c r="AG155" s="182"/>
      <c r="AH155" s="182"/>
      <c r="AI155" s="182"/>
      <c r="AJ155" s="182"/>
      <c r="AK155" s="90"/>
      <c r="AL155" s="90"/>
      <c r="AM155" s="90"/>
      <c r="AN155" s="90"/>
      <c r="AO155" s="90"/>
      <c r="AP155" s="90"/>
      <c r="AQ155" s="90"/>
      <c r="AR155" s="90"/>
    </row>
    <row r="156" spans="1:44" ht="12" hidden="1" customHeight="1">
      <c r="A156" s="90"/>
      <c r="B156" s="182"/>
      <c r="C156" s="182"/>
      <c r="D156" s="182"/>
      <c r="E156" s="197"/>
      <c r="F156" s="197"/>
      <c r="G156" s="182"/>
      <c r="H156" s="182"/>
      <c r="I156" s="182"/>
      <c r="J156" s="182"/>
      <c r="K156" s="182"/>
      <c r="L156" s="182"/>
      <c r="M156" s="182"/>
      <c r="N156" s="182"/>
      <c r="O156" s="182"/>
      <c r="P156" s="182"/>
      <c r="Q156" s="90"/>
      <c r="R156" s="90"/>
      <c r="S156" s="90"/>
      <c r="T156" s="90"/>
      <c r="U156" s="90"/>
      <c r="V156" s="90"/>
      <c r="W156" s="90"/>
      <c r="X156" s="90"/>
      <c r="Y156" s="90"/>
      <c r="Z156" s="90"/>
      <c r="AA156" s="90"/>
      <c r="AB156" s="90"/>
      <c r="AC156" s="90"/>
      <c r="AD156" s="90"/>
      <c r="AE156" s="90"/>
      <c r="AF156" s="182"/>
      <c r="AG156" s="182"/>
      <c r="AH156" s="182"/>
      <c r="AI156" s="182"/>
      <c r="AJ156" s="182"/>
      <c r="AK156" s="90"/>
      <c r="AL156" s="90"/>
      <c r="AM156" s="90"/>
      <c r="AN156" s="90"/>
      <c r="AO156" s="90"/>
      <c r="AP156" s="90"/>
      <c r="AQ156" s="90"/>
      <c r="AR156" s="90"/>
    </row>
    <row r="157" spans="1:44" ht="12" hidden="1" customHeight="1">
      <c r="A157" s="90"/>
      <c r="B157" s="182"/>
      <c r="C157" s="182"/>
      <c r="D157" s="182"/>
      <c r="E157" s="197"/>
      <c r="F157" s="197"/>
      <c r="G157" s="182"/>
      <c r="H157" s="182"/>
      <c r="I157" s="182"/>
      <c r="J157" s="182"/>
      <c r="K157" s="182"/>
      <c r="L157" s="182"/>
      <c r="M157" s="182"/>
      <c r="N157" s="182"/>
      <c r="O157" s="182"/>
      <c r="P157" s="182"/>
      <c r="Q157" s="90"/>
      <c r="R157" s="90"/>
      <c r="S157" s="90"/>
      <c r="T157" s="90"/>
      <c r="U157" s="90"/>
      <c r="V157" s="90"/>
      <c r="W157" s="90"/>
      <c r="X157" s="90"/>
      <c r="Y157" s="90"/>
      <c r="Z157" s="90"/>
      <c r="AA157" s="90"/>
      <c r="AB157" s="90"/>
      <c r="AC157" s="90"/>
      <c r="AD157" s="90"/>
      <c r="AE157" s="90"/>
      <c r="AF157" s="182"/>
      <c r="AG157" s="182"/>
      <c r="AH157" s="182"/>
      <c r="AI157" s="182"/>
      <c r="AJ157" s="182"/>
      <c r="AK157" s="90"/>
      <c r="AL157" s="90"/>
      <c r="AM157" s="90"/>
      <c r="AN157" s="90"/>
      <c r="AO157" s="90"/>
      <c r="AP157" s="90"/>
      <c r="AQ157" s="90"/>
      <c r="AR157" s="90"/>
    </row>
    <row r="158" spans="1:44" ht="12" hidden="1" customHeight="1">
      <c r="A158" s="90"/>
      <c r="B158" s="182"/>
      <c r="C158" s="182"/>
      <c r="D158" s="182"/>
      <c r="E158" s="197"/>
      <c r="F158" s="197"/>
      <c r="G158" s="182"/>
      <c r="H158" s="182"/>
      <c r="I158" s="182"/>
      <c r="J158" s="182"/>
      <c r="K158" s="182"/>
      <c r="L158" s="182"/>
      <c r="M158" s="182"/>
      <c r="N158" s="182"/>
      <c r="O158" s="182"/>
      <c r="P158" s="182"/>
      <c r="Q158" s="90"/>
      <c r="R158" s="90"/>
      <c r="S158" s="90"/>
      <c r="T158" s="90"/>
      <c r="U158" s="90"/>
      <c r="V158" s="90"/>
      <c r="W158" s="90"/>
      <c r="X158" s="90"/>
      <c r="Y158" s="90"/>
      <c r="Z158" s="90"/>
      <c r="AA158" s="90"/>
      <c r="AB158" s="90"/>
      <c r="AC158" s="90"/>
      <c r="AD158" s="90"/>
      <c r="AE158" s="90"/>
      <c r="AF158" s="182"/>
      <c r="AG158" s="182"/>
      <c r="AH158" s="182"/>
      <c r="AI158" s="182"/>
      <c r="AJ158" s="182"/>
      <c r="AK158" s="90"/>
      <c r="AL158" s="90"/>
      <c r="AM158" s="90"/>
      <c r="AN158" s="90"/>
      <c r="AO158" s="90"/>
      <c r="AP158" s="90"/>
      <c r="AQ158" s="90"/>
      <c r="AR158" s="90"/>
    </row>
    <row r="159" spans="1:44" ht="12" hidden="1" customHeight="1">
      <c r="A159" s="90"/>
      <c r="B159" s="182"/>
      <c r="C159" s="182"/>
      <c r="D159" s="182"/>
      <c r="E159" s="197"/>
      <c r="F159" s="197"/>
      <c r="G159" s="182"/>
      <c r="H159" s="182"/>
      <c r="I159" s="182"/>
      <c r="J159" s="182"/>
      <c r="K159" s="182"/>
      <c r="L159" s="182"/>
      <c r="M159" s="182"/>
      <c r="N159" s="182"/>
      <c r="O159" s="182"/>
      <c r="P159" s="182"/>
      <c r="Q159" s="90"/>
      <c r="R159" s="90"/>
      <c r="S159" s="90"/>
      <c r="T159" s="90"/>
      <c r="U159" s="90"/>
      <c r="V159" s="90"/>
      <c r="W159" s="90"/>
      <c r="X159" s="90"/>
      <c r="Y159" s="90"/>
      <c r="Z159" s="90"/>
      <c r="AA159" s="90"/>
      <c r="AB159" s="90"/>
      <c r="AC159" s="90"/>
      <c r="AD159" s="90"/>
      <c r="AE159" s="90"/>
      <c r="AF159" s="182"/>
      <c r="AG159" s="182"/>
      <c r="AH159" s="182"/>
      <c r="AI159" s="182"/>
      <c r="AJ159" s="182"/>
      <c r="AK159" s="90"/>
      <c r="AL159" s="90"/>
      <c r="AM159" s="90"/>
      <c r="AN159" s="90"/>
      <c r="AO159" s="90"/>
      <c r="AP159" s="90"/>
      <c r="AQ159" s="90"/>
      <c r="AR159" s="90"/>
    </row>
    <row r="160" spans="1:44" ht="12" hidden="1" customHeight="1">
      <c r="A160" s="90"/>
      <c r="B160" s="182"/>
      <c r="C160" s="182"/>
      <c r="D160" s="182"/>
      <c r="E160" s="197"/>
      <c r="F160" s="197"/>
      <c r="G160" s="182"/>
      <c r="H160" s="182"/>
      <c r="I160" s="182"/>
      <c r="J160" s="182"/>
      <c r="K160" s="182"/>
      <c r="L160" s="182"/>
      <c r="M160" s="182"/>
      <c r="N160" s="182"/>
      <c r="O160" s="182"/>
      <c r="P160" s="182"/>
      <c r="Q160" s="90"/>
      <c r="R160" s="90"/>
      <c r="S160" s="90"/>
      <c r="T160" s="90"/>
      <c r="U160" s="90"/>
      <c r="V160" s="90"/>
      <c r="W160" s="90"/>
      <c r="X160" s="90"/>
      <c r="Y160" s="90"/>
      <c r="Z160" s="90"/>
      <c r="AA160" s="90"/>
      <c r="AB160" s="90"/>
      <c r="AC160" s="90"/>
      <c r="AD160" s="90"/>
      <c r="AE160" s="90"/>
      <c r="AF160" s="182"/>
      <c r="AG160" s="182"/>
      <c r="AH160" s="182"/>
      <c r="AI160" s="182"/>
      <c r="AJ160" s="182"/>
      <c r="AK160" s="90"/>
      <c r="AL160" s="90"/>
      <c r="AM160" s="90"/>
      <c r="AN160" s="90"/>
      <c r="AO160" s="90"/>
      <c r="AP160" s="90"/>
      <c r="AQ160" s="90"/>
      <c r="AR160" s="90"/>
    </row>
    <row r="161" spans="1:44" ht="12" hidden="1" customHeight="1">
      <c r="A161" s="90"/>
      <c r="B161" s="182"/>
      <c r="C161" s="182"/>
      <c r="D161" s="182"/>
      <c r="E161" s="197"/>
      <c r="F161" s="197"/>
      <c r="G161" s="182"/>
      <c r="H161" s="182"/>
      <c r="I161" s="182"/>
      <c r="J161" s="182"/>
      <c r="K161" s="182"/>
      <c r="L161" s="182"/>
      <c r="M161" s="182"/>
      <c r="N161" s="182"/>
      <c r="O161" s="182"/>
      <c r="P161" s="182"/>
      <c r="Q161" s="90"/>
      <c r="R161" s="90"/>
      <c r="S161" s="90"/>
      <c r="T161" s="90"/>
      <c r="U161" s="90"/>
      <c r="V161" s="90"/>
      <c r="W161" s="90"/>
      <c r="X161" s="90"/>
      <c r="Y161" s="90"/>
      <c r="Z161" s="90"/>
      <c r="AA161" s="90"/>
      <c r="AB161" s="90"/>
      <c r="AC161" s="90"/>
      <c r="AD161" s="90"/>
      <c r="AE161" s="90"/>
      <c r="AF161" s="182"/>
      <c r="AG161" s="182"/>
      <c r="AH161" s="182"/>
      <c r="AI161" s="182"/>
      <c r="AJ161" s="182"/>
      <c r="AK161" s="90"/>
      <c r="AL161" s="90"/>
      <c r="AM161" s="90"/>
      <c r="AN161" s="90"/>
      <c r="AO161" s="90"/>
      <c r="AP161" s="90"/>
      <c r="AQ161" s="90"/>
      <c r="AR161" s="90"/>
    </row>
    <row r="162" spans="1:44" ht="12" hidden="1" customHeight="1">
      <c r="A162" s="90"/>
      <c r="B162" s="182"/>
      <c r="C162" s="182"/>
      <c r="D162" s="182"/>
      <c r="E162" s="197"/>
      <c r="F162" s="197"/>
      <c r="G162" s="182"/>
      <c r="H162" s="182"/>
      <c r="I162" s="182"/>
      <c r="J162" s="182"/>
      <c r="K162" s="182"/>
      <c r="L162" s="182"/>
      <c r="M162" s="182"/>
      <c r="N162" s="182"/>
      <c r="O162" s="182"/>
      <c r="P162" s="182"/>
      <c r="Q162" s="90"/>
      <c r="R162" s="90"/>
      <c r="S162" s="90"/>
      <c r="T162" s="90"/>
      <c r="U162" s="90"/>
      <c r="V162" s="90"/>
      <c r="W162" s="90"/>
      <c r="X162" s="90"/>
      <c r="Y162" s="90"/>
      <c r="Z162" s="90"/>
      <c r="AA162" s="90"/>
      <c r="AB162" s="90"/>
      <c r="AC162" s="90"/>
      <c r="AD162" s="90"/>
      <c r="AE162" s="90"/>
      <c r="AF162" s="182"/>
      <c r="AG162" s="182"/>
      <c r="AH162" s="182"/>
      <c r="AI162" s="182"/>
      <c r="AJ162" s="182"/>
      <c r="AK162" s="90"/>
      <c r="AL162" s="90"/>
      <c r="AM162" s="90"/>
      <c r="AN162" s="90"/>
      <c r="AO162" s="90"/>
      <c r="AP162" s="90"/>
      <c r="AQ162" s="90"/>
      <c r="AR162" s="90"/>
    </row>
    <row r="163" spans="1:44" ht="12" hidden="1" customHeight="1">
      <c r="A163" s="90"/>
      <c r="B163" s="182"/>
      <c r="C163" s="182"/>
      <c r="D163" s="182"/>
      <c r="E163" s="197"/>
      <c r="F163" s="197"/>
      <c r="G163" s="182"/>
      <c r="H163" s="182"/>
      <c r="I163" s="182"/>
      <c r="J163" s="182"/>
      <c r="K163" s="182"/>
      <c r="L163" s="182"/>
      <c r="M163" s="182"/>
      <c r="N163" s="182"/>
      <c r="O163" s="182"/>
      <c r="P163" s="182"/>
      <c r="Q163" s="90"/>
      <c r="R163" s="90"/>
      <c r="S163" s="90"/>
      <c r="T163" s="90"/>
      <c r="U163" s="90"/>
      <c r="V163" s="90"/>
      <c r="W163" s="90"/>
      <c r="X163" s="90"/>
      <c r="Y163" s="90"/>
      <c r="Z163" s="90"/>
      <c r="AA163" s="90"/>
      <c r="AB163" s="90"/>
      <c r="AC163" s="90"/>
      <c r="AD163" s="90"/>
      <c r="AE163" s="90"/>
      <c r="AF163" s="182"/>
      <c r="AG163" s="182"/>
      <c r="AH163" s="182"/>
      <c r="AI163" s="182"/>
      <c r="AJ163" s="182"/>
      <c r="AK163" s="90"/>
      <c r="AL163" s="90"/>
      <c r="AM163" s="90"/>
      <c r="AN163" s="90"/>
      <c r="AO163" s="90"/>
      <c r="AP163" s="90"/>
      <c r="AQ163" s="90"/>
      <c r="AR163" s="90"/>
    </row>
    <row r="164" spans="1:44" ht="12" hidden="1" customHeight="1">
      <c r="A164" s="90"/>
      <c r="B164" s="182"/>
      <c r="C164" s="182"/>
      <c r="D164" s="182"/>
      <c r="E164" s="197"/>
      <c r="F164" s="197"/>
      <c r="G164" s="182"/>
      <c r="H164" s="182"/>
      <c r="I164" s="182"/>
      <c r="J164" s="182"/>
      <c r="K164" s="182"/>
      <c r="L164" s="182"/>
      <c r="M164" s="182"/>
      <c r="N164" s="182"/>
      <c r="O164" s="182"/>
      <c r="P164" s="182"/>
      <c r="Q164" s="90"/>
      <c r="R164" s="90"/>
      <c r="S164" s="90"/>
      <c r="T164" s="90"/>
      <c r="U164" s="90"/>
      <c r="V164" s="90"/>
      <c r="W164" s="90"/>
      <c r="X164" s="90"/>
      <c r="Y164" s="90"/>
      <c r="Z164" s="90"/>
      <c r="AA164" s="90"/>
      <c r="AB164" s="90"/>
      <c r="AC164" s="90"/>
      <c r="AD164" s="90"/>
      <c r="AE164" s="90"/>
      <c r="AF164" s="182"/>
      <c r="AG164" s="182"/>
      <c r="AH164" s="182"/>
      <c r="AI164" s="182"/>
      <c r="AJ164" s="182"/>
      <c r="AK164" s="90"/>
      <c r="AL164" s="90"/>
      <c r="AM164" s="90"/>
      <c r="AN164" s="90"/>
      <c r="AO164" s="90"/>
      <c r="AP164" s="90"/>
      <c r="AQ164" s="90"/>
      <c r="AR164" s="90"/>
    </row>
    <row r="165" spans="1:44" ht="12" hidden="1" customHeight="1">
      <c r="A165" s="90"/>
      <c r="B165" s="182"/>
      <c r="C165" s="182"/>
      <c r="D165" s="182"/>
      <c r="E165" s="197"/>
      <c r="F165" s="197"/>
      <c r="G165" s="182"/>
      <c r="H165" s="182"/>
      <c r="I165" s="182"/>
      <c r="J165" s="182"/>
      <c r="K165" s="182"/>
      <c r="L165" s="182"/>
      <c r="M165" s="182"/>
      <c r="N165" s="182"/>
      <c r="O165" s="182"/>
      <c r="P165" s="182"/>
      <c r="Q165" s="90"/>
      <c r="R165" s="90"/>
      <c r="S165" s="90"/>
      <c r="T165" s="90"/>
      <c r="U165" s="90"/>
      <c r="V165" s="90"/>
      <c r="W165" s="90"/>
      <c r="X165" s="90"/>
      <c r="Y165" s="90"/>
      <c r="Z165" s="90"/>
      <c r="AA165" s="90"/>
      <c r="AB165" s="90"/>
      <c r="AC165" s="90"/>
      <c r="AD165" s="90"/>
      <c r="AE165" s="90"/>
      <c r="AF165" s="182"/>
      <c r="AG165" s="182"/>
      <c r="AH165" s="182"/>
      <c r="AI165" s="182"/>
      <c r="AJ165" s="182"/>
      <c r="AK165" s="90"/>
      <c r="AL165" s="90"/>
      <c r="AM165" s="90"/>
      <c r="AN165" s="90"/>
      <c r="AO165" s="90"/>
      <c r="AP165" s="90"/>
      <c r="AQ165" s="90"/>
      <c r="AR165" s="90"/>
    </row>
    <row r="166" spans="1:44" ht="12" hidden="1" customHeight="1">
      <c r="A166" s="90"/>
      <c r="B166" s="182"/>
      <c r="C166" s="182"/>
      <c r="D166" s="182"/>
      <c r="E166" s="197"/>
      <c r="F166" s="197"/>
      <c r="G166" s="182"/>
      <c r="H166" s="182"/>
      <c r="I166" s="182"/>
      <c r="J166" s="182"/>
      <c r="K166" s="182"/>
      <c r="L166" s="182"/>
      <c r="M166" s="182"/>
      <c r="N166" s="182"/>
      <c r="O166" s="182"/>
      <c r="P166" s="182"/>
      <c r="Q166" s="90"/>
      <c r="R166" s="90"/>
      <c r="S166" s="90"/>
      <c r="T166" s="90"/>
      <c r="U166" s="90"/>
      <c r="V166" s="90"/>
      <c r="W166" s="90"/>
      <c r="X166" s="90"/>
      <c r="Y166" s="90"/>
      <c r="Z166" s="90"/>
      <c r="AA166" s="90"/>
      <c r="AB166" s="90"/>
      <c r="AC166" s="90"/>
      <c r="AD166" s="90"/>
      <c r="AE166" s="90"/>
      <c r="AF166" s="182"/>
      <c r="AG166" s="182"/>
      <c r="AH166" s="182"/>
      <c r="AI166" s="182"/>
      <c r="AJ166" s="182"/>
      <c r="AK166" s="90"/>
      <c r="AL166" s="90"/>
      <c r="AM166" s="90"/>
      <c r="AN166" s="90"/>
      <c r="AO166" s="90"/>
      <c r="AP166" s="90"/>
      <c r="AQ166" s="90"/>
      <c r="AR166" s="90"/>
    </row>
    <row r="167" spans="1:44" ht="12" hidden="1" customHeight="1">
      <c r="A167" s="90"/>
      <c r="B167" s="182"/>
      <c r="C167" s="182"/>
      <c r="D167" s="182"/>
      <c r="E167" s="197"/>
      <c r="F167" s="197"/>
      <c r="G167" s="182"/>
      <c r="H167" s="182"/>
      <c r="I167" s="182"/>
      <c r="J167" s="182"/>
      <c r="K167" s="182"/>
      <c r="L167" s="182"/>
      <c r="M167" s="182"/>
      <c r="N167" s="182"/>
      <c r="O167" s="182"/>
      <c r="P167" s="182"/>
      <c r="Q167" s="90"/>
      <c r="R167" s="90"/>
      <c r="S167" s="90"/>
      <c r="T167" s="90"/>
      <c r="U167" s="90"/>
      <c r="V167" s="90"/>
      <c r="W167" s="90"/>
      <c r="X167" s="90"/>
      <c r="Y167" s="90"/>
      <c r="Z167" s="90"/>
      <c r="AA167" s="90"/>
      <c r="AB167" s="90"/>
      <c r="AC167" s="90"/>
      <c r="AD167" s="90"/>
      <c r="AE167" s="90"/>
      <c r="AF167" s="182"/>
      <c r="AG167" s="182"/>
      <c r="AH167" s="182"/>
      <c r="AI167" s="182"/>
      <c r="AJ167" s="182"/>
      <c r="AK167" s="90"/>
      <c r="AL167" s="90"/>
      <c r="AM167" s="90"/>
      <c r="AN167" s="90"/>
      <c r="AO167" s="90"/>
      <c r="AP167" s="90"/>
      <c r="AQ167" s="90"/>
      <c r="AR167" s="90"/>
    </row>
    <row r="168" spans="1:44" ht="12" hidden="1" customHeight="1">
      <c r="A168" s="90"/>
      <c r="B168" s="182"/>
      <c r="C168" s="182"/>
      <c r="D168" s="182"/>
      <c r="E168" s="197"/>
      <c r="F168" s="197"/>
      <c r="G168" s="182"/>
      <c r="H168" s="182"/>
      <c r="I168" s="182"/>
      <c r="J168" s="182"/>
      <c r="K168" s="182"/>
      <c r="L168" s="182"/>
      <c r="M168" s="182"/>
      <c r="N168" s="182"/>
      <c r="O168" s="182"/>
      <c r="P168" s="182"/>
      <c r="Q168" s="90"/>
      <c r="R168" s="90"/>
      <c r="S168" s="90"/>
      <c r="T168" s="90"/>
      <c r="U168" s="90"/>
      <c r="V168" s="90"/>
      <c r="W168" s="90"/>
      <c r="X168" s="90"/>
      <c r="Y168" s="90"/>
      <c r="Z168" s="90"/>
      <c r="AA168" s="90"/>
      <c r="AB168" s="90"/>
      <c r="AC168" s="90"/>
      <c r="AD168" s="90"/>
      <c r="AE168" s="90"/>
      <c r="AF168" s="182"/>
      <c r="AG168" s="182"/>
      <c r="AH168" s="182"/>
      <c r="AI168" s="182"/>
      <c r="AJ168" s="182"/>
      <c r="AK168" s="90"/>
      <c r="AL168" s="90"/>
      <c r="AM168" s="90"/>
      <c r="AN168" s="90"/>
      <c r="AO168" s="90"/>
      <c r="AP168" s="90"/>
      <c r="AQ168" s="90"/>
      <c r="AR168" s="90"/>
    </row>
    <row r="169" spans="1:44" ht="12" hidden="1" customHeight="1">
      <c r="A169" s="90"/>
      <c r="B169" s="182"/>
      <c r="C169" s="182"/>
      <c r="D169" s="182"/>
      <c r="E169" s="197"/>
      <c r="F169" s="197"/>
      <c r="G169" s="182"/>
      <c r="H169" s="182"/>
      <c r="I169" s="182"/>
      <c r="J169" s="182"/>
      <c r="K169" s="182"/>
      <c r="L169" s="182"/>
      <c r="M169" s="182"/>
      <c r="N169" s="182"/>
      <c r="O169" s="182"/>
      <c r="P169" s="182"/>
      <c r="Q169" s="90"/>
      <c r="R169" s="90"/>
      <c r="S169" s="90"/>
      <c r="T169" s="90"/>
      <c r="U169" s="90"/>
      <c r="V169" s="90"/>
      <c r="W169" s="90"/>
      <c r="X169" s="90"/>
      <c r="Y169" s="90"/>
      <c r="Z169" s="90"/>
      <c r="AA169" s="90"/>
      <c r="AB169" s="90"/>
      <c r="AC169" s="90"/>
      <c r="AD169" s="90"/>
      <c r="AE169" s="90"/>
      <c r="AF169" s="182"/>
      <c r="AG169" s="182"/>
      <c r="AH169" s="182"/>
      <c r="AI169" s="182"/>
      <c r="AJ169" s="182"/>
      <c r="AK169" s="90"/>
      <c r="AL169" s="90"/>
      <c r="AM169" s="90"/>
      <c r="AN169" s="90"/>
      <c r="AO169" s="90"/>
      <c r="AP169" s="90"/>
      <c r="AQ169" s="90"/>
      <c r="AR169" s="90"/>
    </row>
    <row r="170" spans="1:44" ht="12" hidden="1" customHeight="1">
      <c r="A170" s="90"/>
      <c r="B170" s="182"/>
      <c r="C170" s="182"/>
      <c r="D170" s="182"/>
      <c r="E170" s="197"/>
      <c r="F170" s="197"/>
      <c r="G170" s="182"/>
      <c r="H170" s="182"/>
      <c r="I170" s="182"/>
      <c r="J170" s="182"/>
      <c r="K170" s="182"/>
      <c r="L170" s="182"/>
      <c r="M170" s="182"/>
      <c r="N170" s="182"/>
      <c r="O170" s="182"/>
      <c r="P170" s="182"/>
      <c r="Q170" s="90"/>
      <c r="R170" s="90"/>
      <c r="S170" s="90"/>
      <c r="T170" s="90"/>
      <c r="U170" s="90"/>
      <c r="V170" s="90"/>
      <c r="W170" s="90"/>
      <c r="X170" s="90"/>
      <c r="Y170" s="90"/>
      <c r="Z170" s="90"/>
      <c r="AA170" s="90"/>
      <c r="AB170" s="90"/>
      <c r="AC170" s="90"/>
      <c r="AD170" s="90"/>
      <c r="AE170" s="90"/>
      <c r="AF170" s="182"/>
      <c r="AG170" s="182"/>
      <c r="AH170" s="182"/>
      <c r="AI170" s="182"/>
      <c r="AJ170" s="182"/>
      <c r="AK170" s="90"/>
      <c r="AL170" s="90"/>
      <c r="AM170" s="90"/>
      <c r="AN170" s="90"/>
      <c r="AO170" s="90"/>
      <c r="AP170" s="90"/>
      <c r="AQ170" s="90"/>
      <c r="AR170" s="90"/>
    </row>
    <row r="171" spans="1:44" ht="12" hidden="1" customHeight="1">
      <c r="A171" s="90"/>
      <c r="B171" s="182"/>
      <c r="C171" s="182"/>
      <c r="D171" s="182"/>
      <c r="E171" s="197"/>
      <c r="F171" s="197"/>
      <c r="G171" s="182"/>
      <c r="H171" s="182"/>
      <c r="I171" s="182"/>
      <c r="J171" s="182"/>
      <c r="K171" s="182"/>
      <c r="L171" s="182"/>
      <c r="M171" s="182"/>
      <c r="N171" s="182"/>
      <c r="O171" s="182"/>
      <c r="P171" s="182"/>
      <c r="Q171" s="90"/>
      <c r="R171" s="90"/>
      <c r="S171" s="90"/>
      <c r="T171" s="90"/>
      <c r="U171" s="90"/>
      <c r="V171" s="90"/>
      <c r="W171" s="90"/>
      <c r="X171" s="90"/>
      <c r="Y171" s="90"/>
      <c r="Z171" s="90"/>
      <c r="AA171" s="90"/>
      <c r="AB171" s="90"/>
      <c r="AC171" s="90"/>
      <c r="AD171" s="90"/>
      <c r="AE171" s="90"/>
      <c r="AF171" s="182"/>
      <c r="AG171" s="182"/>
      <c r="AH171" s="182"/>
      <c r="AI171" s="182"/>
      <c r="AJ171" s="182"/>
      <c r="AK171" s="90"/>
      <c r="AL171" s="90"/>
      <c r="AM171" s="90"/>
      <c r="AN171" s="90"/>
      <c r="AO171" s="90"/>
      <c r="AP171" s="90"/>
      <c r="AQ171" s="90"/>
      <c r="AR171" s="90"/>
    </row>
    <row r="172" spans="1:44" ht="12" hidden="1" customHeight="1">
      <c r="A172" s="90"/>
      <c r="B172" s="182"/>
      <c r="C172" s="182"/>
      <c r="D172" s="182"/>
      <c r="E172" s="197"/>
      <c r="F172" s="197"/>
      <c r="G172" s="182"/>
      <c r="H172" s="182"/>
      <c r="I172" s="182"/>
      <c r="J172" s="182"/>
      <c r="K172" s="182"/>
      <c r="L172" s="182"/>
      <c r="M172" s="182"/>
      <c r="N172" s="182"/>
      <c r="O172" s="182"/>
      <c r="P172" s="182"/>
      <c r="Q172" s="90"/>
      <c r="R172" s="90"/>
      <c r="S172" s="90"/>
      <c r="T172" s="90"/>
      <c r="U172" s="90"/>
      <c r="V172" s="90"/>
      <c r="W172" s="90"/>
      <c r="X172" s="90"/>
      <c r="Y172" s="90"/>
      <c r="Z172" s="90"/>
      <c r="AA172" s="90"/>
      <c r="AB172" s="90"/>
      <c r="AC172" s="90"/>
      <c r="AD172" s="90"/>
      <c r="AE172" s="90"/>
      <c r="AF172" s="182"/>
      <c r="AG172" s="182"/>
      <c r="AH172" s="182"/>
      <c r="AI172" s="182"/>
      <c r="AJ172" s="182"/>
      <c r="AK172" s="90"/>
      <c r="AL172" s="90"/>
      <c r="AM172" s="90"/>
      <c r="AN172" s="90"/>
      <c r="AO172" s="90"/>
      <c r="AP172" s="90"/>
      <c r="AQ172" s="90"/>
      <c r="AR172" s="90"/>
    </row>
    <row r="173" spans="1:44" ht="12" hidden="1" customHeight="1">
      <c r="A173" s="90"/>
      <c r="B173" s="182"/>
      <c r="C173" s="182"/>
      <c r="D173" s="182"/>
      <c r="E173" s="197"/>
      <c r="F173" s="197"/>
      <c r="G173" s="182"/>
      <c r="H173" s="182"/>
      <c r="I173" s="182"/>
      <c r="J173" s="182"/>
      <c r="K173" s="182"/>
      <c r="L173" s="182"/>
      <c r="M173" s="182"/>
      <c r="N173" s="182"/>
      <c r="O173" s="182"/>
      <c r="P173" s="182"/>
      <c r="Q173" s="90"/>
      <c r="R173" s="90"/>
      <c r="S173" s="90"/>
      <c r="T173" s="90"/>
      <c r="U173" s="90"/>
      <c r="V173" s="90"/>
      <c r="W173" s="90"/>
      <c r="X173" s="90"/>
      <c r="Y173" s="90"/>
      <c r="Z173" s="90"/>
      <c r="AA173" s="90"/>
      <c r="AB173" s="90"/>
      <c r="AC173" s="90"/>
      <c r="AD173" s="90"/>
      <c r="AE173" s="90"/>
      <c r="AF173" s="182"/>
      <c r="AG173" s="182"/>
      <c r="AH173" s="182"/>
      <c r="AI173" s="182"/>
      <c r="AJ173" s="182"/>
      <c r="AK173" s="90"/>
      <c r="AL173" s="90"/>
      <c r="AM173" s="90"/>
      <c r="AN173" s="90"/>
      <c r="AO173" s="90"/>
      <c r="AP173" s="90"/>
      <c r="AQ173" s="90"/>
      <c r="AR173" s="90"/>
    </row>
    <row r="174" spans="1:44" ht="12" hidden="1" customHeight="1">
      <c r="A174" s="90"/>
      <c r="B174" s="182"/>
      <c r="C174" s="182"/>
      <c r="D174" s="182"/>
      <c r="E174" s="197"/>
      <c r="F174" s="197"/>
      <c r="G174" s="182"/>
      <c r="H174" s="182"/>
      <c r="I174" s="182"/>
      <c r="J174" s="182"/>
      <c r="K174" s="182"/>
      <c r="L174" s="182"/>
      <c r="M174" s="182"/>
      <c r="N174" s="182"/>
      <c r="O174" s="182"/>
      <c r="P174" s="182"/>
      <c r="Q174" s="90"/>
      <c r="R174" s="90"/>
      <c r="S174" s="90"/>
      <c r="T174" s="90"/>
      <c r="U174" s="90"/>
      <c r="V174" s="90"/>
      <c r="W174" s="90"/>
      <c r="X174" s="90"/>
      <c r="Y174" s="90"/>
      <c r="Z174" s="90"/>
      <c r="AA174" s="90"/>
      <c r="AB174" s="90"/>
      <c r="AC174" s="90"/>
      <c r="AD174" s="90"/>
      <c r="AE174" s="90"/>
      <c r="AF174" s="182"/>
      <c r="AG174" s="182"/>
      <c r="AH174" s="182"/>
      <c r="AI174" s="182"/>
      <c r="AJ174" s="182"/>
      <c r="AK174" s="90"/>
      <c r="AL174" s="90"/>
      <c r="AM174" s="90"/>
      <c r="AN174" s="90"/>
      <c r="AO174" s="90"/>
      <c r="AP174" s="90"/>
      <c r="AQ174" s="90"/>
      <c r="AR174" s="90"/>
    </row>
    <row r="175" spans="1:44" ht="12" hidden="1" customHeight="1">
      <c r="A175" s="90"/>
      <c r="B175" s="182"/>
      <c r="C175" s="182"/>
      <c r="D175" s="182"/>
      <c r="E175" s="197"/>
      <c r="F175" s="197"/>
      <c r="G175" s="182"/>
      <c r="H175" s="182"/>
      <c r="I175" s="182"/>
      <c r="J175" s="182"/>
      <c r="K175" s="182"/>
      <c r="L175" s="182"/>
      <c r="M175" s="182"/>
      <c r="N175" s="182"/>
      <c r="O175" s="182"/>
      <c r="P175" s="182"/>
      <c r="Q175" s="90"/>
      <c r="R175" s="90"/>
      <c r="S175" s="90"/>
      <c r="T175" s="90"/>
      <c r="U175" s="90"/>
      <c r="V175" s="90"/>
      <c r="W175" s="90"/>
      <c r="X175" s="90"/>
      <c r="Y175" s="90"/>
      <c r="Z175" s="90"/>
      <c r="AA175" s="90"/>
      <c r="AB175" s="90"/>
      <c r="AC175" s="90"/>
      <c r="AD175" s="90"/>
      <c r="AE175" s="90"/>
      <c r="AF175" s="182"/>
      <c r="AG175" s="182"/>
      <c r="AH175" s="182"/>
      <c r="AI175" s="182"/>
      <c r="AJ175" s="182"/>
      <c r="AK175" s="90"/>
      <c r="AL175" s="90"/>
      <c r="AM175" s="90"/>
      <c r="AN175" s="90"/>
      <c r="AO175" s="90"/>
      <c r="AP175" s="90"/>
      <c r="AQ175" s="90"/>
      <c r="AR175" s="90"/>
    </row>
    <row r="176" spans="1:44" ht="12" hidden="1" customHeight="1">
      <c r="A176" s="90"/>
      <c r="B176" s="182"/>
      <c r="C176" s="182"/>
      <c r="D176" s="182"/>
      <c r="E176" s="197"/>
      <c r="F176" s="197"/>
      <c r="G176" s="182"/>
      <c r="H176" s="182"/>
      <c r="I176" s="182"/>
      <c r="J176" s="182"/>
      <c r="K176" s="182"/>
      <c r="L176" s="182"/>
      <c r="M176" s="182"/>
      <c r="N176" s="182"/>
      <c r="O176" s="182"/>
      <c r="P176" s="182"/>
      <c r="Q176" s="90"/>
      <c r="R176" s="90"/>
      <c r="S176" s="90"/>
      <c r="T176" s="90"/>
      <c r="U176" s="90"/>
      <c r="V176" s="90"/>
      <c r="W176" s="90"/>
      <c r="X176" s="90"/>
      <c r="Y176" s="90"/>
      <c r="Z176" s="90"/>
      <c r="AA176" s="90"/>
      <c r="AB176" s="90"/>
      <c r="AC176" s="90"/>
      <c r="AD176" s="90"/>
      <c r="AE176" s="90"/>
      <c r="AF176" s="182"/>
      <c r="AG176" s="182"/>
      <c r="AH176" s="182"/>
      <c r="AI176" s="182"/>
      <c r="AJ176" s="182"/>
      <c r="AK176" s="90"/>
      <c r="AL176" s="90"/>
      <c r="AM176" s="90"/>
      <c r="AN176" s="90"/>
      <c r="AO176" s="90"/>
      <c r="AP176" s="90"/>
      <c r="AQ176" s="90"/>
      <c r="AR176" s="90"/>
    </row>
    <row r="177" spans="1:44" ht="12" hidden="1" customHeight="1">
      <c r="A177" s="90"/>
      <c r="B177" s="182"/>
      <c r="C177" s="182"/>
      <c r="D177" s="182"/>
      <c r="E177" s="197"/>
      <c r="F177" s="197"/>
      <c r="G177" s="182"/>
      <c r="H177" s="182"/>
      <c r="I177" s="182"/>
      <c r="J177" s="182"/>
      <c r="K177" s="182"/>
      <c r="L177" s="182"/>
      <c r="M177" s="182"/>
      <c r="N177" s="182"/>
      <c r="O177" s="182"/>
      <c r="P177" s="182"/>
      <c r="Q177" s="90"/>
      <c r="R177" s="90"/>
      <c r="S177" s="90"/>
      <c r="T177" s="90"/>
      <c r="U177" s="90"/>
      <c r="V177" s="90"/>
      <c r="W177" s="90"/>
      <c r="X177" s="90"/>
      <c r="Y177" s="90"/>
      <c r="Z177" s="90"/>
      <c r="AA177" s="90"/>
      <c r="AB177" s="90"/>
      <c r="AC177" s="90"/>
      <c r="AD177" s="90"/>
      <c r="AE177" s="90"/>
      <c r="AF177" s="182"/>
      <c r="AG177" s="182"/>
      <c r="AH177" s="182"/>
      <c r="AI177" s="182"/>
      <c r="AJ177" s="182"/>
      <c r="AK177" s="90"/>
      <c r="AL177" s="90"/>
      <c r="AM177" s="90"/>
      <c r="AN177" s="90"/>
      <c r="AO177" s="90"/>
      <c r="AP177" s="90"/>
      <c r="AQ177" s="90"/>
      <c r="AR177" s="90"/>
    </row>
    <row r="178" spans="1:44" ht="12" hidden="1" customHeight="1">
      <c r="A178" s="90"/>
      <c r="B178" s="182"/>
      <c r="C178" s="182"/>
      <c r="D178" s="182"/>
      <c r="E178" s="197"/>
      <c r="F178" s="197"/>
      <c r="G178" s="182"/>
      <c r="H178" s="182"/>
      <c r="I178" s="182"/>
      <c r="J178" s="182"/>
      <c r="K178" s="182"/>
      <c r="L178" s="182"/>
      <c r="M178" s="182"/>
      <c r="N178" s="182"/>
      <c r="O178" s="182"/>
      <c r="P178" s="182"/>
      <c r="Q178" s="90"/>
      <c r="R178" s="90"/>
      <c r="S178" s="90"/>
      <c r="T178" s="90"/>
      <c r="U178" s="90"/>
      <c r="V178" s="90"/>
      <c r="W178" s="90"/>
      <c r="X178" s="90"/>
      <c r="Y178" s="90"/>
      <c r="Z178" s="90"/>
      <c r="AA178" s="90"/>
      <c r="AB178" s="90"/>
      <c r="AC178" s="90"/>
      <c r="AD178" s="90"/>
      <c r="AE178" s="90"/>
      <c r="AF178" s="182"/>
      <c r="AG178" s="182"/>
      <c r="AH178" s="182"/>
      <c r="AI178" s="182"/>
      <c r="AJ178" s="182"/>
      <c r="AK178" s="90"/>
      <c r="AL178" s="90"/>
      <c r="AM178" s="90"/>
      <c r="AN178" s="90"/>
      <c r="AO178" s="90"/>
      <c r="AP178" s="90"/>
      <c r="AQ178" s="90"/>
      <c r="AR178" s="90"/>
    </row>
    <row r="179" spans="1:44" ht="12" hidden="1" customHeight="1">
      <c r="A179" s="90"/>
      <c r="B179" s="182"/>
      <c r="C179" s="182"/>
      <c r="D179" s="182"/>
      <c r="E179" s="197"/>
      <c r="F179" s="197"/>
      <c r="G179" s="182"/>
      <c r="H179" s="182"/>
      <c r="I179" s="182"/>
      <c r="J179" s="182"/>
      <c r="K179" s="182"/>
      <c r="L179" s="182"/>
      <c r="M179" s="182"/>
      <c r="N179" s="182"/>
      <c r="O179" s="182"/>
      <c r="P179" s="182"/>
      <c r="Q179" s="90"/>
      <c r="R179" s="90"/>
      <c r="S179" s="90"/>
      <c r="T179" s="90"/>
      <c r="U179" s="90"/>
      <c r="V179" s="90"/>
      <c r="W179" s="90"/>
      <c r="X179" s="90"/>
      <c r="Y179" s="90"/>
      <c r="Z179" s="90"/>
      <c r="AA179" s="90"/>
      <c r="AB179" s="90"/>
      <c r="AC179" s="90"/>
      <c r="AD179" s="90"/>
      <c r="AE179" s="90"/>
      <c r="AF179" s="182"/>
      <c r="AG179" s="182"/>
      <c r="AH179" s="182"/>
      <c r="AI179" s="182"/>
      <c r="AJ179" s="182"/>
      <c r="AK179" s="90"/>
      <c r="AL179" s="90"/>
      <c r="AM179" s="90"/>
      <c r="AN179" s="90"/>
      <c r="AO179" s="90"/>
      <c r="AP179" s="90"/>
      <c r="AQ179" s="90"/>
      <c r="AR179" s="90"/>
    </row>
    <row r="180" spans="1:44" ht="12" hidden="1" customHeight="1">
      <c r="A180" s="90"/>
      <c r="B180" s="182"/>
      <c r="C180" s="182"/>
      <c r="D180" s="182"/>
      <c r="E180" s="197"/>
      <c r="F180" s="197"/>
      <c r="G180" s="182"/>
      <c r="H180" s="182"/>
      <c r="I180" s="182"/>
      <c r="J180" s="182"/>
      <c r="K180" s="182"/>
      <c r="L180" s="182"/>
      <c r="M180" s="182"/>
      <c r="N180" s="182"/>
      <c r="O180" s="182"/>
      <c r="P180" s="182"/>
      <c r="Q180" s="90"/>
      <c r="R180" s="90"/>
      <c r="S180" s="90"/>
      <c r="T180" s="90"/>
      <c r="U180" s="90"/>
      <c r="V180" s="90"/>
      <c r="W180" s="90"/>
      <c r="X180" s="90"/>
      <c r="Y180" s="90"/>
      <c r="Z180" s="90"/>
      <c r="AA180" s="90"/>
      <c r="AB180" s="90"/>
      <c r="AC180" s="90"/>
      <c r="AD180" s="90"/>
      <c r="AE180" s="90"/>
      <c r="AF180" s="182"/>
      <c r="AG180" s="182"/>
      <c r="AH180" s="182"/>
      <c r="AI180" s="182"/>
      <c r="AJ180" s="182"/>
      <c r="AK180" s="90"/>
      <c r="AL180" s="90"/>
      <c r="AM180" s="90"/>
      <c r="AN180" s="90"/>
      <c r="AO180" s="90"/>
      <c r="AP180" s="90"/>
      <c r="AQ180" s="90"/>
      <c r="AR180" s="90"/>
    </row>
    <row r="181" spans="1:44" ht="12" hidden="1" customHeight="1">
      <c r="A181" s="90"/>
      <c r="B181" s="182"/>
      <c r="C181" s="182"/>
      <c r="D181" s="182"/>
      <c r="E181" s="197"/>
      <c r="F181" s="197"/>
      <c r="G181" s="182"/>
      <c r="H181" s="182"/>
      <c r="I181" s="182"/>
      <c r="J181" s="182"/>
      <c r="K181" s="182"/>
      <c r="L181" s="182"/>
      <c r="M181" s="182"/>
      <c r="N181" s="182"/>
      <c r="O181" s="182"/>
      <c r="P181" s="182"/>
      <c r="Q181" s="90"/>
      <c r="R181" s="90"/>
      <c r="S181" s="90"/>
      <c r="T181" s="90"/>
      <c r="U181" s="90"/>
      <c r="V181" s="90"/>
      <c r="W181" s="90"/>
      <c r="X181" s="90"/>
      <c r="Y181" s="90"/>
      <c r="Z181" s="90"/>
      <c r="AA181" s="90"/>
      <c r="AB181" s="90"/>
      <c r="AC181" s="90"/>
      <c r="AD181" s="90"/>
      <c r="AE181" s="90"/>
      <c r="AF181" s="182"/>
      <c r="AG181" s="182"/>
      <c r="AH181" s="182"/>
      <c r="AI181" s="182"/>
      <c r="AJ181" s="182"/>
      <c r="AK181" s="90"/>
      <c r="AL181" s="90"/>
      <c r="AM181" s="90"/>
      <c r="AN181" s="90"/>
      <c r="AO181" s="90"/>
      <c r="AP181" s="90"/>
      <c r="AQ181" s="90"/>
      <c r="AR181" s="90"/>
    </row>
    <row r="182" spans="1:44" ht="12" hidden="1" customHeight="1">
      <c r="A182" s="90"/>
      <c r="B182" s="182"/>
      <c r="C182" s="182"/>
      <c r="D182" s="182"/>
      <c r="E182" s="197"/>
      <c r="F182" s="197"/>
      <c r="G182" s="182"/>
      <c r="H182" s="182"/>
      <c r="I182" s="182"/>
      <c r="J182" s="182"/>
      <c r="K182" s="182"/>
      <c r="L182" s="182"/>
      <c r="M182" s="182"/>
      <c r="N182" s="182"/>
      <c r="O182" s="182"/>
      <c r="P182" s="182"/>
      <c r="Q182" s="90"/>
      <c r="R182" s="90"/>
      <c r="S182" s="90"/>
      <c r="T182" s="90"/>
      <c r="U182" s="90"/>
      <c r="V182" s="90"/>
      <c r="W182" s="90"/>
      <c r="X182" s="90"/>
      <c r="Y182" s="90"/>
      <c r="Z182" s="90"/>
      <c r="AA182" s="90"/>
      <c r="AB182" s="90"/>
      <c r="AC182" s="90"/>
      <c r="AD182" s="90"/>
      <c r="AE182" s="90"/>
      <c r="AF182" s="182"/>
      <c r="AG182" s="182"/>
      <c r="AH182" s="182"/>
      <c r="AI182" s="182"/>
      <c r="AJ182" s="182"/>
      <c r="AK182" s="90"/>
      <c r="AL182" s="90"/>
      <c r="AM182" s="90"/>
      <c r="AN182" s="90"/>
      <c r="AO182" s="90"/>
      <c r="AP182" s="90"/>
      <c r="AQ182" s="90"/>
      <c r="AR182" s="90"/>
    </row>
    <row r="183" spans="1:44" ht="12" hidden="1" customHeight="1">
      <c r="A183" s="90"/>
      <c r="B183" s="182"/>
      <c r="C183" s="182"/>
      <c r="D183" s="182"/>
      <c r="E183" s="197"/>
      <c r="F183" s="197"/>
      <c r="G183" s="182"/>
      <c r="H183" s="182"/>
      <c r="I183" s="182"/>
      <c r="J183" s="182"/>
      <c r="K183" s="182"/>
      <c r="L183" s="182"/>
      <c r="M183" s="182"/>
      <c r="N183" s="182"/>
      <c r="O183" s="182"/>
      <c r="P183" s="182"/>
      <c r="Q183" s="90"/>
      <c r="R183" s="90"/>
      <c r="S183" s="90"/>
      <c r="T183" s="90"/>
      <c r="U183" s="90"/>
      <c r="V183" s="90"/>
      <c r="W183" s="90"/>
      <c r="X183" s="90"/>
      <c r="Y183" s="90"/>
      <c r="Z183" s="90"/>
      <c r="AA183" s="90"/>
      <c r="AB183" s="90"/>
      <c r="AC183" s="90"/>
      <c r="AD183" s="90"/>
      <c r="AE183" s="90"/>
      <c r="AF183" s="182"/>
      <c r="AG183" s="182"/>
      <c r="AH183" s="182"/>
      <c r="AI183" s="182"/>
      <c r="AJ183" s="182"/>
      <c r="AK183" s="90"/>
      <c r="AL183" s="90"/>
      <c r="AM183" s="90"/>
      <c r="AN183" s="90"/>
      <c r="AO183" s="90"/>
      <c r="AP183" s="90"/>
      <c r="AQ183" s="90"/>
      <c r="AR183" s="90"/>
    </row>
    <row r="184" spans="1:44" ht="12" hidden="1" customHeight="1">
      <c r="A184" s="90"/>
      <c r="B184" s="182"/>
      <c r="C184" s="182"/>
      <c r="D184" s="182"/>
      <c r="E184" s="197"/>
      <c r="F184" s="197"/>
      <c r="G184" s="182"/>
      <c r="H184" s="182"/>
      <c r="I184" s="182"/>
      <c r="J184" s="182"/>
      <c r="K184" s="182"/>
      <c r="L184" s="182"/>
      <c r="M184" s="182"/>
      <c r="N184" s="182"/>
      <c r="O184" s="182"/>
      <c r="P184" s="182"/>
      <c r="Q184" s="90"/>
      <c r="R184" s="90"/>
      <c r="S184" s="90"/>
      <c r="T184" s="90"/>
      <c r="U184" s="90"/>
      <c r="V184" s="90"/>
      <c r="W184" s="90"/>
      <c r="X184" s="90"/>
      <c r="Y184" s="90"/>
      <c r="Z184" s="90"/>
      <c r="AA184" s="90"/>
      <c r="AB184" s="90"/>
      <c r="AC184" s="90"/>
      <c r="AD184" s="90"/>
      <c r="AE184" s="90"/>
      <c r="AF184" s="182"/>
      <c r="AG184" s="182"/>
      <c r="AH184" s="182"/>
      <c r="AI184" s="182"/>
      <c r="AJ184" s="182"/>
      <c r="AK184" s="90"/>
      <c r="AL184" s="90"/>
      <c r="AM184" s="90"/>
      <c r="AN184" s="90"/>
      <c r="AO184" s="90"/>
      <c r="AP184" s="90"/>
      <c r="AQ184" s="90"/>
      <c r="AR184" s="90"/>
    </row>
    <row r="185" spans="1:44" ht="12" hidden="1" customHeight="1">
      <c r="A185" s="90"/>
      <c r="B185" s="182"/>
      <c r="C185" s="182"/>
      <c r="D185" s="182"/>
      <c r="E185" s="197"/>
      <c r="F185" s="197"/>
      <c r="G185" s="182"/>
      <c r="H185" s="182"/>
      <c r="I185" s="182"/>
      <c r="J185" s="182"/>
      <c r="K185" s="182"/>
      <c r="L185" s="182"/>
      <c r="M185" s="182"/>
      <c r="N185" s="182"/>
      <c r="O185" s="182"/>
      <c r="P185" s="182"/>
      <c r="Q185" s="90"/>
      <c r="R185" s="90"/>
      <c r="S185" s="90"/>
      <c r="T185" s="90"/>
      <c r="U185" s="90"/>
      <c r="V185" s="90"/>
      <c r="W185" s="90"/>
      <c r="X185" s="90"/>
      <c r="Y185" s="90"/>
      <c r="Z185" s="90"/>
      <c r="AA185" s="90"/>
      <c r="AB185" s="90"/>
      <c r="AC185" s="90"/>
      <c r="AD185" s="90"/>
      <c r="AE185" s="90"/>
      <c r="AF185" s="182"/>
      <c r="AG185" s="182"/>
      <c r="AH185" s="182"/>
      <c r="AI185" s="182"/>
      <c r="AJ185" s="182"/>
      <c r="AK185" s="90"/>
      <c r="AL185" s="90"/>
      <c r="AM185" s="90"/>
      <c r="AN185" s="90"/>
      <c r="AO185" s="90"/>
      <c r="AP185" s="90"/>
      <c r="AQ185" s="90"/>
      <c r="AR185" s="90"/>
    </row>
    <row r="186" spans="1:44" ht="12" hidden="1" customHeight="1">
      <c r="A186" s="90"/>
      <c r="B186" s="182"/>
      <c r="C186" s="182"/>
      <c r="D186" s="182"/>
      <c r="E186" s="197"/>
      <c r="F186" s="197"/>
      <c r="G186" s="182"/>
      <c r="H186" s="182"/>
      <c r="I186" s="182"/>
      <c r="J186" s="182"/>
      <c r="K186" s="182"/>
      <c r="L186" s="182"/>
      <c r="M186" s="182"/>
      <c r="N186" s="182"/>
      <c r="O186" s="182"/>
      <c r="P186" s="182"/>
      <c r="Q186" s="90"/>
      <c r="R186" s="90"/>
      <c r="S186" s="90"/>
      <c r="T186" s="90"/>
      <c r="U186" s="90"/>
      <c r="V186" s="90"/>
      <c r="W186" s="90"/>
      <c r="X186" s="90"/>
      <c r="Y186" s="90"/>
      <c r="Z186" s="90"/>
      <c r="AA186" s="90"/>
      <c r="AB186" s="90"/>
      <c r="AC186" s="90"/>
      <c r="AD186" s="90"/>
      <c r="AE186" s="90"/>
      <c r="AF186" s="182"/>
      <c r="AG186" s="182"/>
      <c r="AH186" s="182"/>
      <c r="AI186" s="182"/>
      <c r="AJ186" s="182"/>
      <c r="AK186" s="90"/>
      <c r="AL186" s="90"/>
      <c r="AM186" s="90"/>
      <c r="AN186" s="90"/>
      <c r="AO186" s="90"/>
      <c r="AP186" s="90"/>
      <c r="AQ186" s="90"/>
      <c r="AR186" s="90"/>
    </row>
    <row r="187" spans="1:44" ht="12" hidden="1" customHeight="1">
      <c r="A187" s="90"/>
      <c r="B187" s="182"/>
      <c r="C187" s="182"/>
      <c r="D187" s="182"/>
      <c r="E187" s="197"/>
      <c r="F187" s="197"/>
      <c r="G187" s="182"/>
      <c r="H187" s="182"/>
      <c r="I187" s="182"/>
      <c r="J187" s="182"/>
      <c r="K187" s="182"/>
      <c r="L187" s="182"/>
      <c r="M187" s="182"/>
      <c r="N187" s="182"/>
      <c r="O187" s="182"/>
      <c r="P187" s="182"/>
      <c r="Q187" s="90"/>
      <c r="R187" s="90"/>
      <c r="S187" s="90"/>
      <c r="T187" s="90"/>
      <c r="U187" s="90"/>
      <c r="V187" s="90"/>
      <c r="W187" s="90"/>
      <c r="X187" s="90"/>
      <c r="Y187" s="90"/>
      <c r="Z187" s="90"/>
      <c r="AA187" s="90"/>
      <c r="AB187" s="90"/>
      <c r="AC187" s="90"/>
      <c r="AD187" s="90"/>
      <c r="AE187" s="90"/>
      <c r="AF187" s="182"/>
      <c r="AG187" s="182"/>
      <c r="AH187" s="182"/>
      <c r="AI187" s="182"/>
      <c r="AJ187" s="182"/>
      <c r="AK187" s="90"/>
      <c r="AL187" s="90"/>
      <c r="AM187" s="90"/>
      <c r="AN187" s="90"/>
      <c r="AO187" s="90"/>
      <c r="AP187" s="90"/>
      <c r="AQ187" s="90"/>
      <c r="AR187" s="90"/>
    </row>
    <row r="188" spans="1:44" ht="12" hidden="1" customHeight="1">
      <c r="A188" s="90"/>
      <c r="B188" s="182"/>
      <c r="C188" s="182"/>
      <c r="D188" s="182"/>
      <c r="E188" s="197"/>
      <c r="F188" s="197"/>
      <c r="G188" s="182"/>
      <c r="H188" s="182"/>
      <c r="I188" s="182"/>
      <c r="J188" s="182"/>
      <c r="K188" s="182"/>
      <c r="L188" s="182"/>
      <c r="M188" s="182"/>
      <c r="N188" s="182"/>
      <c r="O188" s="182"/>
      <c r="P188" s="182"/>
      <c r="Q188" s="90"/>
      <c r="R188" s="90"/>
      <c r="S188" s="90"/>
      <c r="T188" s="90"/>
      <c r="U188" s="90"/>
      <c r="V188" s="90"/>
      <c r="W188" s="90"/>
      <c r="X188" s="90"/>
      <c r="Y188" s="90"/>
      <c r="Z188" s="90"/>
      <c r="AA188" s="90"/>
      <c r="AB188" s="90"/>
      <c r="AC188" s="90"/>
      <c r="AD188" s="90"/>
      <c r="AE188" s="90"/>
      <c r="AF188" s="182"/>
      <c r="AG188" s="182"/>
      <c r="AH188" s="182"/>
      <c r="AI188" s="182"/>
      <c r="AJ188" s="182"/>
      <c r="AK188" s="90"/>
      <c r="AL188" s="90"/>
      <c r="AM188" s="90"/>
      <c r="AN188" s="90"/>
      <c r="AO188" s="90"/>
      <c r="AP188" s="90"/>
      <c r="AQ188" s="90"/>
      <c r="AR188" s="90"/>
    </row>
    <row r="189" spans="1:44" ht="12" hidden="1" customHeight="1">
      <c r="A189" s="90"/>
      <c r="B189" s="182"/>
      <c r="C189" s="182"/>
      <c r="D189" s="182"/>
      <c r="E189" s="197"/>
      <c r="F189" s="197"/>
      <c r="G189" s="182"/>
      <c r="H189" s="182"/>
      <c r="I189" s="182"/>
      <c r="J189" s="182"/>
      <c r="K189" s="182"/>
      <c r="L189" s="182"/>
      <c r="M189" s="182"/>
      <c r="N189" s="182"/>
      <c r="O189" s="182"/>
      <c r="P189" s="182"/>
      <c r="Q189" s="90"/>
      <c r="R189" s="90"/>
      <c r="S189" s="90"/>
      <c r="T189" s="90"/>
      <c r="U189" s="90"/>
      <c r="V189" s="90"/>
      <c r="W189" s="90"/>
      <c r="X189" s="90"/>
      <c r="Y189" s="90"/>
      <c r="Z189" s="90"/>
      <c r="AA189" s="90"/>
      <c r="AB189" s="90"/>
      <c r="AC189" s="90"/>
      <c r="AD189" s="90"/>
      <c r="AE189" s="90"/>
      <c r="AF189" s="182"/>
      <c r="AG189" s="182"/>
      <c r="AH189" s="182"/>
      <c r="AI189" s="182"/>
      <c r="AJ189" s="182"/>
      <c r="AK189" s="90"/>
      <c r="AL189" s="90"/>
      <c r="AM189" s="90"/>
      <c r="AN189" s="90"/>
      <c r="AO189" s="90"/>
      <c r="AP189" s="90"/>
      <c r="AQ189" s="90"/>
      <c r="AR189" s="90"/>
    </row>
    <row r="190" spans="1:44" ht="12" hidden="1" customHeight="1">
      <c r="A190" s="90"/>
      <c r="B190" s="182"/>
      <c r="C190" s="182"/>
      <c r="D190" s="182"/>
      <c r="E190" s="197"/>
      <c r="F190" s="197"/>
      <c r="G190" s="182"/>
      <c r="H190" s="182"/>
      <c r="I190" s="182"/>
      <c r="J190" s="182"/>
      <c r="K190" s="182"/>
      <c r="L190" s="182"/>
      <c r="M190" s="182"/>
      <c r="N190" s="182"/>
      <c r="O190" s="182"/>
      <c r="P190" s="182"/>
      <c r="Q190" s="90"/>
      <c r="R190" s="90"/>
      <c r="S190" s="90"/>
      <c r="T190" s="90"/>
      <c r="U190" s="90"/>
      <c r="V190" s="90"/>
      <c r="W190" s="90"/>
      <c r="X190" s="90"/>
      <c r="Y190" s="90"/>
      <c r="Z190" s="90"/>
      <c r="AA190" s="90"/>
      <c r="AB190" s="90"/>
      <c r="AC190" s="90"/>
      <c r="AD190" s="90"/>
      <c r="AE190" s="90"/>
      <c r="AF190" s="182"/>
      <c r="AG190" s="182"/>
      <c r="AH190" s="182"/>
      <c r="AI190" s="182"/>
      <c r="AJ190" s="182"/>
      <c r="AK190" s="90"/>
      <c r="AL190" s="90"/>
      <c r="AM190" s="90"/>
      <c r="AN190" s="90"/>
      <c r="AO190" s="90"/>
      <c r="AP190" s="90"/>
      <c r="AQ190" s="90"/>
      <c r="AR190" s="90"/>
    </row>
    <row r="191" spans="1:44" ht="12" hidden="1" customHeight="1">
      <c r="A191" s="90"/>
      <c r="B191" s="182"/>
      <c r="C191" s="182"/>
      <c r="D191" s="182"/>
      <c r="E191" s="197"/>
      <c r="F191" s="197"/>
      <c r="G191" s="182"/>
      <c r="H191" s="182"/>
      <c r="I191" s="182"/>
      <c r="J191" s="182"/>
      <c r="K191" s="182"/>
      <c r="L191" s="182"/>
      <c r="M191" s="182"/>
      <c r="N191" s="182"/>
      <c r="O191" s="182"/>
      <c r="P191" s="182"/>
      <c r="Q191" s="90"/>
      <c r="R191" s="90"/>
      <c r="S191" s="90"/>
      <c r="T191" s="90"/>
      <c r="U191" s="90"/>
      <c r="V191" s="90"/>
      <c r="W191" s="90"/>
      <c r="X191" s="90"/>
      <c r="Y191" s="90"/>
      <c r="Z191" s="90"/>
      <c r="AA191" s="90"/>
      <c r="AB191" s="90"/>
      <c r="AC191" s="90"/>
      <c r="AD191" s="90"/>
      <c r="AE191" s="90"/>
      <c r="AF191" s="182"/>
      <c r="AG191" s="182"/>
      <c r="AH191" s="182"/>
      <c r="AI191" s="182"/>
      <c r="AJ191" s="182"/>
      <c r="AK191" s="90"/>
      <c r="AL191" s="90"/>
      <c r="AM191" s="90"/>
      <c r="AN191" s="90"/>
      <c r="AO191" s="90"/>
      <c r="AP191" s="90"/>
      <c r="AQ191" s="90"/>
      <c r="AR191" s="90"/>
    </row>
    <row r="192" spans="1:44" ht="12" hidden="1" customHeight="1">
      <c r="A192" s="90"/>
      <c r="B192" s="182"/>
      <c r="C192" s="182"/>
      <c r="D192" s="182"/>
      <c r="E192" s="197"/>
      <c r="F192" s="197"/>
      <c r="G192" s="182"/>
      <c r="H192" s="182"/>
      <c r="I192" s="182"/>
      <c r="J192" s="182"/>
      <c r="K192" s="182"/>
      <c r="L192" s="182"/>
      <c r="M192" s="182"/>
      <c r="N192" s="182"/>
      <c r="O192" s="182"/>
      <c r="P192" s="182"/>
      <c r="Q192" s="90"/>
      <c r="R192" s="90"/>
      <c r="S192" s="90"/>
      <c r="T192" s="90"/>
      <c r="U192" s="90"/>
      <c r="V192" s="90"/>
      <c r="W192" s="90"/>
      <c r="X192" s="90"/>
      <c r="Y192" s="90"/>
      <c r="Z192" s="90"/>
      <c r="AA192" s="90"/>
      <c r="AB192" s="90"/>
      <c r="AC192" s="90"/>
      <c r="AD192" s="90"/>
      <c r="AE192" s="90"/>
      <c r="AF192" s="182"/>
      <c r="AG192" s="182"/>
      <c r="AH192" s="182"/>
      <c r="AI192" s="182"/>
      <c r="AJ192" s="182"/>
      <c r="AK192" s="90"/>
      <c r="AL192" s="90"/>
      <c r="AM192" s="90"/>
      <c r="AN192" s="90"/>
      <c r="AO192" s="90"/>
      <c r="AP192" s="90"/>
      <c r="AQ192" s="90"/>
      <c r="AR192" s="90"/>
    </row>
    <row r="193" spans="1:44" ht="12" hidden="1" customHeight="1">
      <c r="A193" s="90"/>
      <c r="B193" s="182"/>
      <c r="C193" s="182"/>
      <c r="D193" s="182"/>
      <c r="E193" s="197"/>
      <c r="F193" s="197"/>
      <c r="G193" s="182"/>
      <c r="H193" s="182"/>
      <c r="I193" s="182"/>
      <c r="J193" s="182"/>
      <c r="K193" s="182"/>
      <c r="L193" s="182"/>
      <c r="M193" s="182"/>
      <c r="N193" s="182"/>
      <c r="O193" s="182"/>
      <c r="P193" s="182"/>
      <c r="Q193" s="90"/>
      <c r="R193" s="90"/>
      <c r="S193" s="90"/>
      <c r="T193" s="90"/>
      <c r="U193" s="90"/>
      <c r="V193" s="90"/>
      <c r="W193" s="90"/>
      <c r="X193" s="90"/>
      <c r="Y193" s="90"/>
      <c r="Z193" s="90"/>
      <c r="AA193" s="90"/>
      <c r="AB193" s="90"/>
      <c r="AC193" s="90"/>
      <c r="AD193" s="90"/>
      <c r="AE193" s="90"/>
      <c r="AF193" s="182"/>
      <c r="AG193" s="182"/>
      <c r="AH193" s="182"/>
      <c r="AI193" s="182"/>
      <c r="AJ193" s="182"/>
      <c r="AK193" s="90"/>
      <c r="AL193" s="90"/>
      <c r="AM193" s="90"/>
      <c r="AN193" s="90"/>
      <c r="AO193" s="90"/>
      <c r="AP193" s="90"/>
      <c r="AQ193" s="90"/>
      <c r="AR193" s="90"/>
    </row>
    <row r="194" spans="1:44" ht="12" hidden="1" customHeight="1">
      <c r="A194" s="90"/>
      <c r="B194" s="182"/>
      <c r="C194" s="182"/>
      <c r="D194" s="182"/>
      <c r="E194" s="197"/>
      <c r="F194" s="197"/>
      <c r="G194" s="182"/>
      <c r="H194" s="182"/>
      <c r="I194" s="182"/>
      <c r="J194" s="182"/>
      <c r="K194" s="182"/>
      <c r="L194" s="182"/>
      <c r="M194" s="182"/>
      <c r="N194" s="182"/>
      <c r="O194" s="182"/>
      <c r="P194" s="182"/>
      <c r="Q194" s="90"/>
      <c r="R194" s="90"/>
      <c r="S194" s="90"/>
      <c r="T194" s="90"/>
      <c r="U194" s="90"/>
      <c r="V194" s="90"/>
      <c r="W194" s="90"/>
      <c r="X194" s="90"/>
      <c r="Y194" s="90"/>
      <c r="Z194" s="90"/>
      <c r="AA194" s="90"/>
      <c r="AB194" s="90"/>
      <c r="AC194" s="90"/>
      <c r="AD194" s="90"/>
      <c r="AE194" s="90"/>
      <c r="AF194" s="182"/>
      <c r="AG194" s="182"/>
      <c r="AH194" s="182"/>
      <c r="AI194" s="182"/>
      <c r="AJ194" s="182"/>
      <c r="AK194" s="90"/>
      <c r="AL194" s="90"/>
      <c r="AM194" s="90"/>
      <c r="AN194" s="90"/>
      <c r="AO194" s="90"/>
      <c r="AP194" s="90"/>
      <c r="AQ194" s="90"/>
      <c r="AR194" s="90"/>
    </row>
    <row r="195" spans="1:44" ht="12" hidden="1" customHeight="1">
      <c r="A195" s="90"/>
      <c r="B195" s="182"/>
      <c r="C195" s="182"/>
      <c r="D195" s="182"/>
      <c r="E195" s="197"/>
      <c r="F195" s="197"/>
      <c r="G195" s="182"/>
      <c r="H195" s="182"/>
      <c r="I195" s="182"/>
      <c r="J195" s="182"/>
      <c r="K195" s="182"/>
      <c r="L195" s="182"/>
      <c r="M195" s="182"/>
      <c r="N195" s="182"/>
      <c r="O195" s="182"/>
      <c r="P195" s="182"/>
      <c r="Q195" s="90"/>
      <c r="R195" s="90"/>
      <c r="S195" s="90"/>
      <c r="T195" s="90"/>
      <c r="U195" s="90"/>
      <c r="V195" s="90"/>
      <c r="W195" s="90"/>
      <c r="X195" s="90"/>
      <c r="Y195" s="90"/>
      <c r="Z195" s="90"/>
      <c r="AA195" s="90"/>
      <c r="AB195" s="90"/>
      <c r="AC195" s="90"/>
      <c r="AD195" s="90"/>
      <c r="AE195" s="90"/>
      <c r="AF195" s="182"/>
      <c r="AG195" s="182"/>
      <c r="AH195" s="182"/>
      <c r="AI195" s="182"/>
      <c r="AJ195" s="182"/>
      <c r="AK195" s="90"/>
      <c r="AL195" s="90"/>
      <c r="AM195" s="90"/>
      <c r="AN195" s="90"/>
      <c r="AO195" s="90"/>
      <c r="AP195" s="90"/>
      <c r="AQ195" s="90"/>
      <c r="AR195" s="90"/>
    </row>
    <row r="196" spans="1:44" ht="12" hidden="1" customHeight="1">
      <c r="A196" s="90"/>
      <c r="B196" s="182"/>
      <c r="C196" s="182"/>
      <c r="D196" s="182"/>
      <c r="E196" s="197"/>
      <c r="F196" s="197"/>
      <c r="G196" s="182"/>
      <c r="H196" s="182"/>
      <c r="I196" s="182"/>
      <c r="J196" s="182"/>
      <c r="K196" s="182"/>
      <c r="L196" s="182"/>
      <c r="M196" s="182"/>
      <c r="N196" s="182"/>
      <c r="O196" s="182"/>
      <c r="P196" s="182"/>
      <c r="Q196" s="90"/>
      <c r="R196" s="90"/>
      <c r="S196" s="90"/>
      <c r="T196" s="90"/>
      <c r="U196" s="90"/>
      <c r="V196" s="90"/>
      <c r="W196" s="90"/>
      <c r="X196" s="90"/>
      <c r="Y196" s="90"/>
      <c r="Z196" s="90"/>
      <c r="AA196" s="90"/>
      <c r="AB196" s="90"/>
      <c r="AC196" s="90"/>
      <c r="AD196" s="90"/>
      <c r="AE196" s="90"/>
      <c r="AF196" s="182"/>
      <c r="AG196" s="182"/>
      <c r="AH196" s="182"/>
      <c r="AI196" s="182"/>
      <c r="AJ196" s="182"/>
      <c r="AK196" s="90"/>
      <c r="AL196" s="90"/>
      <c r="AM196" s="90"/>
      <c r="AN196" s="90"/>
      <c r="AO196" s="90"/>
      <c r="AP196" s="90"/>
      <c r="AQ196" s="90"/>
      <c r="AR196" s="90"/>
    </row>
    <row r="197" spans="1:44" ht="12" hidden="1" customHeight="1">
      <c r="A197" s="90"/>
      <c r="B197" s="182"/>
      <c r="C197" s="182"/>
      <c r="D197" s="182"/>
      <c r="E197" s="197"/>
      <c r="F197" s="197"/>
      <c r="G197" s="182"/>
      <c r="H197" s="182"/>
      <c r="I197" s="182"/>
      <c r="J197" s="182"/>
      <c r="K197" s="182"/>
      <c r="L197" s="182"/>
      <c r="M197" s="182"/>
      <c r="N197" s="182"/>
      <c r="O197" s="182"/>
      <c r="P197" s="182"/>
      <c r="Q197" s="90"/>
      <c r="R197" s="90"/>
      <c r="S197" s="90"/>
      <c r="T197" s="90"/>
      <c r="U197" s="90"/>
      <c r="V197" s="90"/>
      <c r="W197" s="90"/>
      <c r="X197" s="90"/>
      <c r="Y197" s="90"/>
      <c r="Z197" s="90"/>
      <c r="AA197" s="90"/>
      <c r="AB197" s="90"/>
      <c r="AC197" s="90"/>
      <c r="AD197" s="90"/>
      <c r="AE197" s="90"/>
      <c r="AF197" s="182"/>
      <c r="AG197" s="182"/>
      <c r="AH197" s="182"/>
      <c r="AI197" s="182"/>
      <c r="AJ197" s="182"/>
      <c r="AK197" s="90"/>
      <c r="AL197" s="90"/>
      <c r="AM197" s="90"/>
      <c r="AN197" s="90"/>
      <c r="AO197" s="90"/>
      <c r="AP197" s="90"/>
      <c r="AQ197" s="90"/>
      <c r="AR197" s="90"/>
    </row>
    <row r="198" spans="1:44" ht="12" hidden="1" customHeight="1">
      <c r="A198" s="90"/>
      <c r="B198" s="182"/>
      <c r="C198" s="182"/>
      <c r="D198" s="182"/>
      <c r="E198" s="197"/>
      <c r="F198" s="197"/>
      <c r="G198" s="182"/>
      <c r="H198" s="182"/>
      <c r="I198" s="182"/>
      <c r="J198" s="182"/>
      <c r="K198" s="182"/>
      <c r="L198" s="182"/>
      <c r="M198" s="182"/>
      <c r="N198" s="182"/>
      <c r="O198" s="182"/>
      <c r="P198" s="182"/>
      <c r="Q198" s="90"/>
      <c r="R198" s="90"/>
      <c r="S198" s="90"/>
      <c r="T198" s="90"/>
      <c r="U198" s="90"/>
      <c r="V198" s="90"/>
      <c r="W198" s="90"/>
      <c r="X198" s="90"/>
      <c r="Y198" s="90"/>
      <c r="Z198" s="90"/>
      <c r="AA198" s="90"/>
      <c r="AB198" s="90"/>
      <c r="AC198" s="90"/>
      <c r="AD198" s="90"/>
      <c r="AE198" s="90"/>
      <c r="AF198" s="182"/>
      <c r="AG198" s="182"/>
      <c r="AH198" s="182"/>
      <c r="AI198" s="182"/>
      <c r="AJ198" s="182"/>
      <c r="AK198" s="90"/>
      <c r="AL198" s="90"/>
      <c r="AM198" s="90"/>
      <c r="AN198" s="90"/>
      <c r="AO198" s="90"/>
      <c r="AP198" s="90"/>
      <c r="AQ198" s="90"/>
      <c r="AR198" s="90"/>
    </row>
    <row r="199" spans="1:44" ht="12" hidden="1" customHeight="1">
      <c r="A199" s="90"/>
      <c r="B199" s="182"/>
      <c r="C199" s="182"/>
      <c r="D199" s="182"/>
      <c r="E199" s="197"/>
      <c r="F199" s="197"/>
      <c r="G199" s="182"/>
      <c r="H199" s="182"/>
      <c r="I199" s="182"/>
      <c r="J199" s="182"/>
      <c r="K199" s="182"/>
      <c r="L199" s="182"/>
      <c r="M199" s="182"/>
      <c r="N199" s="182"/>
      <c r="O199" s="182"/>
      <c r="P199" s="182"/>
      <c r="Q199" s="90"/>
      <c r="R199" s="90"/>
      <c r="S199" s="90"/>
      <c r="T199" s="90"/>
      <c r="U199" s="90"/>
      <c r="V199" s="90"/>
      <c r="W199" s="90"/>
      <c r="X199" s="90"/>
      <c r="Y199" s="90"/>
      <c r="Z199" s="90"/>
      <c r="AA199" s="90"/>
      <c r="AB199" s="90"/>
      <c r="AC199" s="90"/>
      <c r="AD199" s="90"/>
      <c r="AE199" s="90"/>
      <c r="AF199" s="182"/>
      <c r="AG199" s="182"/>
      <c r="AH199" s="182"/>
      <c r="AI199" s="182"/>
      <c r="AJ199" s="182"/>
      <c r="AK199" s="90"/>
      <c r="AL199" s="90"/>
      <c r="AM199" s="90"/>
      <c r="AN199" s="90"/>
      <c r="AO199" s="90"/>
      <c r="AP199" s="90"/>
      <c r="AQ199" s="90"/>
      <c r="AR199" s="90"/>
    </row>
    <row r="200" spans="1:44" ht="12" hidden="1" customHeight="1">
      <c r="A200" s="90"/>
      <c r="B200" s="182"/>
      <c r="C200" s="182"/>
      <c r="D200" s="182"/>
      <c r="E200" s="197"/>
      <c r="F200" s="197"/>
      <c r="G200" s="182"/>
      <c r="H200" s="182"/>
      <c r="I200" s="182"/>
      <c r="J200" s="182"/>
      <c r="K200" s="182"/>
      <c r="L200" s="182"/>
      <c r="M200" s="182"/>
      <c r="N200" s="182"/>
      <c r="O200" s="182"/>
      <c r="P200" s="182"/>
      <c r="Q200" s="90"/>
      <c r="R200" s="90"/>
      <c r="S200" s="90"/>
      <c r="T200" s="90"/>
      <c r="U200" s="90"/>
      <c r="V200" s="90"/>
      <c r="W200" s="90"/>
      <c r="X200" s="90"/>
      <c r="Y200" s="90"/>
      <c r="Z200" s="90"/>
      <c r="AA200" s="90"/>
      <c r="AB200" s="90"/>
      <c r="AC200" s="90"/>
      <c r="AD200" s="90"/>
      <c r="AE200" s="90"/>
      <c r="AF200" s="182"/>
      <c r="AG200" s="182"/>
      <c r="AH200" s="182"/>
      <c r="AI200" s="182"/>
      <c r="AJ200" s="182"/>
      <c r="AK200" s="90"/>
      <c r="AL200" s="90"/>
      <c r="AM200" s="90"/>
      <c r="AN200" s="90"/>
      <c r="AO200" s="90"/>
      <c r="AP200" s="90"/>
      <c r="AQ200" s="90"/>
      <c r="AR200" s="90"/>
    </row>
    <row r="201" spans="1:44" ht="12" hidden="1" customHeight="1">
      <c r="A201" s="90"/>
      <c r="B201" s="182"/>
      <c r="C201" s="182"/>
      <c r="D201" s="182"/>
      <c r="E201" s="197"/>
      <c r="F201" s="197"/>
      <c r="G201" s="182"/>
      <c r="H201" s="182"/>
      <c r="I201" s="182"/>
      <c r="J201" s="182"/>
      <c r="K201" s="182"/>
      <c r="L201" s="182"/>
      <c r="M201" s="182"/>
      <c r="N201" s="182"/>
      <c r="O201" s="182"/>
      <c r="P201" s="182"/>
      <c r="Q201" s="90"/>
      <c r="R201" s="90"/>
      <c r="S201" s="90"/>
      <c r="T201" s="90"/>
      <c r="U201" s="90"/>
      <c r="V201" s="90"/>
      <c r="W201" s="90"/>
      <c r="X201" s="90"/>
      <c r="Y201" s="90"/>
      <c r="Z201" s="90"/>
      <c r="AA201" s="90"/>
      <c r="AB201" s="90"/>
      <c r="AC201" s="90"/>
      <c r="AD201" s="90"/>
      <c r="AE201" s="90"/>
      <c r="AF201" s="182"/>
      <c r="AG201" s="182"/>
      <c r="AH201" s="182"/>
      <c r="AI201" s="182"/>
      <c r="AJ201" s="182"/>
      <c r="AK201" s="90"/>
      <c r="AL201" s="90"/>
      <c r="AM201" s="90"/>
      <c r="AN201" s="90"/>
      <c r="AO201" s="90"/>
      <c r="AP201" s="90"/>
      <c r="AQ201" s="90"/>
      <c r="AR201" s="90"/>
    </row>
    <row r="202" spans="1:44" ht="12" hidden="1" customHeight="1">
      <c r="A202" s="90"/>
      <c r="B202" s="182"/>
      <c r="C202" s="182"/>
      <c r="D202" s="182"/>
      <c r="E202" s="197"/>
      <c r="F202" s="197"/>
      <c r="G202" s="182"/>
      <c r="H202" s="182"/>
      <c r="I202" s="182"/>
      <c r="J202" s="182"/>
      <c r="K202" s="182"/>
      <c r="L202" s="182"/>
      <c r="M202" s="182"/>
      <c r="N202" s="182"/>
      <c r="O202" s="182"/>
      <c r="P202" s="182"/>
      <c r="Q202" s="90"/>
      <c r="R202" s="90"/>
      <c r="S202" s="90"/>
      <c r="T202" s="90"/>
      <c r="U202" s="90"/>
      <c r="V202" s="90"/>
      <c r="W202" s="90"/>
      <c r="X202" s="90"/>
      <c r="Y202" s="90"/>
      <c r="Z202" s="90"/>
      <c r="AA202" s="90"/>
      <c r="AB202" s="90"/>
      <c r="AC202" s="90"/>
      <c r="AD202" s="90"/>
      <c r="AE202" s="90"/>
      <c r="AF202" s="182"/>
      <c r="AG202" s="182"/>
      <c r="AH202" s="182"/>
      <c r="AI202" s="182"/>
      <c r="AJ202" s="182"/>
      <c r="AK202" s="90"/>
      <c r="AL202" s="90"/>
      <c r="AM202" s="90"/>
      <c r="AN202" s="90"/>
      <c r="AO202" s="90"/>
      <c r="AP202" s="90"/>
      <c r="AQ202" s="90"/>
      <c r="AR202" s="90"/>
    </row>
    <row r="203" spans="1:44" ht="12" hidden="1" customHeight="1">
      <c r="A203" s="90"/>
      <c r="B203" s="182"/>
      <c r="C203" s="182"/>
      <c r="D203" s="182"/>
      <c r="E203" s="197"/>
      <c r="F203" s="197"/>
      <c r="G203" s="182"/>
      <c r="H203" s="182"/>
      <c r="I203" s="182"/>
      <c r="J203" s="182"/>
      <c r="K203" s="182"/>
      <c r="L203" s="182"/>
      <c r="M203" s="182"/>
      <c r="N203" s="182"/>
      <c r="O203" s="182"/>
      <c r="P203" s="182"/>
      <c r="Q203" s="90"/>
      <c r="R203" s="90"/>
      <c r="S203" s="90"/>
      <c r="T203" s="90"/>
      <c r="U203" s="90"/>
      <c r="V203" s="90"/>
      <c r="W203" s="90"/>
      <c r="X203" s="90"/>
      <c r="Y203" s="90"/>
      <c r="Z203" s="90"/>
      <c r="AA203" s="90"/>
      <c r="AB203" s="90"/>
      <c r="AC203" s="90"/>
      <c r="AD203" s="90"/>
      <c r="AE203" s="90"/>
      <c r="AF203" s="182"/>
      <c r="AG203" s="182"/>
      <c r="AH203" s="182"/>
      <c r="AI203" s="182"/>
      <c r="AJ203" s="182"/>
      <c r="AK203" s="90"/>
      <c r="AL203" s="90"/>
      <c r="AM203" s="90"/>
      <c r="AN203" s="90"/>
      <c r="AO203" s="90"/>
      <c r="AP203" s="90"/>
      <c r="AQ203" s="90"/>
      <c r="AR203" s="90"/>
    </row>
    <row r="204" spans="1:44" ht="12" hidden="1" customHeight="1">
      <c r="A204" s="90"/>
      <c r="B204" s="182"/>
      <c r="C204" s="182"/>
      <c r="D204" s="182"/>
      <c r="E204" s="197"/>
      <c r="F204" s="197"/>
      <c r="G204" s="182"/>
      <c r="H204" s="182"/>
      <c r="I204" s="182"/>
      <c r="J204" s="182"/>
      <c r="K204" s="182"/>
      <c r="L204" s="182"/>
      <c r="M204" s="182"/>
      <c r="N204" s="182"/>
      <c r="O204" s="182"/>
      <c r="P204" s="182"/>
      <c r="Q204" s="90"/>
      <c r="R204" s="90"/>
      <c r="S204" s="90"/>
      <c r="T204" s="90"/>
      <c r="U204" s="90"/>
      <c r="V204" s="90"/>
      <c r="W204" s="90"/>
      <c r="X204" s="90"/>
      <c r="Y204" s="90"/>
      <c r="Z204" s="90"/>
      <c r="AA204" s="90"/>
      <c r="AB204" s="90"/>
      <c r="AC204" s="90"/>
      <c r="AD204" s="90"/>
      <c r="AE204" s="90"/>
      <c r="AF204" s="182"/>
      <c r="AG204" s="182"/>
      <c r="AH204" s="182"/>
      <c r="AI204" s="182"/>
      <c r="AJ204" s="182"/>
      <c r="AK204" s="90"/>
      <c r="AL204" s="90"/>
      <c r="AM204" s="90"/>
      <c r="AN204" s="90"/>
      <c r="AO204" s="90"/>
      <c r="AP204" s="90"/>
      <c r="AQ204" s="90"/>
      <c r="AR204" s="90"/>
    </row>
    <row r="205" spans="1:44" ht="12" hidden="1" customHeight="1">
      <c r="A205" s="90"/>
      <c r="B205" s="182"/>
      <c r="C205" s="182"/>
      <c r="D205" s="182"/>
      <c r="E205" s="197"/>
      <c r="F205" s="197"/>
      <c r="G205" s="182"/>
      <c r="H205" s="182"/>
      <c r="I205" s="182"/>
      <c r="J205" s="182"/>
      <c r="K205" s="182"/>
      <c r="L205" s="182"/>
      <c r="M205" s="182"/>
      <c r="N205" s="182"/>
      <c r="O205" s="182"/>
      <c r="P205" s="182"/>
      <c r="Q205" s="90"/>
      <c r="R205" s="90"/>
      <c r="S205" s="90"/>
      <c r="T205" s="90"/>
      <c r="U205" s="90"/>
      <c r="V205" s="90"/>
      <c r="W205" s="90"/>
      <c r="X205" s="90"/>
      <c r="Y205" s="90"/>
      <c r="Z205" s="90"/>
      <c r="AA205" s="90"/>
      <c r="AB205" s="90"/>
      <c r="AC205" s="90"/>
      <c r="AD205" s="90"/>
      <c r="AE205" s="90"/>
      <c r="AF205" s="182"/>
      <c r="AG205" s="182"/>
      <c r="AH205" s="182"/>
      <c r="AI205" s="182"/>
      <c r="AJ205" s="182"/>
      <c r="AK205" s="90"/>
      <c r="AL205" s="90"/>
      <c r="AM205" s="90"/>
      <c r="AN205" s="90"/>
      <c r="AO205" s="90"/>
      <c r="AP205" s="90"/>
      <c r="AQ205" s="90"/>
      <c r="AR205" s="90"/>
    </row>
    <row r="206" spans="1:44" ht="12" hidden="1" customHeight="1">
      <c r="A206" s="90"/>
      <c r="B206" s="182"/>
      <c r="C206" s="182"/>
      <c r="D206" s="182"/>
      <c r="E206" s="197"/>
      <c r="F206" s="197"/>
      <c r="G206" s="182"/>
      <c r="H206" s="182"/>
      <c r="I206" s="182"/>
      <c r="J206" s="182"/>
      <c r="K206" s="182"/>
      <c r="L206" s="182"/>
      <c r="M206" s="182"/>
      <c r="N206" s="182"/>
      <c r="O206" s="182"/>
      <c r="P206" s="182"/>
      <c r="Q206" s="90"/>
      <c r="R206" s="90"/>
      <c r="S206" s="90"/>
      <c r="T206" s="90"/>
      <c r="U206" s="90"/>
      <c r="V206" s="90"/>
      <c r="W206" s="90"/>
      <c r="X206" s="90"/>
      <c r="Y206" s="90"/>
      <c r="Z206" s="90"/>
      <c r="AA206" s="90"/>
      <c r="AB206" s="90"/>
      <c r="AC206" s="90"/>
      <c r="AD206" s="90"/>
      <c r="AE206" s="90"/>
      <c r="AF206" s="182"/>
      <c r="AG206" s="182"/>
      <c r="AH206" s="182"/>
      <c r="AI206" s="182"/>
      <c r="AJ206" s="182"/>
      <c r="AK206" s="90"/>
      <c r="AL206" s="90"/>
      <c r="AM206" s="90"/>
      <c r="AN206" s="90"/>
      <c r="AO206" s="90"/>
      <c r="AP206" s="90"/>
      <c r="AQ206" s="90"/>
      <c r="AR206" s="90"/>
    </row>
    <row r="207" spans="1:44" ht="12" hidden="1" customHeight="1">
      <c r="A207" s="90"/>
      <c r="B207" s="182"/>
      <c r="C207" s="182"/>
      <c r="D207" s="182"/>
      <c r="E207" s="197"/>
      <c r="F207" s="197"/>
      <c r="G207" s="182"/>
      <c r="H207" s="182"/>
      <c r="I207" s="182"/>
      <c r="J207" s="182"/>
      <c r="K207" s="182"/>
      <c r="L207" s="182"/>
      <c r="M207" s="182"/>
      <c r="N207" s="182"/>
      <c r="O207" s="182"/>
      <c r="P207" s="182"/>
      <c r="Q207" s="90"/>
      <c r="R207" s="90"/>
      <c r="S207" s="90"/>
      <c r="T207" s="90"/>
      <c r="U207" s="90"/>
      <c r="V207" s="90"/>
      <c r="W207" s="90"/>
      <c r="X207" s="90"/>
      <c r="Y207" s="90"/>
      <c r="Z207" s="90"/>
      <c r="AA207" s="90"/>
      <c r="AB207" s="90"/>
      <c r="AC207" s="90"/>
      <c r="AD207" s="90"/>
      <c r="AE207" s="90"/>
      <c r="AF207" s="182"/>
      <c r="AG207" s="182"/>
      <c r="AH207" s="182"/>
      <c r="AI207" s="182"/>
      <c r="AJ207" s="182"/>
      <c r="AK207" s="90"/>
      <c r="AL207" s="90"/>
      <c r="AM207" s="90"/>
      <c r="AN207" s="90"/>
      <c r="AO207" s="90"/>
      <c r="AP207" s="90"/>
      <c r="AQ207" s="90"/>
      <c r="AR207" s="90"/>
    </row>
    <row r="208" spans="1:44" ht="12" hidden="1" customHeight="1">
      <c r="A208" s="90"/>
      <c r="B208" s="182"/>
      <c r="C208" s="182"/>
      <c r="D208" s="182"/>
      <c r="E208" s="197"/>
      <c r="F208" s="197"/>
      <c r="G208" s="182"/>
      <c r="H208" s="182"/>
      <c r="I208" s="182"/>
      <c r="J208" s="182"/>
      <c r="K208" s="182"/>
      <c r="L208" s="182"/>
      <c r="M208" s="182"/>
      <c r="N208" s="182"/>
      <c r="O208" s="182"/>
      <c r="P208" s="182"/>
      <c r="Q208" s="90"/>
      <c r="R208" s="90"/>
      <c r="S208" s="90"/>
      <c r="T208" s="90"/>
      <c r="U208" s="90"/>
      <c r="V208" s="90"/>
      <c r="W208" s="90"/>
      <c r="X208" s="90"/>
      <c r="Y208" s="90"/>
      <c r="Z208" s="90"/>
      <c r="AA208" s="90"/>
      <c r="AB208" s="90"/>
      <c r="AC208" s="90"/>
      <c r="AD208" s="90"/>
      <c r="AE208" s="90"/>
      <c r="AF208" s="182"/>
      <c r="AG208" s="182"/>
      <c r="AH208" s="182"/>
      <c r="AI208" s="182"/>
      <c r="AJ208" s="182"/>
      <c r="AK208" s="90"/>
      <c r="AL208" s="90"/>
      <c r="AM208" s="90"/>
      <c r="AN208" s="90"/>
      <c r="AO208" s="90"/>
      <c r="AP208" s="90"/>
      <c r="AQ208" s="90"/>
      <c r="AR208" s="90"/>
    </row>
    <row r="209" spans="1:44" ht="12" hidden="1" customHeight="1">
      <c r="A209" s="90"/>
      <c r="B209" s="182"/>
      <c r="C209" s="182"/>
      <c r="D209" s="182"/>
      <c r="E209" s="197"/>
      <c r="F209" s="197"/>
      <c r="G209" s="182"/>
      <c r="H209" s="182"/>
      <c r="I209" s="182"/>
      <c r="J209" s="182"/>
      <c r="K209" s="182"/>
      <c r="L209" s="182"/>
      <c r="M209" s="182"/>
      <c r="N209" s="182"/>
      <c r="O209" s="182"/>
      <c r="P209" s="182"/>
      <c r="Q209" s="90"/>
      <c r="R209" s="90"/>
      <c r="S209" s="90"/>
      <c r="T209" s="90"/>
      <c r="U209" s="90"/>
      <c r="V209" s="90"/>
      <c r="W209" s="90"/>
      <c r="X209" s="90"/>
      <c r="Y209" s="90"/>
      <c r="Z209" s="90"/>
      <c r="AA209" s="90"/>
      <c r="AB209" s="90"/>
      <c r="AC209" s="90"/>
      <c r="AD209" s="90"/>
      <c r="AE209" s="90"/>
      <c r="AF209" s="182"/>
      <c r="AG209" s="182"/>
      <c r="AH209" s="182"/>
      <c r="AI209" s="182"/>
      <c r="AJ209" s="182"/>
      <c r="AK209" s="90"/>
      <c r="AL209" s="90"/>
      <c r="AM209" s="90"/>
      <c r="AN209" s="90"/>
      <c r="AO209" s="90"/>
      <c r="AP209" s="90"/>
      <c r="AQ209" s="90"/>
      <c r="AR209" s="90"/>
    </row>
    <row r="210" spans="1:44" ht="12" hidden="1" customHeight="1">
      <c r="A210" s="90"/>
      <c r="B210" s="182"/>
      <c r="C210" s="182"/>
      <c r="D210" s="182"/>
      <c r="E210" s="197"/>
      <c r="F210" s="197"/>
      <c r="G210" s="182"/>
      <c r="H210" s="182"/>
      <c r="I210" s="182"/>
      <c r="J210" s="182"/>
      <c r="K210" s="182"/>
      <c r="L210" s="182"/>
      <c r="M210" s="182"/>
      <c r="N210" s="182"/>
      <c r="O210" s="182"/>
      <c r="P210" s="182"/>
      <c r="Q210" s="90"/>
      <c r="R210" s="90"/>
      <c r="S210" s="90"/>
      <c r="T210" s="90"/>
      <c r="U210" s="90"/>
      <c r="V210" s="90"/>
      <c r="W210" s="90"/>
      <c r="X210" s="90"/>
      <c r="Y210" s="90"/>
      <c r="Z210" s="90"/>
      <c r="AA210" s="90"/>
      <c r="AB210" s="90"/>
      <c r="AC210" s="90"/>
      <c r="AD210" s="90"/>
      <c r="AE210" s="90"/>
      <c r="AF210" s="182"/>
      <c r="AG210" s="182"/>
      <c r="AH210" s="182"/>
      <c r="AI210" s="182"/>
      <c r="AJ210" s="182"/>
      <c r="AK210" s="90"/>
      <c r="AL210" s="90"/>
      <c r="AM210" s="90"/>
      <c r="AN210" s="90"/>
      <c r="AO210" s="90"/>
      <c r="AP210" s="90"/>
      <c r="AQ210" s="90"/>
      <c r="AR210" s="90"/>
    </row>
    <row r="211" spans="1:44" ht="12" hidden="1" customHeight="1">
      <c r="A211" s="90"/>
      <c r="B211" s="182"/>
      <c r="C211" s="182"/>
      <c r="D211" s="182"/>
      <c r="E211" s="197"/>
      <c r="F211" s="197"/>
      <c r="G211" s="182"/>
      <c r="H211" s="182"/>
      <c r="I211" s="182"/>
      <c r="J211" s="182"/>
      <c r="K211" s="182"/>
      <c r="L211" s="182"/>
      <c r="M211" s="182"/>
      <c r="N211" s="182"/>
      <c r="O211" s="182"/>
      <c r="P211" s="182"/>
      <c r="Q211" s="90"/>
      <c r="R211" s="90"/>
      <c r="S211" s="90"/>
      <c r="T211" s="90"/>
      <c r="U211" s="90"/>
      <c r="V211" s="90"/>
      <c r="W211" s="90"/>
      <c r="X211" s="90"/>
      <c r="Y211" s="90"/>
      <c r="Z211" s="90"/>
      <c r="AA211" s="90"/>
      <c r="AB211" s="90"/>
      <c r="AC211" s="90"/>
      <c r="AD211" s="90"/>
      <c r="AE211" s="90"/>
      <c r="AF211" s="182"/>
      <c r="AG211" s="182"/>
      <c r="AH211" s="182"/>
      <c r="AI211" s="182"/>
      <c r="AJ211" s="182"/>
      <c r="AK211" s="90"/>
      <c r="AL211" s="90"/>
      <c r="AM211" s="90"/>
      <c r="AN211" s="90"/>
      <c r="AO211" s="90"/>
      <c r="AP211" s="90"/>
      <c r="AQ211" s="90"/>
      <c r="AR211" s="90"/>
    </row>
    <row r="212" spans="1:44" ht="12" hidden="1" customHeight="1">
      <c r="A212" s="90"/>
      <c r="B212" s="182"/>
      <c r="C212" s="182"/>
      <c r="D212" s="182"/>
      <c r="E212" s="197"/>
      <c r="F212" s="197"/>
      <c r="G212" s="182"/>
      <c r="H212" s="182"/>
      <c r="I212" s="182"/>
      <c r="J212" s="182"/>
      <c r="K212" s="182"/>
      <c r="L212" s="182"/>
      <c r="M212" s="182"/>
      <c r="N212" s="182"/>
      <c r="O212" s="182"/>
      <c r="P212" s="182"/>
      <c r="Q212" s="90"/>
      <c r="R212" s="90"/>
      <c r="S212" s="90"/>
      <c r="T212" s="90"/>
      <c r="U212" s="90"/>
      <c r="V212" s="90"/>
      <c r="W212" s="90"/>
      <c r="X212" s="90"/>
      <c r="Y212" s="90"/>
      <c r="Z212" s="90"/>
      <c r="AA212" s="90"/>
      <c r="AB212" s="90"/>
      <c r="AC212" s="90"/>
      <c r="AD212" s="90"/>
      <c r="AE212" s="90"/>
      <c r="AF212" s="182"/>
      <c r="AG212" s="182"/>
      <c r="AH212" s="182"/>
      <c r="AI212" s="182"/>
      <c r="AJ212" s="182"/>
      <c r="AK212" s="90"/>
      <c r="AL212" s="90"/>
      <c r="AM212" s="90"/>
      <c r="AN212" s="90"/>
      <c r="AO212" s="90"/>
      <c r="AP212" s="90"/>
      <c r="AQ212" s="90"/>
      <c r="AR212" s="90"/>
    </row>
    <row r="213" spans="1:44" ht="12" hidden="1" customHeight="1">
      <c r="A213" s="90"/>
      <c r="B213" s="182"/>
      <c r="C213" s="182"/>
      <c r="D213" s="182"/>
      <c r="E213" s="197"/>
      <c r="F213" s="197"/>
      <c r="G213" s="182"/>
      <c r="H213" s="182"/>
      <c r="I213" s="182"/>
      <c r="J213" s="182"/>
      <c r="K213" s="182"/>
      <c r="L213" s="182"/>
      <c r="M213" s="182"/>
      <c r="N213" s="182"/>
      <c r="O213" s="182"/>
      <c r="P213" s="182"/>
      <c r="Q213" s="90"/>
      <c r="R213" s="90"/>
      <c r="S213" s="90"/>
      <c r="T213" s="90"/>
      <c r="U213" s="90"/>
      <c r="V213" s="90"/>
      <c r="W213" s="90"/>
      <c r="X213" s="90"/>
      <c r="Y213" s="90"/>
      <c r="Z213" s="90"/>
      <c r="AA213" s="90"/>
      <c r="AB213" s="90"/>
      <c r="AC213" s="90"/>
      <c r="AD213" s="90"/>
      <c r="AE213" s="90"/>
      <c r="AF213" s="182"/>
      <c r="AG213" s="182"/>
      <c r="AH213" s="182"/>
      <c r="AI213" s="182"/>
      <c r="AJ213" s="182"/>
      <c r="AK213" s="90"/>
      <c r="AL213" s="90"/>
      <c r="AM213" s="90"/>
      <c r="AN213" s="90"/>
      <c r="AO213" s="90"/>
      <c r="AP213" s="90"/>
      <c r="AQ213" s="90"/>
      <c r="AR213" s="90"/>
    </row>
    <row r="214" spans="1:44" ht="12" hidden="1" customHeight="1">
      <c r="A214" s="90"/>
      <c r="B214" s="182"/>
      <c r="C214" s="182"/>
      <c r="D214" s="182"/>
      <c r="E214" s="197"/>
      <c r="F214" s="197"/>
      <c r="G214" s="182"/>
      <c r="H214" s="182"/>
      <c r="I214" s="182"/>
      <c r="J214" s="182"/>
      <c r="K214" s="182"/>
      <c r="L214" s="182"/>
      <c r="M214" s="182"/>
      <c r="N214" s="182"/>
      <c r="O214" s="182"/>
      <c r="P214" s="182"/>
      <c r="Q214" s="90"/>
      <c r="R214" s="90"/>
      <c r="S214" s="90"/>
      <c r="T214" s="90"/>
      <c r="U214" s="90"/>
      <c r="V214" s="90"/>
      <c r="W214" s="90"/>
      <c r="X214" s="90"/>
      <c r="Y214" s="90"/>
      <c r="Z214" s="90"/>
      <c r="AA214" s="90"/>
      <c r="AB214" s="90"/>
      <c r="AC214" s="90"/>
      <c r="AD214" s="90"/>
      <c r="AE214" s="90"/>
      <c r="AF214" s="182"/>
      <c r="AG214" s="182"/>
      <c r="AH214" s="182"/>
      <c r="AI214" s="182"/>
      <c r="AJ214" s="182"/>
      <c r="AK214" s="90"/>
      <c r="AL214" s="90"/>
      <c r="AM214" s="90"/>
      <c r="AN214" s="90"/>
      <c r="AO214" s="90"/>
      <c r="AP214" s="90"/>
      <c r="AQ214" s="90"/>
      <c r="AR214" s="90"/>
    </row>
    <row r="215" spans="1:44" ht="12" hidden="1" customHeight="1">
      <c r="A215" s="90"/>
      <c r="B215" s="182"/>
      <c r="C215" s="182"/>
      <c r="D215" s="182"/>
      <c r="E215" s="197"/>
      <c r="F215" s="197"/>
      <c r="G215" s="182"/>
      <c r="H215" s="182"/>
      <c r="I215" s="182"/>
      <c r="J215" s="182"/>
      <c r="K215" s="182"/>
      <c r="L215" s="182"/>
      <c r="M215" s="182"/>
      <c r="N215" s="182"/>
      <c r="O215" s="182"/>
      <c r="P215" s="182"/>
      <c r="Q215" s="90"/>
      <c r="R215" s="90"/>
      <c r="S215" s="90"/>
      <c r="T215" s="90"/>
      <c r="U215" s="90"/>
      <c r="V215" s="90"/>
      <c r="W215" s="90"/>
      <c r="X215" s="90"/>
      <c r="Y215" s="90"/>
      <c r="Z215" s="90"/>
      <c r="AA215" s="90"/>
      <c r="AB215" s="90"/>
      <c r="AC215" s="90"/>
      <c r="AD215" s="90"/>
      <c r="AE215" s="90"/>
      <c r="AF215" s="182"/>
      <c r="AG215" s="182"/>
      <c r="AH215" s="182"/>
      <c r="AI215" s="182"/>
      <c r="AJ215" s="182"/>
      <c r="AK215" s="90"/>
      <c r="AL215" s="90"/>
      <c r="AM215" s="90"/>
      <c r="AN215" s="90"/>
      <c r="AO215" s="90"/>
      <c r="AP215" s="90"/>
      <c r="AQ215" s="90"/>
      <c r="AR215" s="90"/>
    </row>
    <row r="216" spans="1:44" ht="12" hidden="1" customHeight="1">
      <c r="A216" s="90"/>
      <c r="B216" s="182"/>
      <c r="C216" s="182"/>
      <c r="D216" s="182"/>
      <c r="E216" s="197"/>
      <c r="F216" s="197"/>
      <c r="G216" s="182"/>
      <c r="H216" s="182"/>
      <c r="I216" s="182"/>
      <c r="J216" s="182"/>
      <c r="K216" s="182"/>
      <c r="L216" s="182"/>
      <c r="M216" s="182"/>
      <c r="N216" s="182"/>
      <c r="O216" s="182"/>
      <c r="P216" s="182"/>
      <c r="Q216" s="90"/>
      <c r="R216" s="90"/>
      <c r="S216" s="90"/>
      <c r="T216" s="90"/>
      <c r="U216" s="90"/>
      <c r="V216" s="90"/>
      <c r="W216" s="90"/>
      <c r="X216" s="90"/>
      <c r="Y216" s="90"/>
      <c r="Z216" s="90"/>
      <c r="AA216" s="90"/>
      <c r="AB216" s="90"/>
      <c r="AC216" s="90"/>
      <c r="AD216" s="90"/>
      <c r="AE216" s="90"/>
      <c r="AF216" s="182"/>
      <c r="AG216" s="182"/>
      <c r="AH216" s="182"/>
      <c r="AI216" s="182"/>
      <c r="AJ216" s="182"/>
      <c r="AK216" s="90"/>
      <c r="AL216" s="90"/>
      <c r="AM216" s="90"/>
      <c r="AN216" s="90"/>
      <c r="AO216" s="90"/>
      <c r="AP216" s="90"/>
      <c r="AQ216" s="90"/>
      <c r="AR216" s="90"/>
    </row>
    <row r="217" spans="1:44" ht="12" hidden="1" customHeight="1">
      <c r="A217" s="90"/>
      <c r="B217" s="182"/>
      <c r="C217" s="182"/>
      <c r="D217" s="182"/>
      <c r="E217" s="197"/>
      <c r="F217" s="197"/>
      <c r="G217" s="182"/>
      <c r="H217" s="182"/>
      <c r="I217" s="182"/>
      <c r="J217" s="182"/>
      <c r="K217" s="182"/>
      <c r="L217" s="182"/>
      <c r="M217" s="182"/>
      <c r="N217" s="182"/>
      <c r="O217" s="182"/>
      <c r="P217" s="182"/>
      <c r="Q217" s="90"/>
      <c r="R217" s="90"/>
      <c r="S217" s="90"/>
      <c r="T217" s="90"/>
      <c r="U217" s="90"/>
      <c r="V217" s="90"/>
      <c r="W217" s="90"/>
      <c r="X217" s="90"/>
      <c r="Y217" s="90"/>
      <c r="Z217" s="90"/>
      <c r="AA217" s="90"/>
      <c r="AB217" s="90"/>
      <c r="AC217" s="90"/>
      <c r="AD217" s="90"/>
      <c r="AE217" s="90"/>
      <c r="AF217" s="182"/>
      <c r="AG217" s="182"/>
      <c r="AH217" s="182"/>
      <c r="AI217" s="182"/>
      <c r="AJ217" s="182"/>
      <c r="AK217" s="90"/>
      <c r="AL217" s="90"/>
      <c r="AM217" s="90"/>
      <c r="AN217" s="90"/>
      <c r="AO217" s="90"/>
      <c r="AP217" s="90"/>
      <c r="AQ217" s="90"/>
      <c r="AR217" s="90"/>
    </row>
    <row r="218" spans="1:44" ht="12" hidden="1" customHeight="1">
      <c r="A218" s="90"/>
      <c r="B218" s="182"/>
      <c r="C218" s="182"/>
      <c r="D218" s="182"/>
      <c r="E218" s="197"/>
      <c r="F218" s="197"/>
      <c r="G218" s="182"/>
      <c r="H218" s="182"/>
      <c r="I218" s="182"/>
      <c r="J218" s="182"/>
      <c r="K218" s="182"/>
      <c r="L218" s="182"/>
      <c r="M218" s="182"/>
      <c r="N218" s="182"/>
      <c r="O218" s="182"/>
      <c r="P218" s="182"/>
      <c r="Q218" s="90"/>
      <c r="R218" s="90"/>
      <c r="S218" s="90"/>
      <c r="T218" s="90"/>
      <c r="U218" s="90"/>
      <c r="V218" s="90"/>
      <c r="W218" s="90"/>
      <c r="X218" s="90"/>
      <c r="Y218" s="90"/>
      <c r="Z218" s="90"/>
      <c r="AA218" s="90"/>
      <c r="AB218" s="90"/>
      <c r="AC218" s="90"/>
      <c r="AD218" s="90"/>
      <c r="AE218" s="90"/>
      <c r="AF218" s="182"/>
      <c r="AG218" s="182"/>
      <c r="AH218" s="182"/>
      <c r="AI218" s="182"/>
      <c r="AJ218" s="182"/>
      <c r="AK218" s="90"/>
      <c r="AL218" s="90"/>
      <c r="AM218" s="90"/>
      <c r="AN218" s="90"/>
      <c r="AO218" s="90"/>
      <c r="AP218" s="90"/>
      <c r="AQ218" s="90"/>
      <c r="AR218" s="90"/>
    </row>
    <row r="219" spans="1:44" ht="12" hidden="1" customHeight="1">
      <c r="A219" s="90"/>
      <c r="B219" s="182"/>
      <c r="C219" s="182"/>
      <c r="D219" s="182"/>
      <c r="E219" s="197"/>
      <c r="F219" s="197"/>
      <c r="G219" s="182"/>
      <c r="H219" s="182"/>
      <c r="I219" s="182"/>
      <c r="J219" s="182"/>
      <c r="K219" s="182"/>
      <c r="L219" s="182"/>
      <c r="M219" s="182"/>
      <c r="N219" s="182"/>
      <c r="O219" s="182"/>
      <c r="P219" s="182"/>
      <c r="Q219" s="90"/>
      <c r="R219" s="90"/>
      <c r="S219" s="90"/>
      <c r="T219" s="90"/>
      <c r="U219" s="90"/>
      <c r="V219" s="90"/>
      <c r="W219" s="90"/>
      <c r="X219" s="90"/>
      <c r="Y219" s="90"/>
      <c r="Z219" s="90"/>
      <c r="AA219" s="90"/>
      <c r="AB219" s="90"/>
      <c r="AC219" s="90"/>
      <c r="AD219" s="90"/>
      <c r="AE219" s="90"/>
      <c r="AF219" s="182"/>
      <c r="AG219" s="182"/>
      <c r="AH219" s="182"/>
      <c r="AI219" s="182"/>
      <c r="AJ219" s="182"/>
      <c r="AK219" s="90"/>
      <c r="AL219" s="90"/>
      <c r="AM219" s="90"/>
      <c r="AN219" s="90"/>
      <c r="AO219" s="90"/>
      <c r="AP219" s="90"/>
      <c r="AQ219" s="90"/>
      <c r="AR219" s="90"/>
    </row>
    <row r="220" spans="1:44" ht="12" hidden="1" customHeight="1">
      <c r="A220" s="90"/>
      <c r="B220" s="182"/>
      <c r="C220" s="182"/>
      <c r="D220" s="182"/>
      <c r="E220" s="197"/>
      <c r="F220" s="197"/>
      <c r="G220" s="182"/>
      <c r="H220" s="182"/>
      <c r="I220" s="182"/>
      <c r="J220" s="182"/>
      <c r="K220" s="182"/>
      <c r="L220" s="182"/>
      <c r="M220" s="182"/>
      <c r="N220" s="182"/>
      <c r="O220" s="182"/>
      <c r="P220" s="182"/>
      <c r="Q220" s="90"/>
      <c r="R220" s="90"/>
      <c r="S220" s="90"/>
      <c r="T220" s="90"/>
      <c r="U220" s="90"/>
      <c r="V220" s="90"/>
      <c r="W220" s="90"/>
      <c r="X220" s="90"/>
      <c r="Y220" s="90"/>
      <c r="Z220" s="90"/>
      <c r="AA220" s="90"/>
      <c r="AB220" s="90"/>
      <c r="AC220" s="90"/>
      <c r="AD220" s="90"/>
      <c r="AE220" s="90"/>
      <c r="AF220" s="182"/>
      <c r="AG220" s="182"/>
      <c r="AH220" s="182"/>
      <c r="AI220" s="182"/>
      <c r="AJ220" s="182"/>
      <c r="AK220" s="90"/>
      <c r="AL220" s="90"/>
      <c r="AM220" s="90"/>
      <c r="AN220" s="90"/>
      <c r="AO220" s="90"/>
      <c r="AP220" s="90"/>
      <c r="AQ220" s="90"/>
      <c r="AR220" s="90"/>
    </row>
    <row r="221" spans="1:44" ht="15.75" customHeight="1"/>
    <row r="222" spans="1:44" ht="15.75" customHeight="1"/>
    <row r="223" spans="1:44" ht="15.75" customHeight="1"/>
    <row r="224" spans="1:4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9:AL9"/>
  <mergeCells count="12">
    <mergeCell ref="A1:M1"/>
    <mergeCell ref="E2:I2"/>
    <mergeCell ref="B4:D4"/>
    <mergeCell ref="B5:D5"/>
    <mergeCell ref="A7:G7"/>
    <mergeCell ref="I7:O7"/>
    <mergeCell ref="A10:A14"/>
    <mergeCell ref="I10:I14"/>
    <mergeCell ref="Q10:Q14"/>
    <mergeCell ref="T7:X7"/>
    <mergeCell ref="C8:G8"/>
    <mergeCell ref="K8:O8"/>
  </mergeCells>
  <conditionalFormatting sqref="E15:E29">
    <cfRule type="cellIs" dxfId="75" priority="1" operator="equal">
      <formula>$S$14</formula>
    </cfRule>
  </conditionalFormatting>
  <conditionalFormatting sqref="E15:E29">
    <cfRule type="cellIs" dxfId="74" priority="2" operator="equal">
      <formula>$S$13</formula>
    </cfRule>
  </conditionalFormatting>
  <conditionalFormatting sqref="E15:E29">
    <cfRule type="cellIs" dxfId="73" priority="3" operator="equal">
      <formula>$S$12</formula>
    </cfRule>
  </conditionalFormatting>
  <conditionalFormatting sqref="E15:E29">
    <cfRule type="cellIs" dxfId="72" priority="4" operator="equal">
      <formula>$S$11</formula>
    </cfRule>
  </conditionalFormatting>
  <conditionalFormatting sqref="E15:E29">
    <cfRule type="cellIs" dxfId="71" priority="5" operator="equal">
      <formula>$S$10</formula>
    </cfRule>
  </conditionalFormatting>
  <conditionalFormatting sqref="F15:F29">
    <cfRule type="cellIs" dxfId="70" priority="6" operator="equal">
      <formula>$T$9</formula>
    </cfRule>
  </conditionalFormatting>
  <conditionalFormatting sqref="F15:F29">
    <cfRule type="cellIs" dxfId="69" priority="7" operator="equal">
      <formula>$U$9</formula>
    </cfRule>
  </conditionalFormatting>
  <conditionalFormatting sqref="F15:F29">
    <cfRule type="cellIs" dxfId="68" priority="8" operator="equal">
      <formula>$V$9</formula>
    </cfRule>
  </conditionalFormatting>
  <conditionalFormatting sqref="F15:F29">
    <cfRule type="cellIs" dxfId="67" priority="9" operator="equal">
      <formula>$W$9</formula>
    </cfRule>
  </conditionalFormatting>
  <conditionalFormatting sqref="F15:F29">
    <cfRule type="cellIs" dxfId="66" priority="10" operator="equal">
      <formula>$X$9</formula>
    </cfRule>
  </conditionalFormatting>
  <conditionalFormatting sqref="G15:G29">
    <cfRule type="cellIs" dxfId="65" priority="11" operator="equal">
      <formula>$T$17</formula>
    </cfRule>
  </conditionalFormatting>
  <conditionalFormatting sqref="G15:G29">
    <cfRule type="cellIs" dxfId="64" priority="12" operator="equal">
      <formula>$T$18</formula>
    </cfRule>
  </conditionalFormatting>
  <conditionalFormatting sqref="G15:G29">
    <cfRule type="cellIs" dxfId="63" priority="13" operator="equal">
      <formula>$T$19</formula>
    </cfRule>
  </conditionalFormatting>
  <conditionalFormatting sqref="G15:G29">
    <cfRule type="cellIs" dxfId="62" priority="14" operator="equal">
      <formula>$T$20</formula>
    </cfRule>
  </conditionalFormatting>
  <conditionalFormatting sqref="D15:D29">
    <cfRule type="cellIs" dxfId="61" priority="15" operator="equal">
      <formula>$S$14</formula>
    </cfRule>
  </conditionalFormatting>
  <conditionalFormatting sqref="D15:D29">
    <cfRule type="cellIs" dxfId="60" priority="16" operator="equal">
      <formula>$S$13</formula>
    </cfRule>
  </conditionalFormatting>
  <conditionalFormatting sqref="D15:D29">
    <cfRule type="cellIs" dxfId="59" priority="17" operator="equal">
      <formula>$S$12</formula>
    </cfRule>
  </conditionalFormatting>
  <conditionalFormatting sqref="D15:D29">
    <cfRule type="cellIs" dxfId="58" priority="18" operator="equal">
      <formula>$S$11</formula>
    </cfRule>
  </conditionalFormatting>
  <conditionalFormatting sqref="D15:D29">
    <cfRule type="cellIs" dxfId="57" priority="19" operator="equal">
      <formula>$S$10</formula>
    </cfRule>
  </conditionalFormatting>
  <printOptions horizontalCentered="1" verticalCentered="1"/>
  <pageMargins left="0.23622047244094491" right="0.23622047244094491" top="0.74803149606299213" bottom="0.74803149606299213" header="0" footer="0"/>
  <pageSetup orientation="landscape"/>
  <rowBreaks count="1" manualBreakCount="1">
    <brk id="18" man="1"/>
  </rowBreaks>
  <colBreaks count="1" manualBreakCount="1">
    <brk id="24" man="1"/>
  </col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00"/>
  <sheetViews>
    <sheetView showGridLines="0" tabSelected="1" workbookViewId="0">
      <pane xSplit="1" ySplit="8" topLeftCell="S9" activePane="bottomRight" state="frozen"/>
      <selection pane="topRight" activeCell="B1" sqref="B1"/>
      <selection pane="bottomLeft" activeCell="A9" sqref="A9"/>
      <selection pane="bottomRight" activeCell="V9" sqref="V9"/>
    </sheetView>
  </sheetViews>
  <sheetFormatPr baseColWidth="10" defaultColWidth="14.42578125" defaultRowHeight="15" customHeight="1"/>
  <cols>
    <col min="1" max="1" width="8.140625" customWidth="1"/>
    <col min="2" max="2" width="25.140625" customWidth="1"/>
    <col min="3" max="4" width="14.140625" customWidth="1"/>
    <col min="5" max="5" width="16.42578125" customWidth="1"/>
    <col min="6" max="7" width="12.5703125" customWidth="1"/>
    <col min="8" max="8" width="15.42578125" customWidth="1"/>
    <col min="9" max="9" width="13" customWidth="1"/>
    <col min="10" max="10" width="16.42578125" customWidth="1"/>
    <col min="11" max="11" width="10.140625" customWidth="1"/>
    <col min="12" max="12" width="12.7109375" customWidth="1"/>
    <col min="13" max="13" width="11.42578125" customWidth="1"/>
    <col min="14" max="14" width="15.5703125" customWidth="1"/>
    <col min="15" max="16" width="16.5703125" customWidth="1"/>
    <col min="17" max="17" width="29.85546875" customWidth="1"/>
    <col min="18" max="18" width="20.85546875" customWidth="1"/>
    <col min="19" max="19" width="9.42578125" customWidth="1"/>
    <col min="20" max="20" width="13.5703125" customWidth="1"/>
    <col min="21" max="21" width="26.42578125" customWidth="1"/>
    <col min="22" max="22" width="60.7109375" customWidth="1"/>
    <col min="23" max="23" width="25.85546875" customWidth="1"/>
    <col min="24" max="25" width="30.7109375" customWidth="1"/>
    <col min="26" max="26" width="10.7109375" customWidth="1"/>
    <col min="27" max="27" width="15.42578125" customWidth="1"/>
    <col min="28" max="28" width="4.85546875" customWidth="1"/>
    <col min="29" max="29" width="5.42578125" customWidth="1"/>
    <col min="30" max="31" width="14" customWidth="1"/>
    <col min="32" max="32" width="18.5703125" customWidth="1"/>
    <col min="33" max="33" width="19.5703125" customWidth="1"/>
    <col min="34" max="35" width="14" customWidth="1"/>
    <col min="36" max="36" width="6.85546875" customWidth="1"/>
    <col min="37" max="40" width="11.42578125" hidden="1" customWidth="1"/>
    <col min="41" max="41" width="5.5703125" hidden="1" customWidth="1"/>
    <col min="42" max="42" width="26.85546875" hidden="1" customWidth="1"/>
    <col min="43" max="47" width="22.85546875" hidden="1" customWidth="1"/>
    <col min="48" max="48" width="23.42578125" hidden="1" customWidth="1"/>
    <col min="49" max="49" width="11.42578125" hidden="1" customWidth="1"/>
  </cols>
  <sheetData>
    <row r="1" spans="1:49" ht="19.5" customHeight="1">
      <c r="A1" s="508" t="str">
        <f>+'2 CONTEXTO E IDENTIFICACIÓN'!A1</f>
        <v xml:space="preserve">MAPA DE RIESGOS </v>
      </c>
      <c r="B1" s="392"/>
      <c r="C1" s="392"/>
      <c r="D1" s="392"/>
      <c r="E1" s="392"/>
      <c r="F1" s="392"/>
      <c r="G1" s="392"/>
      <c r="H1" s="392"/>
      <c r="I1" s="392"/>
      <c r="J1" s="392"/>
      <c r="K1" s="392"/>
      <c r="L1" s="392"/>
      <c r="M1" s="392"/>
      <c r="N1" s="392"/>
      <c r="O1" s="392"/>
      <c r="P1" s="392"/>
      <c r="Q1" s="392"/>
      <c r="R1" s="392"/>
      <c r="S1" s="321" t="str">
        <f>'7 MAPA CALOR INHEREN Y RESIDUAL'!N1</f>
        <v>CODIGO: E-SGI-F006</v>
      </c>
      <c r="T1" s="322"/>
      <c r="U1" s="323"/>
      <c r="V1" s="323"/>
      <c r="W1" s="94"/>
      <c r="X1" s="94"/>
      <c r="Y1" s="94"/>
      <c r="Z1" s="94"/>
      <c r="AA1" s="94"/>
      <c r="AB1" s="94"/>
      <c r="AC1" s="94"/>
      <c r="AD1" s="94"/>
      <c r="AE1" s="94"/>
      <c r="AF1" s="94"/>
      <c r="AG1" s="94"/>
      <c r="AH1" s="94"/>
      <c r="AI1" s="94"/>
      <c r="AJ1" s="94"/>
      <c r="AK1" s="94"/>
      <c r="AL1" s="94"/>
      <c r="AM1" s="94"/>
      <c r="AN1" s="94"/>
      <c r="AO1" s="94"/>
      <c r="AP1" s="94"/>
      <c r="AQ1" s="168"/>
      <c r="AR1" s="168"/>
      <c r="AS1" s="168"/>
      <c r="AT1" s="168"/>
      <c r="AU1" s="168"/>
      <c r="AV1" s="94"/>
      <c r="AW1" s="94"/>
    </row>
    <row r="2" spans="1:49" ht="19.5" customHeight="1">
      <c r="A2" s="324"/>
      <c r="B2" s="324"/>
      <c r="C2" s="324"/>
      <c r="D2" s="324"/>
      <c r="E2" s="324"/>
      <c r="F2" s="324"/>
      <c r="G2" s="324"/>
      <c r="H2" s="324"/>
      <c r="I2" s="324"/>
      <c r="J2" s="324"/>
      <c r="K2" s="324"/>
      <c r="L2" s="169"/>
      <c r="M2" s="94"/>
      <c r="N2" s="169"/>
      <c r="O2" s="169"/>
      <c r="P2" s="169"/>
      <c r="Q2" s="169"/>
      <c r="R2" s="169"/>
      <c r="S2" s="321" t="str">
        <f>'7 MAPA CALOR INHEREN Y RESIDUAL'!N2</f>
        <v>VERSION: 8</v>
      </c>
      <c r="T2" s="325"/>
      <c r="U2" s="169"/>
      <c r="V2" s="169"/>
      <c r="W2" s="169"/>
      <c r="X2" s="169"/>
      <c r="Y2" s="169"/>
      <c r="Z2" s="169"/>
      <c r="AA2" s="169"/>
      <c r="AB2" s="94"/>
      <c r="AC2" s="94"/>
      <c r="AD2" s="94"/>
      <c r="AE2" s="94"/>
      <c r="AF2" s="94"/>
      <c r="AG2" s="94"/>
      <c r="AH2" s="94"/>
      <c r="AI2" s="94"/>
      <c r="AJ2" s="94"/>
      <c r="AK2" s="94"/>
      <c r="AL2" s="94"/>
      <c r="AM2" s="94"/>
      <c r="AN2" s="94"/>
      <c r="AO2" s="94"/>
      <c r="AP2" s="94"/>
      <c r="AQ2" s="168"/>
      <c r="AR2" s="168"/>
      <c r="AS2" s="168"/>
      <c r="AT2" s="168"/>
      <c r="AU2" s="168"/>
      <c r="AV2" s="94"/>
      <c r="AW2" s="94"/>
    </row>
    <row r="3" spans="1:49" ht="14.25" customHeight="1">
      <c r="A3" s="170"/>
      <c r="B3" s="169"/>
      <c r="H3" s="324"/>
      <c r="I3" s="324"/>
      <c r="J3" s="324"/>
      <c r="K3" s="324"/>
      <c r="L3" s="169"/>
      <c r="M3" s="94"/>
      <c r="N3" s="169"/>
      <c r="O3" s="169"/>
      <c r="P3" s="169"/>
      <c r="Q3" s="169"/>
      <c r="R3" s="169"/>
      <c r="S3" s="321" t="str">
        <f>'7 MAPA CALOR INHEREN Y RESIDUAL'!N3</f>
        <v>FECHA: 22/02/2022</v>
      </c>
      <c r="T3" s="325"/>
      <c r="U3" s="169"/>
      <c r="V3" s="169"/>
      <c r="W3" s="169"/>
      <c r="X3" s="169"/>
      <c r="Y3" s="169"/>
      <c r="Z3" s="169"/>
      <c r="AA3" s="169"/>
      <c r="AB3" s="94"/>
      <c r="AC3" s="94"/>
      <c r="AD3" s="94"/>
      <c r="AE3" s="94"/>
      <c r="AF3" s="94"/>
      <c r="AG3" s="94"/>
      <c r="AH3" s="94"/>
      <c r="AI3" s="94"/>
      <c r="AJ3" s="94"/>
      <c r="AK3" s="94"/>
      <c r="AL3" s="94"/>
      <c r="AM3" s="94"/>
      <c r="AN3" s="94"/>
      <c r="AO3" s="94"/>
      <c r="AP3" s="94"/>
      <c r="AQ3" s="168"/>
      <c r="AR3" s="168"/>
      <c r="AS3" s="168"/>
      <c r="AT3" s="168"/>
      <c r="AU3" s="168"/>
      <c r="AV3" s="94"/>
      <c r="AW3" s="94"/>
    </row>
    <row r="4" spans="1:49" ht="12" customHeight="1">
      <c r="C4" s="59" t="str">
        <f>'7 MAPA CALOR INHEREN Y RESIDUAL'!A4</f>
        <v>PROCESO:</v>
      </c>
      <c r="D4" s="498" t="str">
        <f>'7 MAPA CALOR INHEREN Y RESIDUAL'!B4</f>
        <v>EVALUACIÓN Y EL MEJORAMIENTO CONTINUO</v>
      </c>
      <c r="E4" s="392"/>
      <c r="F4" s="392"/>
      <c r="G4" s="392"/>
      <c r="H4" s="392"/>
      <c r="I4" s="317"/>
      <c r="J4" s="317"/>
      <c r="K4" s="286"/>
      <c r="L4" s="94"/>
      <c r="M4" s="94"/>
      <c r="N4" s="326" t="str">
        <f>'5 VALORACIÓN DEL CONTROL'!M3</f>
        <v>Vigencia del:</v>
      </c>
      <c r="O4" s="327">
        <f>'5 VALORACIÓN DEL CONTROL'!N3</f>
        <v>44635</v>
      </c>
      <c r="P4" s="328" t="str">
        <f>'5 VALORACIÓN DEL CONTROL'!O3</f>
        <v>Al</v>
      </c>
      <c r="Q4" s="329">
        <f>'5 VALORACIÓN DEL CONTROL'!P3</f>
        <v>44926</v>
      </c>
      <c r="S4" s="321" t="str">
        <f>'7 MAPA CALOR INHEREN Y RESIDUAL'!N4</f>
        <v>PAGINA 1 de 1</v>
      </c>
      <c r="T4" s="330"/>
      <c r="U4" s="94"/>
      <c r="V4" s="94"/>
      <c r="W4" s="94"/>
      <c r="X4" s="94"/>
      <c r="Y4" s="94"/>
      <c r="Z4" s="94"/>
      <c r="AA4" s="94"/>
      <c r="AB4" s="94"/>
      <c r="AC4" s="94"/>
      <c r="AD4" s="94"/>
      <c r="AE4" s="94"/>
      <c r="AF4" s="94"/>
      <c r="AG4" s="94"/>
      <c r="AH4" s="94"/>
      <c r="AI4" s="94"/>
      <c r="AJ4" s="94"/>
      <c r="AK4" s="94"/>
      <c r="AL4" s="94"/>
      <c r="AM4" s="94"/>
      <c r="AN4" s="94"/>
      <c r="AO4" s="94"/>
      <c r="AP4" s="94"/>
      <c r="AQ4" s="168"/>
      <c r="AR4" s="168"/>
      <c r="AS4" s="168"/>
      <c r="AT4" s="168"/>
      <c r="AU4" s="168"/>
      <c r="AV4" s="94"/>
      <c r="AW4" s="94"/>
    </row>
    <row r="5" spans="1:49" ht="20.25" customHeight="1">
      <c r="C5" s="223" t="str">
        <f>'7 MAPA CALOR INHEREN Y RESIDUAL'!A5</f>
        <v>GRUPO DE TRABAJO</v>
      </c>
      <c r="D5" s="498">
        <f>'7 MAPA CALOR INHEREN Y RESIDUAL'!B5</f>
        <v>0</v>
      </c>
      <c r="E5" s="392"/>
      <c r="F5" s="392"/>
      <c r="G5" s="392"/>
      <c r="H5" s="392"/>
      <c r="I5" s="169"/>
      <c r="J5" s="101"/>
      <c r="K5" s="286"/>
      <c r="L5" s="94"/>
      <c r="M5" s="94"/>
      <c r="N5" s="94"/>
      <c r="O5" s="94"/>
      <c r="P5" s="94"/>
      <c r="Q5" s="94"/>
      <c r="R5" s="94"/>
      <c r="S5" s="219"/>
      <c r="T5" s="323"/>
      <c r="U5" s="94"/>
      <c r="V5" s="94"/>
      <c r="W5" s="94"/>
      <c r="X5" s="94"/>
      <c r="Y5" s="94"/>
      <c r="Z5" s="94"/>
      <c r="AA5" s="94"/>
      <c r="AB5" s="94"/>
      <c r="AC5" s="172"/>
      <c r="AD5" s="173"/>
      <c r="AE5" s="464" t="s">
        <v>196</v>
      </c>
      <c r="AF5" s="389"/>
      <c r="AG5" s="389"/>
      <c r="AH5" s="389"/>
      <c r="AI5" s="390"/>
      <c r="AJ5" s="94"/>
      <c r="AK5" s="94"/>
      <c r="AL5" s="94"/>
      <c r="AM5" s="94"/>
      <c r="AN5" s="94"/>
      <c r="AO5" s="94"/>
      <c r="AP5" s="94"/>
      <c r="AQ5" s="168"/>
      <c r="AR5" s="168"/>
      <c r="AS5" s="168"/>
      <c r="AT5" s="168"/>
      <c r="AU5" s="168"/>
      <c r="AV5" s="94"/>
      <c r="AW5" s="94"/>
    </row>
    <row r="6" spans="1:49" ht="5.25" customHeight="1">
      <c r="A6" s="171"/>
      <c r="B6" s="171"/>
      <c r="C6" s="171"/>
      <c r="D6" s="169"/>
      <c r="E6" s="101"/>
      <c r="F6" s="286"/>
      <c r="G6" s="94"/>
      <c r="H6" s="169"/>
      <c r="I6" s="169"/>
      <c r="J6" s="101"/>
      <c r="K6" s="286"/>
      <c r="L6" s="94"/>
      <c r="M6" s="94"/>
      <c r="N6" s="94"/>
      <c r="O6" s="94"/>
      <c r="P6" s="94"/>
      <c r="Q6" s="94"/>
      <c r="R6" s="94"/>
      <c r="S6" s="323"/>
      <c r="T6" s="323"/>
      <c r="U6" s="94"/>
      <c r="V6" s="94"/>
      <c r="W6" s="94"/>
      <c r="X6" s="94"/>
      <c r="Y6" s="94"/>
      <c r="Z6" s="94"/>
      <c r="AA6" s="94"/>
      <c r="AB6" s="94"/>
      <c r="AC6" s="331"/>
      <c r="AD6" s="94"/>
      <c r="AE6" s="185"/>
      <c r="AF6" s="332"/>
      <c r="AG6" s="332"/>
      <c r="AH6" s="332"/>
      <c r="AI6" s="333"/>
      <c r="AJ6" s="94"/>
      <c r="AK6" s="94"/>
      <c r="AL6" s="94"/>
      <c r="AM6" s="94"/>
      <c r="AN6" s="94"/>
      <c r="AO6" s="94"/>
      <c r="AP6" s="94"/>
      <c r="AQ6" s="168"/>
      <c r="AR6" s="168"/>
      <c r="AS6" s="168"/>
      <c r="AT6" s="168"/>
      <c r="AU6" s="168"/>
      <c r="AV6" s="94"/>
      <c r="AW6" s="94"/>
    </row>
    <row r="7" spans="1:49" ht="12" customHeight="1">
      <c r="A7" s="104"/>
      <c r="B7" s="104"/>
      <c r="C7" s="104"/>
      <c r="D7" s="104"/>
      <c r="E7" s="495" t="s">
        <v>194</v>
      </c>
      <c r="F7" s="419"/>
      <c r="G7" s="426"/>
      <c r="H7" s="100"/>
      <c r="I7" s="104"/>
      <c r="J7" s="495" t="s">
        <v>241</v>
      </c>
      <c r="K7" s="419"/>
      <c r="L7" s="426"/>
      <c r="M7" s="100"/>
      <c r="N7" s="100"/>
      <c r="O7" s="100"/>
      <c r="P7" s="100"/>
      <c r="Q7" s="495" t="s">
        <v>245</v>
      </c>
      <c r="R7" s="419"/>
      <c r="S7" s="419"/>
      <c r="T7" s="426"/>
      <c r="U7" s="495" t="s">
        <v>77</v>
      </c>
      <c r="V7" s="419"/>
      <c r="W7" s="426"/>
      <c r="X7" s="215" t="s">
        <v>246</v>
      </c>
      <c r="Y7" s="215" t="s">
        <v>247</v>
      </c>
      <c r="Z7" s="100"/>
      <c r="AA7" s="100"/>
      <c r="AB7" s="90"/>
      <c r="AC7" s="178"/>
      <c r="AD7" s="90"/>
      <c r="AE7" s="179">
        <v>0.2</v>
      </c>
      <c r="AF7" s="179">
        <v>0.4</v>
      </c>
      <c r="AG7" s="179">
        <v>0.6</v>
      </c>
      <c r="AH7" s="179">
        <v>0.8</v>
      </c>
      <c r="AI7" s="180">
        <v>1</v>
      </c>
      <c r="AJ7" s="181"/>
      <c r="AK7" s="181"/>
      <c r="AL7" s="181"/>
      <c r="AM7" s="181"/>
      <c r="AN7" s="181"/>
      <c r="AO7" s="181"/>
      <c r="AP7" s="181"/>
      <c r="AQ7" s="182"/>
      <c r="AR7" s="182"/>
      <c r="AS7" s="182"/>
      <c r="AT7" s="182"/>
      <c r="AU7" s="182"/>
      <c r="AV7" s="90"/>
      <c r="AW7" s="90"/>
    </row>
    <row r="8" spans="1:49" ht="46.5" customHeight="1">
      <c r="A8" s="334" t="s">
        <v>197</v>
      </c>
      <c r="B8" s="334" t="s">
        <v>198</v>
      </c>
      <c r="C8" s="334" t="s">
        <v>248</v>
      </c>
      <c r="D8" s="334" t="s">
        <v>249</v>
      </c>
      <c r="E8" s="334" t="s">
        <v>151</v>
      </c>
      <c r="F8" s="334" t="s">
        <v>152</v>
      </c>
      <c r="G8" s="335" t="s">
        <v>69</v>
      </c>
      <c r="H8" s="334" t="s">
        <v>250</v>
      </c>
      <c r="I8" s="334" t="s">
        <v>251</v>
      </c>
      <c r="J8" s="334" t="s">
        <v>151</v>
      </c>
      <c r="K8" s="334" t="s">
        <v>152</v>
      </c>
      <c r="L8" s="334" t="s">
        <v>69</v>
      </c>
      <c r="M8" s="334" t="s">
        <v>73</v>
      </c>
      <c r="N8" s="334" t="s">
        <v>71</v>
      </c>
      <c r="O8" s="334" t="s">
        <v>252</v>
      </c>
      <c r="P8" s="334" t="s">
        <v>253</v>
      </c>
      <c r="Q8" s="334" t="s">
        <v>254</v>
      </c>
      <c r="R8" s="334" t="s">
        <v>255</v>
      </c>
      <c r="S8" s="336" t="s">
        <v>256</v>
      </c>
      <c r="T8" s="336" t="s">
        <v>257</v>
      </c>
      <c r="U8" s="387" t="s">
        <v>327</v>
      </c>
      <c r="V8" s="334" t="s">
        <v>324</v>
      </c>
      <c r="W8" s="334" t="s">
        <v>258</v>
      </c>
      <c r="X8" s="334" t="s">
        <v>259</v>
      </c>
      <c r="Y8" s="334" t="s">
        <v>260</v>
      </c>
      <c r="Z8" s="334" t="s">
        <v>83</v>
      </c>
      <c r="AA8" s="337"/>
      <c r="AB8" s="290"/>
      <c r="AC8" s="289"/>
      <c r="AD8" s="293"/>
      <c r="AE8" s="294" t="s">
        <v>171</v>
      </c>
      <c r="AF8" s="294" t="s">
        <v>176</v>
      </c>
      <c r="AG8" s="294" t="s">
        <v>181</v>
      </c>
      <c r="AH8" s="294" t="s">
        <v>185</v>
      </c>
      <c r="AI8" s="295" t="s">
        <v>190</v>
      </c>
      <c r="AJ8" s="290"/>
      <c r="AK8" s="290"/>
      <c r="AL8" s="338"/>
      <c r="AM8" s="338"/>
      <c r="AN8" s="339"/>
      <c r="AO8" s="339"/>
      <c r="AP8" s="339"/>
      <c r="AQ8" s="339"/>
      <c r="AR8" s="339"/>
      <c r="AS8" s="339"/>
      <c r="AT8" s="339"/>
      <c r="AU8" s="339"/>
      <c r="AV8" s="339"/>
      <c r="AW8" s="339"/>
    </row>
    <row r="9" spans="1:49" ht="244.5" customHeight="1">
      <c r="A9" s="193">
        <f>'2 CONTEXTO E IDENTIFICACIÓN'!A9</f>
        <v>27</v>
      </c>
      <c r="B9" s="194" t="str">
        <f>+'2 CONTEXTO E IDENTIFICACIÓN'!F9</f>
        <v>Posibilidad de pérdida Reputacional por el uso indebido de la información utilizada por el auditor debido a intereses personales o favorecimiento de terceros</v>
      </c>
      <c r="C9" s="195">
        <f>+'3 PROBABIL E IMPACTO INHERENTE'!E9</f>
        <v>0.6</v>
      </c>
      <c r="D9" s="195">
        <f>+'3 PROBABIL E IMPACTO INHERENTE'!M9</f>
        <v>0.4</v>
      </c>
      <c r="E9" s="195" t="str">
        <f>+'4 MAPA CALOR INHERENTE'!C9</f>
        <v>Media</v>
      </c>
      <c r="F9" s="195" t="str">
        <f>+'4 MAPA CALOR INHERENTE'!D9</f>
        <v>Menor</v>
      </c>
      <c r="G9" s="296" t="str">
        <f>+'4 MAPA CALOR INHERENTE'!E9</f>
        <v>Moderado</v>
      </c>
      <c r="H9" s="195">
        <f>+'6 MAPA CALOR RESIDUAL'!C9</f>
        <v>0.1512</v>
      </c>
      <c r="I9" s="195">
        <f>+'6 MAPA CALOR RESIDUAL'!D9</f>
        <v>0.4</v>
      </c>
      <c r="J9" s="195" t="str">
        <f>+'6 MAPA CALOR RESIDUAL'!E9</f>
        <v>Muy Baja</v>
      </c>
      <c r="K9" s="195" t="str">
        <f>+'6 MAPA CALOR RESIDUAL'!F9</f>
        <v>Menor</v>
      </c>
      <c r="L9" s="296" t="str">
        <f>+'6 MAPA CALOR RESIDUAL'!G9</f>
        <v>Bajo</v>
      </c>
      <c r="M9" s="196" t="str">
        <f t="shared" ref="M9:M28" si="0">+IF($N9="","",IF($N9=$AF$16,$AG$16,IF($N9=$AF$19,$AG$19)))</f>
        <v>No requiere Plan de Acción</v>
      </c>
      <c r="N9" s="196" t="str">
        <f t="shared" ref="N9:N28" si="1">+IF(L9="","",IF(OR(L9=$AE$16,L9=$AE$17,L9=$AE$18),$AF$16,IF(L9=$AE$19,$AF$19)))</f>
        <v>Aceptar</v>
      </c>
      <c r="O9" s="340"/>
      <c r="P9" s="196" t="str">
        <f t="shared" ref="P9:P28" si="2">+IF($M9="","",IF($M9=$AG$19,$AF$19,$O9))</f>
        <v>Aceptar</v>
      </c>
      <c r="Q9" s="340"/>
      <c r="R9" s="340"/>
      <c r="S9" s="341"/>
      <c r="T9" s="341"/>
      <c r="U9" s="340" t="s">
        <v>261</v>
      </c>
      <c r="V9" s="523" t="s">
        <v>325</v>
      </c>
      <c r="W9" s="340"/>
      <c r="X9" s="343"/>
      <c r="Y9" s="344"/>
      <c r="Z9" s="340"/>
      <c r="AA9" s="197"/>
      <c r="AB9" s="505" t="s">
        <v>164</v>
      </c>
      <c r="AC9" s="200">
        <v>1</v>
      </c>
      <c r="AD9" s="190" t="s">
        <v>188</v>
      </c>
      <c r="AE9" s="198" t="s">
        <v>199</v>
      </c>
      <c r="AF9" s="198" t="s">
        <v>199</v>
      </c>
      <c r="AG9" s="198" t="s">
        <v>199</v>
      </c>
      <c r="AH9" s="198" t="s">
        <v>199</v>
      </c>
      <c r="AI9" s="199" t="s">
        <v>200</v>
      </c>
      <c r="AJ9" s="90"/>
      <c r="AK9" s="90"/>
      <c r="AL9" s="181"/>
      <c r="AM9" s="181"/>
      <c r="AN9" s="192"/>
      <c r="AO9" s="192"/>
      <c r="AP9" s="192"/>
      <c r="AQ9" s="201"/>
      <c r="AR9" s="201"/>
      <c r="AS9" s="201"/>
      <c r="AT9" s="201"/>
      <c r="AU9" s="201"/>
      <c r="AV9" s="192"/>
      <c r="AW9" s="192"/>
    </row>
    <row r="10" spans="1:49" ht="250.5" customHeight="1">
      <c r="A10" s="193">
        <f>'2 CONTEXTO E IDENTIFICACIÓN'!A10</f>
        <v>28</v>
      </c>
      <c r="B10" s="194" t="str">
        <f>+'2 CONTEXTO E IDENTIFICACIÓN'!F10</f>
        <v>Posibilidad de pérdida Reputacional por fallas en el proceso de emisión de informes con recomendaciones y/o hallazgos formulados de manera subjetiva o inequivoca  debido a la falta de conocimiento, idoneidad y formación profesional del auditor</v>
      </c>
      <c r="C10" s="195">
        <f>+'3 PROBABIL E IMPACTO INHERENTE'!E10</f>
        <v>0.6</v>
      </c>
      <c r="D10" s="195">
        <f>+'3 PROBABIL E IMPACTO INHERENTE'!M10</f>
        <v>0.4</v>
      </c>
      <c r="E10" s="195" t="str">
        <f>+'4 MAPA CALOR INHERENTE'!C10</f>
        <v>Media</v>
      </c>
      <c r="F10" s="195" t="str">
        <f>+'4 MAPA CALOR INHERENTE'!D10</f>
        <v>Menor</v>
      </c>
      <c r="G10" s="296" t="str">
        <f>+'4 MAPA CALOR INHERENTE'!E10</f>
        <v>Moderado</v>
      </c>
      <c r="H10" s="195">
        <f>IFERROR(+'5 VALORACIÓN DEL CONTROL'!S15,"")</f>
        <v>0.1764</v>
      </c>
      <c r="I10" s="195">
        <f>+'5 VALORACIÓN DEL CONTROL'!T15</f>
        <v>0.4</v>
      </c>
      <c r="J10" s="195" t="str">
        <f t="shared" ref="J10:J28" si="3">+IF(H10=0,"",IF(H10&lt;=$AC$13,$AD$13,IF(H10&lt;=$AC$12,$AD$12,IF(H10&lt;=$AC$11,$AD$11,IF(H10&lt;=$AC$10,$AD$10,IF(H10&lt;=$AC$9,$AD$9,""))))))</f>
        <v>Muy Baja</v>
      </c>
      <c r="K10" s="195" t="str">
        <f t="shared" ref="K10:K28" si="4">+IF(I10=0,"",IF(I10&lt;=$AE$7,$AE$8,IF(I10&lt;=$AF$7,$AF$8,IF(I10&lt;=$AG$7,$AG$8,IF(I10&lt;=$AH$7,$AH$8,IF(I10&lt;=$AI$7,$AI$8,""))))))</f>
        <v>Menor</v>
      </c>
      <c r="L10" s="296" t="str">
        <f t="shared" ref="L10:L28" si="5">+IF(J10=$AD$9,IF(K10=$AE$8,$AE$9,IF(K10=$AF$8,$AF$9,IF(K10=$AG$8,$AG$9,IF(K10=$AH$8,$AH$9,IF(K10=$AI$8,$AI$9))))),IF(J10=$AD$10,IF(K10=$AE$8,$AE$10,IF(K10=$AF$8,$AF$10,IF(K10=$AG$8,$AG$10,IF(K10=$AH$8,$AH$10,IF(K10=$AI$8,$AI$10))))),IF(J10=$AD$11,IF(K10=$AE$8,$AE$11,IF(K10=$AF$8,$AF$11,IF(K10=$AG$8,$AG$11,IF(K10=$AH$8,$AH$11,IF(K10=$AI$8,$AI$11))))),IF(J10=$AD$12,IF(K10=$AE$8,$AE$12,IF(K10=$AF$8,$AF$12,IF(K10=$AG$8,$AG$12,IF(K10=$AH$8,$AH$12,IF(K10=$AI$8,$AI$12))))),IF(J10=$AD$13,IF(K10=$AE$8,$AE$13,IF(K10=$AF$8,$AF$13,IF(K10=$AG$8,$AG$13,IF(K10=$AH$8,$AH$13,IF(K10=$AI$8,$AI$13))))),"")))))</f>
        <v>Bajo</v>
      </c>
      <c r="M10" s="196" t="str">
        <f t="shared" si="0"/>
        <v>No requiere Plan de Acción</v>
      </c>
      <c r="N10" s="196" t="str">
        <f t="shared" si="1"/>
        <v>Aceptar</v>
      </c>
      <c r="O10" s="340"/>
      <c r="P10" s="196" t="str">
        <f t="shared" si="2"/>
        <v>Aceptar</v>
      </c>
      <c r="Q10" s="340"/>
      <c r="R10" s="340"/>
      <c r="S10" s="341"/>
      <c r="T10" s="341"/>
      <c r="U10" s="523" t="s">
        <v>262</v>
      </c>
      <c r="V10" s="524" t="s">
        <v>328</v>
      </c>
      <c r="W10" s="340"/>
      <c r="X10" s="343"/>
      <c r="Y10" s="344"/>
      <c r="Z10" s="340"/>
      <c r="AA10" s="197"/>
      <c r="AB10" s="506"/>
      <c r="AC10" s="200">
        <v>0.8</v>
      </c>
      <c r="AD10" s="190" t="s">
        <v>183</v>
      </c>
      <c r="AE10" s="202" t="s">
        <v>181</v>
      </c>
      <c r="AF10" s="202" t="s">
        <v>181</v>
      </c>
      <c r="AG10" s="198" t="s">
        <v>199</v>
      </c>
      <c r="AH10" s="198" t="s">
        <v>199</v>
      </c>
      <c r="AI10" s="199" t="s">
        <v>200</v>
      </c>
      <c r="AJ10" s="90"/>
      <c r="AK10" s="90"/>
      <c r="AL10" s="181"/>
      <c r="AM10" s="181"/>
      <c r="AN10" s="192"/>
      <c r="AO10" s="203"/>
      <c r="AP10" s="204"/>
      <c r="AQ10" s="201"/>
      <c r="AR10" s="201"/>
      <c r="AS10" s="201"/>
      <c r="AT10" s="201"/>
      <c r="AU10" s="201"/>
      <c r="AV10" s="192"/>
      <c r="AW10" s="192"/>
    </row>
    <row r="11" spans="1:49" ht="126.75" customHeight="1">
      <c r="A11" s="193">
        <f>'2 CONTEXTO E IDENTIFICACIÓN'!A11</f>
        <v>29</v>
      </c>
      <c r="B11" s="194" t="str">
        <f>+'2 CONTEXTO E IDENTIFICACIÓN'!F11</f>
        <v>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v>
      </c>
      <c r="C11" s="195">
        <f>+'3 PROBABIL E IMPACTO INHERENTE'!E11</f>
        <v>0.6</v>
      </c>
      <c r="D11" s="195">
        <f>+'3 PROBABIL E IMPACTO INHERENTE'!M11</f>
        <v>0.6</v>
      </c>
      <c r="E11" s="195" t="str">
        <f>+'4 MAPA CALOR INHERENTE'!C11</f>
        <v>Media</v>
      </c>
      <c r="F11" s="195" t="str">
        <f>+'4 MAPA CALOR INHERENTE'!D11</f>
        <v>Moderado</v>
      </c>
      <c r="G11" s="296" t="str">
        <f>+'4 MAPA CALOR INHERENTE'!E11</f>
        <v>Moderado</v>
      </c>
      <c r="H11" s="195">
        <f>IFERROR(+'5 VALORACIÓN DEL CONTROL'!S19,"")</f>
        <v>0.36</v>
      </c>
      <c r="I11" s="195">
        <f>+'5 VALORACIÓN DEL CONTROL'!T19</f>
        <v>0.6</v>
      </c>
      <c r="J11" s="195" t="str">
        <f t="shared" si="3"/>
        <v>Baja</v>
      </c>
      <c r="K11" s="195" t="str">
        <f t="shared" si="4"/>
        <v>Moderado</v>
      </c>
      <c r="L11" s="296" t="str">
        <f t="shared" si="5"/>
        <v>Moderado</v>
      </c>
      <c r="M11" s="196" t="str">
        <f t="shared" si="0"/>
        <v>Requiere Plan de Acción</v>
      </c>
      <c r="N11" s="196" t="str">
        <f t="shared" si="1"/>
        <v>Reducir_mitigar_Transferir_Evitar</v>
      </c>
      <c r="O11" s="340" t="s">
        <v>263</v>
      </c>
      <c r="P11" s="196" t="str">
        <f t="shared" si="2"/>
        <v>Reducir_Mitigar</v>
      </c>
      <c r="Q11" s="342" t="s">
        <v>264</v>
      </c>
      <c r="R11" s="340" t="s">
        <v>265</v>
      </c>
      <c r="S11" s="341">
        <v>44635</v>
      </c>
      <c r="T11" s="341">
        <v>44926</v>
      </c>
      <c r="U11" s="523" t="s">
        <v>266</v>
      </c>
      <c r="V11" s="523" t="s">
        <v>326</v>
      </c>
      <c r="W11" s="340"/>
      <c r="X11" s="343"/>
      <c r="Y11" s="344"/>
      <c r="Z11" s="340"/>
      <c r="AA11" s="197"/>
      <c r="AB11" s="506"/>
      <c r="AC11" s="200">
        <v>0.6</v>
      </c>
      <c r="AD11" s="190" t="s">
        <v>179</v>
      </c>
      <c r="AE11" s="202" t="s">
        <v>181</v>
      </c>
      <c r="AF11" s="202" t="s">
        <v>181</v>
      </c>
      <c r="AG11" s="202" t="s">
        <v>181</v>
      </c>
      <c r="AH11" s="198" t="s">
        <v>199</v>
      </c>
      <c r="AI11" s="199" t="s">
        <v>200</v>
      </c>
      <c r="AJ11" s="90"/>
      <c r="AK11" s="90"/>
      <c r="AL11" s="181"/>
      <c r="AM11" s="181"/>
      <c r="AN11" s="192"/>
      <c r="AO11" s="203"/>
      <c r="AP11" s="204"/>
      <c r="AQ11" s="201"/>
      <c r="AR11" s="201"/>
      <c r="AS11" s="201"/>
      <c r="AT11" s="201"/>
      <c r="AU11" s="205"/>
      <c r="AV11" s="192"/>
      <c r="AW11" s="192"/>
    </row>
    <row r="12" spans="1:49" ht="284.25" customHeight="1">
      <c r="A12" s="193">
        <f>'2 CONTEXTO E IDENTIFICACIÓN'!A12</f>
        <v>30</v>
      </c>
      <c r="B12" s="194" t="str">
        <f>+'2 CONTEXTO E IDENTIFICACIÓN'!F12</f>
        <v xml:space="preserve">Posibilidad de pérdida Reputacional y Económica por recibir o solicitar cualquier dádiva o beneficio a nombre propio o de terceros debido al interés del auditado en ocultar o modificar  hallazgos, observaciones y debilidades identificadas en los procesos de auditoría </v>
      </c>
      <c r="C12" s="195">
        <f>+'3 PROBABIL E IMPACTO INHERENTE'!E12</f>
        <v>0.6</v>
      </c>
      <c r="D12" s="195">
        <f>+'3 PROBABIL E IMPACTO INHERENTE'!M12</f>
        <v>0.4</v>
      </c>
      <c r="E12" s="195" t="str">
        <f>+'4 MAPA CALOR INHERENTE'!C12</f>
        <v>Media</v>
      </c>
      <c r="F12" s="195" t="str">
        <f>+'4 MAPA CALOR INHERENTE'!D12</f>
        <v>Menor</v>
      </c>
      <c r="G12" s="296" t="str">
        <f>+'4 MAPA CALOR INHERENTE'!E12</f>
        <v>Moderado</v>
      </c>
      <c r="H12" s="195">
        <f>IFERROR(+'5 VALORACIÓN DEL CONTROL'!S23,"")</f>
        <v>0.12959999999999999</v>
      </c>
      <c r="I12" s="195">
        <f>+'5 VALORACIÓN DEL CONTROL'!T23</f>
        <v>0.4</v>
      </c>
      <c r="J12" s="195" t="str">
        <f t="shared" si="3"/>
        <v>Muy Baja</v>
      </c>
      <c r="K12" s="195" t="str">
        <f t="shared" si="4"/>
        <v>Menor</v>
      </c>
      <c r="L12" s="296" t="str">
        <f t="shared" si="5"/>
        <v>Bajo</v>
      </c>
      <c r="M12" s="196" t="str">
        <f t="shared" si="0"/>
        <v>No requiere Plan de Acción</v>
      </c>
      <c r="N12" s="196" t="str">
        <f t="shared" si="1"/>
        <v>Aceptar</v>
      </c>
      <c r="O12" s="340"/>
      <c r="P12" s="196" t="str">
        <f t="shared" si="2"/>
        <v>Aceptar</v>
      </c>
      <c r="Q12" s="340"/>
      <c r="R12" s="340"/>
      <c r="S12" s="341"/>
      <c r="T12" s="341"/>
      <c r="U12" s="523"/>
      <c r="V12" s="525" t="s">
        <v>329</v>
      </c>
      <c r="W12" s="340"/>
      <c r="X12" s="343"/>
      <c r="Y12" s="344"/>
      <c r="Z12" s="340"/>
      <c r="AA12" s="197"/>
      <c r="AB12" s="506"/>
      <c r="AC12" s="200">
        <v>0.4</v>
      </c>
      <c r="AD12" s="190" t="s">
        <v>174</v>
      </c>
      <c r="AE12" s="206" t="s">
        <v>201</v>
      </c>
      <c r="AF12" s="202" t="s">
        <v>181</v>
      </c>
      <c r="AG12" s="202" t="s">
        <v>181</v>
      </c>
      <c r="AH12" s="198" t="s">
        <v>199</v>
      </c>
      <c r="AI12" s="199" t="s">
        <v>200</v>
      </c>
      <c r="AJ12" s="90"/>
      <c r="AK12" s="90"/>
      <c r="AL12" s="181"/>
      <c r="AM12" s="181"/>
      <c r="AN12" s="192"/>
      <c r="AO12" s="203"/>
      <c r="AP12" s="204"/>
      <c r="AQ12" s="201"/>
      <c r="AR12" s="201"/>
      <c r="AS12" s="201"/>
      <c r="AT12" s="205"/>
      <c r="AU12" s="201"/>
      <c r="AV12" s="192"/>
      <c r="AW12" s="192"/>
    </row>
    <row r="13" spans="1:49" ht="99.75" customHeight="1">
      <c r="A13" s="193">
        <f>'2 CONTEXTO E IDENTIFICACIÓN'!A13</f>
        <v>0</v>
      </c>
      <c r="B13" s="194" t="str">
        <f>+'2 CONTEXTO E IDENTIFICACIÓN'!F13</f>
        <v xml:space="preserve">  </v>
      </c>
      <c r="C13" s="195" t="str">
        <f>+'3 PROBABIL E IMPACTO INHERENTE'!E13</f>
        <v/>
      </c>
      <c r="D13" s="195" t="str">
        <f>+'3 PROBABIL E IMPACTO INHERENTE'!M13</f>
        <v/>
      </c>
      <c r="E13" s="195" t="str">
        <f>+'4 MAPA CALOR INHERENTE'!C13</f>
        <v/>
      </c>
      <c r="F13" s="195" t="str">
        <f>+'4 MAPA CALOR INHERENTE'!D13</f>
        <v/>
      </c>
      <c r="G13" s="296" t="str">
        <f>+'4 MAPA CALOR INHERENTE'!E13</f>
        <v/>
      </c>
      <c r="H13" s="195" t="str">
        <f>IFERROR(+'5 VALORACIÓN DEL CONTROL'!S27,"")</f>
        <v/>
      </c>
      <c r="I13" s="195" t="str">
        <f>+'5 VALORACIÓN DEL CONTROL'!T27</f>
        <v/>
      </c>
      <c r="J13" s="195" t="str">
        <f t="shared" si="3"/>
        <v/>
      </c>
      <c r="K13" s="195" t="str">
        <f t="shared" si="4"/>
        <v/>
      </c>
      <c r="L13" s="296" t="str">
        <f t="shared" si="5"/>
        <v/>
      </c>
      <c r="M13" s="196" t="str">
        <f t="shared" si="0"/>
        <v/>
      </c>
      <c r="N13" s="196" t="str">
        <f t="shared" si="1"/>
        <v/>
      </c>
      <c r="O13" s="340"/>
      <c r="P13" s="196" t="str">
        <f t="shared" si="2"/>
        <v/>
      </c>
      <c r="Q13" s="340"/>
      <c r="R13" s="340"/>
      <c r="S13" s="341"/>
      <c r="T13" s="341"/>
      <c r="U13" s="340"/>
      <c r="V13" s="340"/>
      <c r="W13" s="340"/>
      <c r="X13" s="343"/>
      <c r="Y13" s="344"/>
      <c r="Z13" s="340"/>
      <c r="AA13" s="197"/>
      <c r="AB13" s="507"/>
      <c r="AC13" s="212">
        <v>0.2</v>
      </c>
      <c r="AD13" s="213" t="s">
        <v>169</v>
      </c>
      <c r="AE13" s="208" t="s">
        <v>201</v>
      </c>
      <c r="AF13" s="208" t="s">
        <v>201</v>
      </c>
      <c r="AG13" s="209" t="s">
        <v>181</v>
      </c>
      <c r="AH13" s="210" t="s">
        <v>199</v>
      </c>
      <c r="AI13" s="211" t="s">
        <v>200</v>
      </c>
      <c r="AJ13" s="90"/>
      <c r="AK13" s="90"/>
      <c r="AL13" s="181"/>
      <c r="AM13" s="181"/>
      <c r="AN13" s="192"/>
      <c r="AO13" s="203"/>
      <c r="AP13" s="204"/>
      <c r="AQ13" s="201"/>
      <c r="AR13" s="201"/>
      <c r="AS13" s="201"/>
      <c r="AT13" s="214"/>
      <c r="AU13" s="201"/>
      <c r="AV13" s="192"/>
      <c r="AW13" s="192"/>
    </row>
    <row r="14" spans="1:49" ht="99.75" customHeight="1">
      <c r="A14" s="193">
        <f>'2 CONTEXTO E IDENTIFICACIÓN'!A14</f>
        <v>0</v>
      </c>
      <c r="B14" s="194" t="str">
        <f>+'2 CONTEXTO E IDENTIFICACIÓN'!F14</f>
        <v xml:space="preserve">  </v>
      </c>
      <c r="C14" s="195" t="str">
        <f>+'3 PROBABIL E IMPACTO INHERENTE'!E14</f>
        <v/>
      </c>
      <c r="D14" s="195" t="str">
        <f>+'3 PROBABIL E IMPACTO INHERENTE'!M14</f>
        <v/>
      </c>
      <c r="E14" s="195" t="str">
        <f>+'4 MAPA CALOR INHERENTE'!C14</f>
        <v/>
      </c>
      <c r="F14" s="195" t="str">
        <f>+'4 MAPA CALOR INHERENTE'!D14</f>
        <v/>
      </c>
      <c r="G14" s="296" t="str">
        <f>+'4 MAPA CALOR INHERENTE'!E14</f>
        <v/>
      </c>
      <c r="H14" s="195" t="str">
        <f>IFERROR(+'5 VALORACIÓN DEL CONTROL'!S31,"")</f>
        <v/>
      </c>
      <c r="I14" s="195" t="str">
        <f>+'5 VALORACIÓN DEL CONTROL'!T31</f>
        <v/>
      </c>
      <c r="J14" s="195" t="str">
        <f t="shared" si="3"/>
        <v/>
      </c>
      <c r="K14" s="195" t="str">
        <f t="shared" si="4"/>
        <v/>
      </c>
      <c r="L14" s="296" t="str">
        <f t="shared" si="5"/>
        <v/>
      </c>
      <c r="M14" s="196" t="str">
        <f t="shared" si="0"/>
        <v/>
      </c>
      <c r="N14" s="196" t="str">
        <f t="shared" si="1"/>
        <v/>
      </c>
      <c r="O14" s="340"/>
      <c r="P14" s="196" t="str">
        <f t="shared" si="2"/>
        <v/>
      </c>
      <c r="Q14" s="340"/>
      <c r="R14" s="340"/>
      <c r="S14" s="341"/>
      <c r="T14" s="341"/>
      <c r="U14" s="340"/>
      <c r="V14" s="340"/>
      <c r="W14" s="340"/>
      <c r="X14" s="343"/>
      <c r="Y14" s="344"/>
      <c r="Z14" s="340"/>
      <c r="AA14" s="197"/>
      <c r="AB14" s="90"/>
      <c r="AC14" s="90"/>
      <c r="AD14" s="90"/>
      <c r="AE14" s="90"/>
      <c r="AF14" s="90"/>
      <c r="AG14" s="90"/>
      <c r="AH14" s="90"/>
      <c r="AI14" s="90"/>
      <c r="AJ14" s="90"/>
      <c r="AK14" s="90"/>
      <c r="AL14" s="181"/>
      <c r="AM14" s="181"/>
      <c r="AN14" s="192"/>
      <c r="AO14" s="203"/>
      <c r="AP14" s="204"/>
      <c r="AQ14" s="201"/>
      <c r="AR14" s="201"/>
      <c r="AS14" s="201"/>
      <c r="AT14" s="201"/>
      <c r="AU14" s="201"/>
      <c r="AV14" s="192"/>
      <c r="AW14" s="192"/>
    </row>
    <row r="15" spans="1:49" ht="99.75" customHeight="1">
      <c r="A15" s="193">
        <f>'2 CONTEXTO E IDENTIFICACIÓN'!A15</f>
        <v>0</v>
      </c>
      <c r="B15" s="194" t="str">
        <f>+'2 CONTEXTO E IDENTIFICACIÓN'!F15</f>
        <v xml:space="preserve">  </v>
      </c>
      <c r="C15" s="195" t="str">
        <f>+'3 PROBABIL E IMPACTO INHERENTE'!E15</f>
        <v/>
      </c>
      <c r="D15" s="195" t="str">
        <f>+'3 PROBABIL E IMPACTO INHERENTE'!M15</f>
        <v/>
      </c>
      <c r="E15" s="195" t="str">
        <f>+'4 MAPA CALOR INHERENTE'!C15</f>
        <v/>
      </c>
      <c r="F15" s="195" t="str">
        <f>+'4 MAPA CALOR INHERENTE'!D15</f>
        <v/>
      </c>
      <c r="G15" s="296" t="str">
        <f>+'4 MAPA CALOR INHERENTE'!E15</f>
        <v/>
      </c>
      <c r="H15" s="195" t="str">
        <f>IFERROR(+'5 VALORACIÓN DEL CONTROL'!S35,"")</f>
        <v/>
      </c>
      <c r="I15" s="195" t="str">
        <f>+'5 VALORACIÓN DEL CONTROL'!T35</f>
        <v/>
      </c>
      <c r="J15" s="195" t="str">
        <f t="shared" si="3"/>
        <v/>
      </c>
      <c r="K15" s="195" t="str">
        <f t="shared" si="4"/>
        <v/>
      </c>
      <c r="L15" s="296" t="str">
        <f t="shared" si="5"/>
        <v/>
      </c>
      <c r="M15" s="196" t="str">
        <f t="shared" si="0"/>
        <v/>
      </c>
      <c r="N15" s="196" t="str">
        <f t="shared" si="1"/>
        <v/>
      </c>
      <c r="O15" s="340"/>
      <c r="P15" s="196" t="str">
        <f t="shared" si="2"/>
        <v/>
      </c>
      <c r="Q15" s="340"/>
      <c r="R15" s="340"/>
      <c r="S15" s="341"/>
      <c r="T15" s="341"/>
      <c r="U15" s="340"/>
      <c r="V15" s="340"/>
      <c r="W15" s="340"/>
      <c r="X15" s="343"/>
      <c r="Y15" s="344"/>
      <c r="Z15" s="340"/>
      <c r="AA15" s="197"/>
      <c r="AB15" s="90"/>
      <c r="AC15" s="90"/>
      <c r="AD15" s="90"/>
      <c r="AE15" s="215" t="s">
        <v>202</v>
      </c>
      <c r="AF15" s="215" t="s">
        <v>71</v>
      </c>
      <c r="AG15" s="215" t="s">
        <v>73</v>
      </c>
      <c r="AH15" s="90"/>
      <c r="AI15" s="189" t="s">
        <v>267</v>
      </c>
      <c r="AJ15" s="181"/>
      <c r="AK15" s="181"/>
      <c r="AL15" s="181"/>
      <c r="AM15" s="181"/>
      <c r="AN15" s="192"/>
      <c r="AO15" s="203"/>
      <c r="AP15" s="192"/>
      <c r="AQ15" s="204"/>
      <c r="AR15" s="204"/>
      <c r="AS15" s="204"/>
      <c r="AT15" s="204"/>
      <c r="AU15" s="204"/>
      <c r="AV15" s="192"/>
      <c r="AW15" s="192"/>
    </row>
    <row r="16" spans="1:49" ht="99.75" customHeight="1">
      <c r="A16" s="193">
        <f>'2 CONTEXTO E IDENTIFICACIÓN'!A16</f>
        <v>0</v>
      </c>
      <c r="B16" s="194" t="str">
        <f>+'2 CONTEXTO E IDENTIFICACIÓN'!F16</f>
        <v xml:space="preserve">  </v>
      </c>
      <c r="C16" s="195" t="str">
        <f>+'3 PROBABIL E IMPACTO INHERENTE'!E16</f>
        <v/>
      </c>
      <c r="D16" s="195" t="str">
        <f>+'3 PROBABIL E IMPACTO INHERENTE'!M16</f>
        <v/>
      </c>
      <c r="E16" s="195" t="str">
        <f>+'4 MAPA CALOR INHERENTE'!C16</f>
        <v/>
      </c>
      <c r="F16" s="195" t="str">
        <f>+'4 MAPA CALOR INHERENTE'!D16</f>
        <v/>
      </c>
      <c r="G16" s="296" t="str">
        <f>+'4 MAPA CALOR INHERENTE'!E16</f>
        <v/>
      </c>
      <c r="H16" s="195" t="str">
        <f>IFERROR(+'5 VALORACIÓN DEL CONTROL'!S39,"")</f>
        <v/>
      </c>
      <c r="I16" s="195" t="str">
        <f>+'5 VALORACIÓN DEL CONTROL'!T39</f>
        <v/>
      </c>
      <c r="J16" s="195" t="str">
        <f t="shared" si="3"/>
        <v/>
      </c>
      <c r="K16" s="195" t="str">
        <f t="shared" si="4"/>
        <v/>
      </c>
      <c r="L16" s="296" t="str">
        <f t="shared" si="5"/>
        <v/>
      </c>
      <c r="M16" s="196" t="str">
        <f t="shared" si="0"/>
        <v/>
      </c>
      <c r="N16" s="196" t="str">
        <f t="shared" si="1"/>
        <v/>
      </c>
      <c r="O16" s="340"/>
      <c r="P16" s="196" t="str">
        <f t="shared" si="2"/>
        <v/>
      </c>
      <c r="Q16" s="340"/>
      <c r="R16" s="340"/>
      <c r="S16" s="341"/>
      <c r="T16" s="341"/>
      <c r="U16" s="340"/>
      <c r="V16" s="340"/>
      <c r="W16" s="340"/>
      <c r="X16" s="343"/>
      <c r="Y16" s="344"/>
      <c r="Z16" s="340"/>
      <c r="AA16" s="197"/>
      <c r="AB16" s="90"/>
      <c r="AC16" s="90"/>
      <c r="AD16" s="90"/>
      <c r="AE16" s="216" t="s">
        <v>200</v>
      </c>
      <c r="AF16" s="189" t="s">
        <v>267</v>
      </c>
      <c r="AG16" s="189" t="s">
        <v>268</v>
      </c>
      <c r="AH16" s="181"/>
      <c r="AI16" s="345" t="s">
        <v>263</v>
      </c>
      <c r="AJ16" s="90"/>
      <c r="AK16" s="90"/>
      <c r="AL16" s="181"/>
      <c r="AM16" s="181"/>
      <c r="AN16" s="192"/>
      <c r="AO16" s="192"/>
      <c r="AP16" s="192"/>
      <c r="AQ16" s="201"/>
      <c r="AR16" s="201"/>
      <c r="AS16" s="201"/>
      <c r="AT16" s="201"/>
      <c r="AU16" s="201"/>
      <c r="AV16" s="192"/>
      <c r="AW16" s="192"/>
    </row>
    <row r="17" spans="1:49" ht="99.75" customHeight="1">
      <c r="A17" s="193">
        <f>'2 CONTEXTO E IDENTIFICACIÓN'!A17</f>
        <v>0</v>
      </c>
      <c r="B17" s="194" t="str">
        <f>+'2 CONTEXTO E IDENTIFICACIÓN'!F17</f>
        <v xml:space="preserve">  </v>
      </c>
      <c r="C17" s="195" t="str">
        <f>+'3 PROBABIL E IMPACTO INHERENTE'!E17</f>
        <v/>
      </c>
      <c r="D17" s="195" t="str">
        <f>+'3 PROBABIL E IMPACTO INHERENTE'!M17</f>
        <v/>
      </c>
      <c r="E17" s="195" t="str">
        <f>+'4 MAPA CALOR INHERENTE'!C17</f>
        <v/>
      </c>
      <c r="F17" s="195" t="str">
        <f>+'4 MAPA CALOR INHERENTE'!D17</f>
        <v/>
      </c>
      <c r="G17" s="296" t="str">
        <f>+'4 MAPA CALOR INHERENTE'!E17</f>
        <v/>
      </c>
      <c r="H17" s="195" t="str">
        <f>IFERROR(+'5 VALORACIÓN DEL CONTROL'!S43,"")</f>
        <v/>
      </c>
      <c r="I17" s="195" t="str">
        <f>+'5 VALORACIÓN DEL CONTROL'!T43</f>
        <v/>
      </c>
      <c r="J17" s="195" t="str">
        <f t="shared" si="3"/>
        <v/>
      </c>
      <c r="K17" s="195" t="str">
        <f t="shared" si="4"/>
        <v/>
      </c>
      <c r="L17" s="296" t="str">
        <f t="shared" si="5"/>
        <v/>
      </c>
      <c r="M17" s="196" t="str">
        <f t="shared" si="0"/>
        <v/>
      </c>
      <c r="N17" s="196" t="str">
        <f t="shared" si="1"/>
        <v/>
      </c>
      <c r="O17" s="340"/>
      <c r="P17" s="196" t="str">
        <f t="shared" si="2"/>
        <v/>
      </c>
      <c r="Q17" s="340"/>
      <c r="R17" s="340"/>
      <c r="S17" s="341"/>
      <c r="T17" s="341"/>
      <c r="U17" s="340"/>
      <c r="V17" s="340"/>
      <c r="W17" s="340"/>
      <c r="X17" s="343"/>
      <c r="Y17" s="344"/>
      <c r="Z17" s="340"/>
      <c r="AA17" s="197"/>
      <c r="AB17" s="90"/>
      <c r="AC17" s="90"/>
      <c r="AD17" s="90"/>
      <c r="AE17" s="198" t="s">
        <v>199</v>
      </c>
      <c r="AF17" s="189" t="s">
        <v>267</v>
      </c>
      <c r="AG17" s="189" t="s">
        <v>268</v>
      </c>
      <c r="AH17" s="181"/>
      <c r="AI17" s="345" t="s">
        <v>269</v>
      </c>
      <c r="AJ17" s="181"/>
      <c r="AK17" s="181"/>
      <c r="AL17" s="181"/>
      <c r="AM17" s="181"/>
      <c r="AN17" s="192"/>
      <c r="AO17" s="192"/>
      <c r="AP17" s="192"/>
      <c r="AQ17" s="201"/>
      <c r="AR17" s="201"/>
      <c r="AS17" s="201"/>
      <c r="AT17" s="201"/>
      <c r="AU17" s="201"/>
      <c r="AV17" s="192"/>
      <c r="AW17" s="192"/>
    </row>
    <row r="18" spans="1:49" ht="99.75" customHeight="1">
      <c r="A18" s="193">
        <f>'2 CONTEXTO E IDENTIFICACIÓN'!A18</f>
        <v>0</v>
      </c>
      <c r="B18" s="194" t="str">
        <f>+'2 CONTEXTO E IDENTIFICACIÓN'!F18</f>
        <v xml:space="preserve">  </v>
      </c>
      <c r="C18" s="195" t="str">
        <f>+'3 PROBABIL E IMPACTO INHERENTE'!E18</f>
        <v/>
      </c>
      <c r="D18" s="195" t="str">
        <f>+'3 PROBABIL E IMPACTO INHERENTE'!M18</f>
        <v/>
      </c>
      <c r="E18" s="195" t="str">
        <f>+'4 MAPA CALOR INHERENTE'!C18</f>
        <v/>
      </c>
      <c r="F18" s="195" t="str">
        <f>+'4 MAPA CALOR INHERENTE'!D18</f>
        <v/>
      </c>
      <c r="G18" s="296" t="str">
        <f>+'4 MAPA CALOR INHERENTE'!E18</f>
        <v/>
      </c>
      <c r="H18" s="195" t="str">
        <f>IFERROR(+'5 VALORACIÓN DEL CONTROL'!S47,"")</f>
        <v/>
      </c>
      <c r="I18" s="195" t="str">
        <f>+'5 VALORACIÓN DEL CONTROL'!T47</f>
        <v/>
      </c>
      <c r="J18" s="195" t="str">
        <f t="shared" si="3"/>
        <v/>
      </c>
      <c r="K18" s="195" t="str">
        <f t="shared" si="4"/>
        <v/>
      </c>
      <c r="L18" s="296" t="str">
        <f t="shared" si="5"/>
        <v/>
      </c>
      <c r="M18" s="196" t="str">
        <f t="shared" si="0"/>
        <v/>
      </c>
      <c r="N18" s="196" t="str">
        <f t="shared" si="1"/>
        <v/>
      </c>
      <c r="O18" s="340"/>
      <c r="P18" s="196" t="str">
        <f t="shared" si="2"/>
        <v/>
      </c>
      <c r="Q18" s="340"/>
      <c r="R18" s="340"/>
      <c r="S18" s="341"/>
      <c r="T18" s="341"/>
      <c r="U18" s="340"/>
      <c r="V18" s="340"/>
      <c r="W18" s="340"/>
      <c r="X18" s="343"/>
      <c r="Y18" s="344"/>
      <c r="Z18" s="340"/>
      <c r="AA18" s="197"/>
      <c r="AB18" s="90"/>
      <c r="AC18" s="90"/>
      <c r="AD18" s="217"/>
      <c r="AE18" s="202" t="s">
        <v>181</v>
      </c>
      <c r="AF18" s="189" t="s">
        <v>267</v>
      </c>
      <c r="AG18" s="189" t="s">
        <v>268</v>
      </c>
      <c r="AH18" s="217"/>
      <c r="AI18" s="345" t="s">
        <v>270</v>
      </c>
      <c r="AJ18" s="217"/>
      <c r="AK18" s="217"/>
      <c r="AL18" s="217"/>
      <c r="AM18" s="217"/>
      <c r="AN18" s="192"/>
      <c r="AO18" s="192"/>
      <c r="AP18" s="218"/>
      <c r="AQ18" s="218"/>
      <c r="AR18" s="218"/>
      <c r="AS18" s="218"/>
      <c r="AT18" s="218"/>
      <c r="AU18" s="218"/>
      <c r="AV18" s="192"/>
      <c r="AW18" s="192"/>
    </row>
    <row r="19" spans="1:49" ht="99.75" customHeight="1">
      <c r="A19" s="193">
        <f>'2 CONTEXTO E IDENTIFICACIÓN'!A19</f>
        <v>0</v>
      </c>
      <c r="B19" s="194" t="str">
        <f>+'2 CONTEXTO E IDENTIFICACIÓN'!F19</f>
        <v xml:space="preserve">  </v>
      </c>
      <c r="C19" s="195" t="str">
        <f>+'3 PROBABIL E IMPACTO INHERENTE'!E19</f>
        <v/>
      </c>
      <c r="D19" s="195" t="str">
        <f>+'3 PROBABIL E IMPACTO INHERENTE'!M19</f>
        <v/>
      </c>
      <c r="E19" s="195" t="str">
        <f>+'4 MAPA CALOR INHERENTE'!C19</f>
        <v/>
      </c>
      <c r="F19" s="195" t="str">
        <f>+'4 MAPA CALOR INHERENTE'!D19</f>
        <v/>
      </c>
      <c r="G19" s="296" t="str">
        <f>+'4 MAPA CALOR INHERENTE'!E19</f>
        <v/>
      </c>
      <c r="H19" s="195" t="str">
        <f>IFERROR(+'5 VALORACIÓN DEL CONTROL'!S51,"")</f>
        <v/>
      </c>
      <c r="I19" s="195" t="str">
        <f>+'5 VALORACIÓN DEL CONTROL'!T51</f>
        <v/>
      </c>
      <c r="J19" s="195" t="str">
        <f t="shared" si="3"/>
        <v/>
      </c>
      <c r="K19" s="195" t="str">
        <f t="shared" si="4"/>
        <v/>
      </c>
      <c r="L19" s="296" t="str">
        <f t="shared" si="5"/>
        <v/>
      </c>
      <c r="M19" s="196" t="str">
        <f t="shared" si="0"/>
        <v/>
      </c>
      <c r="N19" s="196" t="str">
        <f t="shared" si="1"/>
        <v/>
      </c>
      <c r="O19" s="340"/>
      <c r="P19" s="196" t="str">
        <f t="shared" si="2"/>
        <v/>
      </c>
      <c r="Q19" s="340"/>
      <c r="R19" s="340"/>
      <c r="S19" s="341"/>
      <c r="T19" s="341"/>
      <c r="U19" s="340"/>
      <c r="V19" s="340"/>
      <c r="W19" s="340"/>
      <c r="X19" s="343"/>
      <c r="Y19" s="344"/>
      <c r="Z19" s="340"/>
      <c r="AA19" s="197"/>
      <c r="AB19" s="90"/>
      <c r="AC19" s="90"/>
      <c r="AD19" s="217"/>
      <c r="AE19" s="206" t="s">
        <v>201</v>
      </c>
      <c r="AF19" s="189" t="s">
        <v>271</v>
      </c>
      <c r="AG19" s="189" t="s">
        <v>272</v>
      </c>
      <c r="AH19" s="90"/>
      <c r="AI19" s="90"/>
      <c r="AJ19" s="90"/>
      <c r="AK19" s="90"/>
      <c r="AL19" s="217"/>
      <c r="AM19" s="217"/>
      <c r="AN19" s="192"/>
      <c r="AO19" s="192"/>
      <c r="AP19" s="192"/>
      <c r="AQ19" s="201"/>
      <c r="AR19" s="201"/>
      <c r="AS19" s="201"/>
      <c r="AT19" s="201"/>
      <c r="AU19" s="201"/>
      <c r="AV19" s="192"/>
      <c r="AW19" s="192"/>
    </row>
    <row r="20" spans="1:49" ht="99.75" customHeight="1">
      <c r="A20" s="193">
        <f>'2 CONTEXTO E IDENTIFICACIÓN'!A20</f>
        <v>0</v>
      </c>
      <c r="B20" s="194" t="str">
        <f>+'2 CONTEXTO E IDENTIFICACIÓN'!F20</f>
        <v xml:space="preserve">  </v>
      </c>
      <c r="C20" s="195" t="str">
        <f>+'3 PROBABIL E IMPACTO INHERENTE'!E20</f>
        <v/>
      </c>
      <c r="D20" s="195" t="str">
        <f>+'3 PROBABIL E IMPACTO INHERENTE'!M20</f>
        <v/>
      </c>
      <c r="E20" s="195" t="str">
        <f>+'4 MAPA CALOR INHERENTE'!C20</f>
        <v/>
      </c>
      <c r="F20" s="195" t="str">
        <f>+'4 MAPA CALOR INHERENTE'!D20</f>
        <v/>
      </c>
      <c r="G20" s="296" t="str">
        <f>+'4 MAPA CALOR INHERENTE'!E20</f>
        <v/>
      </c>
      <c r="H20" s="195" t="str">
        <f>IFERROR(+'5 VALORACIÓN DEL CONTROL'!S55,"")</f>
        <v/>
      </c>
      <c r="I20" s="195" t="str">
        <f>+'5 VALORACIÓN DEL CONTROL'!T55</f>
        <v/>
      </c>
      <c r="J20" s="195" t="str">
        <f t="shared" si="3"/>
        <v/>
      </c>
      <c r="K20" s="195" t="str">
        <f t="shared" si="4"/>
        <v/>
      </c>
      <c r="L20" s="296" t="str">
        <f t="shared" si="5"/>
        <v/>
      </c>
      <c r="M20" s="196" t="str">
        <f t="shared" si="0"/>
        <v/>
      </c>
      <c r="N20" s="196" t="str">
        <f t="shared" si="1"/>
        <v/>
      </c>
      <c r="O20" s="340"/>
      <c r="P20" s="196" t="str">
        <f t="shared" si="2"/>
        <v/>
      </c>
      <c r="Q20" s="340"/>
      <c r="R20" s="340"/>
      <c r="S20" s="341"/>
      <c r="T20" s="341"/>
      <c r="U20" s="340"/>
      <c r="V20" s="340"/>
      <c r="W20" s="340"/>
      <c r="X20" s="343"/>
      <c r="Y20" s="344"/>
      <c r="Z20" s="340"/>
      <c r="AA20" s="197"/>
      <c r="AB20" s="219"/>
      <c r="AC20" s="219"/>
      <c r="AD20" s="217"/>
      <c r="AE20" s="346"/>
      <c r="AF20" s="90"/>
      <c r="AG20" s="90"/>
      <c r="AH20" s="90"/>
      <c r="AI20" s="90"/>
      <c r="AJ20" s="90"/>
      <c r="AK20" s="90"/>
      <c r="AL20" s="217"/>
      <c r="AM20" s="217"/>
      <c r="AN20" s="192"/>
      <c r="AO20" s="192"/>
      <c r="AP20" s="192"/>
      <c r="AQ20" s="201"/>
      <c r="AR20" s="201"/>
      <c r="AS20" s="201"/>
      <c r="AT20" s="201"/>
      <c r="AU20" s="201"/>
      <c r="AV20" s="192"/>
      <c r="AW20" s="192"/>
    </row>
    <row r="21" spans="1:49" ht="99.75" customHeight="1">
      <c r="A21" s="193">
        <f>'2 CONTEXTO E IDENTIFICACIÓN'!A21</f>
        <v>0</v>
      </c>
      <c r="B21" s="194" t="str">
        <f>+'2 CONTEXTO E IDENTIFICACIÓN'!F21</f>
        <v xml:space="preserve">  </v>
      </c>
      <c r="C21" s="195" t="str">
        <f>+'3 PROBABIL E IMPACTO INHERENTE'!E21</f>
        <v/>
      </c>
      <c r="D21" s="195" t="str">
        <f>+'3 PROBABIL E IMPACTO INHERENTE'!M21</f>
        <v/>
      </c>
      <c r="E21" s="195" t="str">
        <f>+'4 MAPA CALOR INHERENTE'!C21</f>
        <v/>
      </c>
      <c r="F21" s="195" t="str">
        <f>+'4 MAPA CALOR INHERENTE'!D21</f>
        <v/>
      </c>
      <c r="G21" s="296" t="str">
        <f>+'4 MAPA CALOR INHERENTE'!E21</f>
        <v/>
      </c>
      <c r="H21" s="195" t="str">
        <f>+'5 VALORACIÓN DEL CONTROL'!S59</f>
        <v/>
      </c>
      <c r="I21" s="195" t="str">
        <f>+'5 VALORACIÓN DEL CONTROL'!T59</f>
        <v/>
      </c>
      <c r="J21" s="195" t="str">
        <f t="shared" si="3"/>
        <v/>
      </c>
      <c r="K21" s="195" t="str">
        <f t="shared" si="4"/>
        <v/>
      </c>
      <c r="L21" s="296" t="str">
        <f t="shared" si="5"/>
        <v/>
      </c>
      <c r="M21" s="196" t="str">
        <f t="shared" si="0"/>
        <v/>
      </c>
      <c r="N21" s="196" t="str">
        <f t="shared" si="1"/>
        <v/>
      </c>
      <c r="O21" s="340"/>
      <c r="P21" s="196" t="str">
        <f t="shared" si="2"/>
        <v/>
      </c>
      <c r="Q21" s="340"/>
      <c r="R21" s="340"/>
      <c r="S21" s="341"/>
      <c r="T21" s="341"/>
      <c r="U21" s="340"/>
      <c r="V21" s="340"/>
      <c r="W21" s="340"/>
      <c r="X21" s="343"/>
      <c r="Y21" s="344"/>
      <c r="Z21" s="340"/>
      <c r="AA21" s="197"/>
      <c r="AB21" s="219"/>
      <c r="AC21" s="219"/>
      <c r="AD21" s="220"/>
      <c r="AE21" s="90"/>
      <c r="AF21" s="90"/>
      <c r="AG21" s="90"/>
      <c r="AH21" s="90"/>
      <c r="AI21" s="90"/>
      <c r="AJ21" s="90"/>
      <c r="AK21" s="90"/>
      <c r="AL21" s="217"/>
      <c r="AM21" s="217"/>
      <c r="AN21" s="192"/>
      <c r="AO21" s="214"/>
      <c r="AP21" s="214"/>
      <c r="AQ21" s="214"/>
      <c r="AR21" s="214"/>
      <c r="AS21" s="214"/>
      <c r="AT21" s="214"/>
      <c r="AU21" s="201"/>
      <c r="AV21" s="192"/>
      <c r="AW21" s="192"/>
    </row>
    <row r="22" spans="1:49" ht="99.75" customHeight="1">
      <c r="A22" s="193">
        <f>'2 CONTEXTO E IDENTIFICACIÓN'!A22</f>
        <v>0</v>
      </c>
      <c r="B22" s="194" t="str">
        <f>+'2 CONTEXTO E IDENTIFICACIÓN'!F22</f>
        <v xml:space="preserve">  </v>
      </c>
      <c r="C22" s="195" t="str">
        <f>+'3 PROBABIL E IMPACTO INHERENTE'!E22</f>
        <v/>
      </c>
      <c r="D22" s="195" t="str">
        <f>+'3 PROBABIL E IMPACTO INHERENTE'!M22</f>
        <v/>
      </c>
      <c r="E22" s="195" t="str">
        <f>+'4 MAPA CALOR INHERENTE'!C22</f>
        <v/>
      </c>
      <c r="F22" s="195" t="str">
        <f>+'4 MAPA CALOR INHERENTE'!D22</f>
        <v/>
      </c>
      <c r="G22" s="296" t="str">
        <f>+'4 MAPA CALOR INHERENTE'!E22</f>
        <v/>
      </c>
      <c r="H22" s="195" t="str">
        <f>+'5 VALORACIÓN DEL CONTROL'!S63</f>
        <v/>
      </c>
      <c r="I22" s="195" t="str">
        <f>+'5 VALORACIÓN DEL CONTROL'!T63</f>
        <v/>
      </c>
      <c r="J22" s="195" t="str">
        <f t="shared" si="3"/>
        <v/>
      </c>
      <c r="K22" s="195" t="str">
        <f t="shared" si="4"/>
        <v/>
      </c>
      <c r="L22" s="296" t="str">
        <f t="shared" si="5"/>
        <v/>
      </c>
      <c r="M22" s="196" t="str">
        <f t="shared" si="0"/>
        <v/>
      </c>
      <c r="N22" s="196" t="str">
        <f t="shared" si="1"/>
        <v/>
      </c>
      <c r="O22" s="340"/>
      <c r="P22" s="196" t="str">
        <f t="shared" si="2"/>
        <v/>
      </c>
      <c r="Q22" s="340"/>
      <c r="R22" s="340"/>
      <c r="S22" s="341"/>
      <c r="T22" s="341"/>
      <c r="U22" s="340"/>
      <c r="V22" s="340"/>
      <c r="W22" s="340"/>
      <c r="X22" s="343"/>
      <c r="Y22" s="344"/>
      <c r="Z22" s="340"/>
      <c r="AA22" s="197"/>
      <c r="AB22" s="219"/>
      <c r="AC22" s="219"/>
      <c r="AD22" s="90"/>
      <c r="AE22" s="90"/>
      <c r="AF22" s="90"/>
      <c r="AG22" s="90"/>
      <c r="AH22" s="90"/>
      <c r="AI22" s="90"/>
      <c r="AJ22" s="90"/>
      <c r="AK22" s="90"/>
      <c r="AL22" s="90"/>
      <c r="AM22" s="90"/>
      <c r="AN22" s="192"/>
      <c r="AO22" s="219"/>
      <c r="AP22" s="219"/>
      <c r="AQ22" s="219"/>
      <c r="AR22" s="219"/>
      <c r="AS22" s="219"/>
      <c r="AT22" s="219"/>
      <c r="AU22" s="201"/>
      <c r="AV22" s="192"/>
      <c r="AW22" s="192"/>
    </row>
    <row r="23" spans="1:49" ht="99.75" customHeight="1">
      <c r="A23" s="193">
        <f>'2 CONTEXTO E IDENTIFICACIÓN'!A23</f>
        <v>0</v>
      </c>
      <c r="B23" s="194" t="str">
        <f>+'2 CONTEXTO E IDENTIFICACIÓN'!F23</f>
        <v xml:space="preserve">  </v>
      </c>
      <c r="C23" s="195" t="str">
        <f>+'3 PROBABIL E IMPACTO INHERENTE'!E23</f>
        <v/>
      </c>
      <c r="D23" s="195" t="str">
        <f>+'3 PROBABIL E IMPACTO INHERENTE'!M23</f>
        <v/>
      </c>
      <c r="E23" s="195" t="str">
        <f>+'4 MAPA CALOR INHERENTE'!C23</f>
        <v/>
      </c>
      <c r="F23" s="195" t="str">
        <f>+'4 MAPA CALOR INHERENTE'!D23</f>
        <v/>
      </c>
      <c r="G23" s="296" t="str">
        <f>+'4 MAPA CALOR INHERENTE'!E23</f>
        <v/>
      </c>
      <c r="H23" s="195" t="str">
        <f>+'5 VALORACIÓN DEL CONTROL'!S67</f>
        <v/>
      </c>
      <c r="I23" s="195" t="str">
        <f>+'5 VALORACIÓN DEL CONTROL'!T67</f>
        <v/>
      </c>
      <c r="J23" s="195" t="str">
        <f t="shared" si="3"/>
        <v/>
      </c>
      <c r="K23" s="195" t="str">
        <f t="shared" si="4"/>
        <v/>
      </c>
      <c r="L23" s="296" t="str">
        <f t="shared" si="5"/>
        <v/>
      </c>
      <c r="M23" s="196" t="str">
        <f t="shared" si="0"/>
        <v/>
      </c>
      <c r="N23" s="196" t="str">
        <f t="shared" si="1"/>
        <v/>
      </c>
      <c r="O23" s="340"/>
      <c r="P23" s="196" t="str">
        <f t="shared" si="2"/>
        <v/>
      </c>
      <c r="Q23" s="340"/>
      <c r="R23" s="340"/>
      <c r="S23" s="341"/>
      <c r="T23" s="341"/>
      <c r="U23" s="340"/>
      <c r="V23" s="340"/>
      <c r="W23" s="340"/>
      <c r="X23" s="343"/>
      <c r="Y23" s="344"/>
      <c r="Z23" s="340"/>
      <c r="AA23" s="197"/>
      <c r="AB23" s="219"/>
      <c r="AC23" s="219"/>
      <c r="AD23" s="90"/>
      <c r="AE23" s="90"/>
      <c r="AF23" s="90"/>
      <c r="AG23" s="90"/>
      <c r="AH23" s="90"/>
      <c r="AI23" s="90"/>
      <c r="AJ23" s="90"/>
      <c r="AK23" s="90"/>
      <c r="AL23" s="90"/>
      <c r="AM23" s="90"/>
      <c r="AN23" s="192"/>
      <c r="AO23" s="214"/>
      <c r="AP23" s="214"/>
      <c r="AQ23" s="214"/>
      <c r="AR23" s="214"/>
      <c r="AS23" s="214"/>
      <c r="AT23" s="214"/>
      <c r="AU23" s="201"/>
      <c r="AV23" s="192"/>
      <c r="AW23" s="192"/>
    </row>
    <row r="24" spans="1:49" ht="99.75" customHeight="1">
      <c r="A24" s="193">
        <f>'2 CONTEXTO E IDENTIFICACIÓN'!A24</f>
        <v>0</v>
      </c>
      <c r="B24" s="194" t="str">
        <f>+'2 CONTEXTO E IDENTIFICACIÓN'!F24</f>
        <v xml:space="preserve">  </v>
      </c>
      <c r="C24" s="195" t="str">
        <f>+'3 PROBABIL E IMPACTO INHERENTE'!E24</f>
        <v/>
      </c>
      <c r="D24" s="195" t="str">
        <f>+'3 PROBABIL E IMPACTO INHERENTE'!M24</f>
        <v/>
      </c>
      <c r="E24" s="195" t="str">
        <f>+'4 MAPA CALOR INHERENTE'!C24</f>
        <v/>
      </c>
      <c r="F24" s="195" t="str">
        <f>+'4 MAPA CALOR INHERENTE'!D24</f>
        <v/>
      </c>
      <c r="G24" s="296" t="str">
        <f>+'4 MAPA CALOR INHERENTE'!E24</f>
        <v/>
      </c>
      <c r="H24" s="195" t="str">
        <f>+'5 VALORACIÓN DEL CONTROL'!S71</f>
        <v/>
      </c>
      <c r="I24" s="195" t="str">
        <f>+'5 VALORACIÓN DEL CONTROL'!T71</f>
        <v/>
      </c>
      <c r="J24" s="195" t="str">
        <f t="shared" si="3"/>
        <v/>
      </c>
      <c r="K24" s="195" t="str">
        <f t="shared" si="4"/>
        <v/>
      </c>
      <c r="L24" s="296" t="str">
        <f t="shared" si="5"/>
        <v/>
      </c>
      <c r="M24" s="196" t="str">
        <f t="shared" si="0"/>
        <v/>
      </c>
      <c r="N24" s="196" t="str">
        <f t="shared" si="1"/>
        <v/>
      </c>
      <c r="O24" s="340"/>
      <c r="P24" s="196" t="str">
        <f t="shared" si="2"/>
        <v/>
      </c>
      <c r="Q24" s="340"/>
      <c r="R24" s="340"/>
      <c r="S24" s="341"/>
      <c r="T24" s="341"/>
      <c r="U24" s="340"/>
      <c r="V24" s="340"/>
      <c r="W24" s="340"/>
      <c r="X24" s="343"/>
      <c r="Y24" s="344"/>
      <c r="Z24" s="340"/>
      <c r="AA24" s="197"/>
      <c r="AB24" s="90"/>
      <c r="AC24" s="90"/>
      <c r="AD24" s="90"/>
      <c r="AE24" s="90"/>
      <c r="AF24" s="90"/>
      <c r="AG24" s="90"/>
      <c r="AH24" s="90"/>
      <c r="AI24" s="90"/>
      <c r="AJ24" s="90"/>
      <c r="AK24" s="90"/>
      <c r="AL24" s="90"/>
      <c r="AM24" s="90"/>
      <c r="AN24" s="192"/>
      <c r="AO24" s="214"/>
      <c r="AP24" s="214"/>
      <c r="AQ24" s="214"/>
      <c r="AR24" s="214"/>
      <c r="AS24" s="214"/>
      <c r="AT24" s="214"/>
      <c r="AU24" s="201"/>
      <c r="AV24" s="192"/>
      <c r="AW24" s="192"/>
    </row>
    <row r="25" spans="1:49" ht="99.75" customHeight="1">
      <c r="A25" s="193">
        <f>'2 CONTEXTO E IDENTIFICACIÓN'!A25</f>
        <v>0</v>
      </c>
      <c r="B25" s="194" t="str">
        <f>+'2 CONTEXTO E IDENTIFICACIÓN'!F25</f>
        <v xml:space="preserve">  </v>
      </c>
      <c r="C25" s="195" t="str">
        <f>+'3 PROBABIL E IMPACTO INHERENTE'!E25</f>
        <v/>
      </c>
      <c r="D25" s="195" t="str">
        <f>+'3 PROBABIL E IMPACTO INHERENTE'!M25</f>
        <v/>
      </c>
      <c r="E25" s="195" t="str">
        <f>+'4 MAPA CALOR INHERENTE'!C25</f>
        <v/>
      </c>
      <c r="F25" s="195" t="str">
        <f>+'4 MAPA CALOR INHERENTE'!D25</f>
        <v/>
      </c>
      <c r="G25" s="296" t="str">
        <f>+'4 MAPA CALOR INHERENTE'!E25</f>
        <v/>
      </c>
      <c r="H25" s="195" t="str">
        <f>+'5 VALORACIÓN DEL CONTROL'!S75</f>
        <v/>
      </c>
      <c r="I25" s="195" t="str">
        <f>+'5 VALORACIÓN DEL CONTROL'!T75</f>
        <v/>
      </c>
      <c r="J25" s="195" t="str">
        <f t="shared" si="3"/>
        <v/>
      </c>
      <c r="K25" s="195" t="str">
        <f t="shared" si="4"/>
        <v/>
      </c>
      <c r="L25" s="296" t="str">
        <f t="shared" si="5"/>
        <v/>
      </c>
      <c r="M25" s="196" t="str">
        <f t="shared" si="0"/>
        <v/>
      </c>
      <c r="N25" s="196" t="str">
        <f t="shared" si="1"/>
        <v/>
      </c>
      <c r="O25" s="340"/>
      <c r="P25" s="196" t="str">
        <f t="shared" si="2"/>
        <v/>
      </c>
      <c r="Q25" s="340"/>
      <c r="R25" s="340"/>
      <c r="S25" s="341"/>
      <c r="T25" s="341"/>
      <c r="U25" s="340"/>
      <c r="V25" s="340"/>
      <c r="W25" s="340"/>
      <c r="X25" s="343"/>
      <c r="Y25" s="344"/>
      <c r="Z25" s="340"/>
      <c r="AA25" s="197"/>
      <c r="AB25" s="90"/>
      <c r="AC25" s="90"/>
      <c r="AD25" s="90"/>
      <c r="AE25" s="90"/>
      <c r="AF25" s="90"/>
      <c r="AG25" s="90"/>
      <c r="AH25" s="90"/>
      <c r="AI25" s="90"/>
      <c r="AJ25" s="90"/>
      <c r="AK25" s="90"/>
      <c r="AL25" s="90"/>
      <c r="AM25" s="90"/>
      <c r="AN25" s="90"/>
      <c r="AO25" s="90"/>
      <c r="AP25" s="90"/>
      <c r="AQ25" s="182"/>
      <c r="AR25" s="182"/>
      <c r="AS25" s="182"/>
      <c r="AT25" s="182"/>
      <c r="AU25" s="182"/>
      <c r="AV25" s="90"/>
      <c r="AW25" s="90"/>
    </row>
    <row r="26" spans="1:49" ht="99.75" customHeight="1">
      <c r="A26" s="193">
        <f>'2 CONTEXTO E IDENTIFICACIÓN'!A26</f>
        <v>0</v>
      </c>
      <c r="B26" s="196" t="str">
        <f>+'2 CONTEXTO E IDENTIFICACIÓN'!F26</f>
        <v xml:space="preserve">  </v>
      </c>
      <c r="C26" s="195" t="str">
        <f>+'3 PROBABIL E IMPACTO INHERENTE'!E26</f>
        <v/>
      </c>
      <c r="D26" s="195" t="str">
        <f>+'3 PROBABIL E IMPACTO INHERENTE'!M26</f>
        <v/>
      </c>
      <c r="E26" s="195" t="str">
        <f>+'4 MAPA CALOR INHERENTE'!C26</f>
        <v/>
      </c>
      <c r="F26" s="195" t="str">
        <f>+'4 MAPA CALOR INHERENTE'!D26</f>
        <v/>
      </c>
      <c r="G26" s="296" t="str">
        <f>+'4 MAPA CALOR INHERENTE'!E26</f>
        <v/>
      </c>
      <c r="H26" s="195" t="str">
        <f>+'5 VALORACIÓN DEL CONTROL'!S79</f>
        <v/>
      </c>
      <c r="I26" s="195" t="str">
        <f>+'5 VALORACIÓN DEL CONTROL'!T79</f>
        <v/>
      </c>
      <c r="J26" s="195" t="str">
        <f t="shared" si="3"/>
        <v/>
      </c>
      <c r="K26" s="195" t="str">
        <f t="shared" si="4"/>
        <v/>
      </c>
      <c r="L26" s="296" t="str">
        <f t="shared" si="5"/>
        <v/>
      </c>
      <c r="M26" s="196" t="str">
        <f t="shared" si="0"/>
        <v/>
      </c>
      <c r="N26" s="196" t="str">
        <f t="shared" si="1"/>
        <v/>
      </c>
      <c r="O26" s="340"/>
      <c r="P26" s="196" t="str">
        <f t="shared" si="2"/>
        <v/>
      </c>
      <c r="Q26" s="340"/>
      <c r="R26" s="340"/>
      <c r="S26" s="341"/>
      <c r="T26" s="341"/>
      <c r="U26" s="340"/>
      <c r="V26" s="340"/>
      <c r="W26" s="340"/>
      <c r="X26" s="343"/>
      <c r="Y26" s="344"/>
      <c r="Z26" s="340"/>
      <c r="AA26" s="197"/>
      <c r="AB26" s="90"/>
      <c r="AC26" s="90"/>
      <c r="AD26" s="90"/>
      <c r="AE26" s="90"/>
      <c r="AF26" s="90"/>
      <c r="AG26" s="90"/>
      <c r="AH26" s="90"/>
      <c r="AI26" s="90"/>
      <c r="AJ26" s="90"/>
      <c r="AK26" s="90"/>
      <c r="AL26" s="90"/>
      <c r="AM26" s="90"/>
      <c r="AN26" s="90"/>
      <c r="AO26" s="90"/>
      <c r="AP26" s="90"/>
      <c r="AQ26" s="182"/>
      <c r="AR26" s="182"/>
      <c r="AS26" s="182"/>
      <c r="AT26" s="182"/>
      <c r="AU26" s="182"/>
      <c r="AV26" s="90"/>
      <c r="AW26" s="90"/>
    </row>
    <row r="27" spans="1:49" ht="43.5" customHeight="1">
      <c r="A27" s="193">
        <f>'2 CONTEXTO E IDENTIFICACIÓN'!A27</f>
        <v>0</v>
      </c>
      <c r="B27" s="196" t="str">
        <f>+'2 CONTEXTO E IDENTIFICACIÓN'!F27</f>
        <v xml:space="preserve">  </v>
      </c>
      <c r="C27" s="195" t="str">
        <f>+'3 PROBABIL E IMPACTO INHERENTE'!E27</f>
        <v/>
      </c>
      <c r="D27" s="195" t="str">
        <f>+'3 PROBABIL E IMPACTO INHERENTE'!M27</f>
        <v/>
      </c>
      <c r="E27" s="195" t="str">
        <f>+'4 MAPA CALOR INHERENTE'!C27</f>
        <v/>
      </c>
      <c r="F27" s="195" t="str">
        <f>+'4 MAPA CALOR INHERENTE'!D27</f>
        <v/>
      </c>
      <c r="G27" s="296" t="str">
        <f>+'4 MAPA CALOR INHERENTE'!E27</f>
        <v/>
      </c>
      <c r="H27" s="195" t="str">
        <f>+'5 VALORACIÓN DEL CONTROL'!S83</f>
        <v/>
      </c>
      <c r="I27" s="195" t="str">
        <f>+'5 VALORACIÓN DEL CONTROL'!T83</f>
        <v/>
      </c>
      <c r="J27" s="195" t="str">
        <f t="shared" si="3"/>
        <v/>
      </c>
      <c r="K27" s="195" t="str">
        <f t="shared" si="4"/>
        <v/>
      </c>
      <c r="L27" s="296" t="str">
        <f t="shared" si="5"/>
        <v/>
      </c>
      <c r="M27" s="196" t="str">
        <f t="shared" si="0"/>
        <v/>
      </c>
      <c r="N27" s="196" t="str">
        <f t="shared" si="1"/>
        <v/>
      </c>
      <c r="O27" s="340"/>
      <c r="P27" s="196" t="str">
        <f t="shared" si="2"/>
        <v/>
      </c>
      <c r="Q27" s="340"/>
      <c r="R27" s="340"/>
      <c r="S27" s="341"/>
      <c r="T27" s="341"/>
      <c r="U27" s="340"/>
      <c r="V27" s="340"/>
      <c r="W27" s="340"/>
      <c r="X27" s="343"/>
      <c r="Y27" s="344"/>
      <c r="Z27" s="340"/>
      <c r="AA27" s="197"/>
      <c r="AB27" s="90"/>
      <c r="AC27" s="90"/>
      <c r="AD27" s="90"/>
      <c r="AE27" s="90"/>
      <c r="AF27" s="90"/>
      <c r="AG27" s="90"/>
      <c r="AH27" s="90"/>
      <c r="AI27" s="90"/>
      <c r="AJ27" s="90"/>
      <c r="AK27" s="90"/>
      <c r="AL27" s="90"/>
      <c r="AM27" s="90"/>
      <c r="AN27" s="90"/>
      <c r="AO27" s="90"/>
      <c r="AP27" s="90"/>
      <c r="AQ27" s="182"/>
      <c r="AR27" s="182"/>
      <c r="AS27" s="182"/>
      <c r="AT27" s="182"/>
      <c r="AU27" s="182"/>
      <c r="AV27" s="90"/>
      <c r="AW27" s="90"/>
    </row>
    <row r="28" spans="1:49" ht="43.5" customHeight="1">
      <c r="A28" s="193">
        <f>'2 CONTEXTO E IDENTIFICACIÓN'!A28</f>
        <v>0</v>
      </c>
      <c r="B28" s="196" t="str">
        <f>+'2 CONTEXTO E IDENTIFICACIÓN'!F28</f>
        <v xml:space="preserve">  </v>
      </c>
      <c r="C28" s="195" t="str">
        <f>+'3 PROBABIL E IMPACTO INHERENTE'!E28</f>
        <v/>
      </c>
      <c r="D28" s="195" t="str">
        <f>+'3 PROBABIL E IMPACTO INHERENTE'!M28</f>
        <v/>
      </c>
      <c r="E28" s="195" t="str">
        <f>+'4 MAPA CALOR INHERENTE'!C28</f>
        <v/>
      </c>
      <c r="F28" s="195" t="str">
        <f>+'4 MAPA CALOR INHERENTE'!D28</f>
        <v/>
      </c>
      <c r="G28" s="296" t="str">
        <f>+'4 MAPA CALOR INHERENTE'!E28</f>
        <v/>
      </c>
      <c r="H28" s="195" t="str">
        <f>+'5 VALORACIÓN DEL CONTROL'!S87</f>
        <v/>
      </c>
      <c r="I28" s="195" t="str">
        <f>+'5 VALORACIÓN DEL CONTROL'!T87</f>
        <v/>
      </c>
      <c r="J28" s="195" t="str">
        <f t="shared" si="3"/>
        <v/>
      </c>
      <c r="K28" s="195" t="str">
        <f t="shared" si="4"/>
        <v/>
      </c>
      <c r="L28" s="296" t="str">
        <f t="shared" si="5"/>
        <v/>
      </c>
      <c r="M28" s="196" t="str">
        <f t="shared" si="0"/>
        <v/>
      </c>
      <c r="N28" s="196" t="str">
        <f t="shared" si="1"/>
        <v/>
      </c>
      <c r="O28" s="340"/>
      <c r="P28" s="196" t="str">
        <f t="shared" si="2"/>
        <v/>
      </c>
      <c r="Q28" s="340"/>
      <c r="R28" s="340"/>
      <c r="S28" s="341"/>
      <c r="T28" s="341"/>
      <c r="U28" s="340"/>
      <c r="V28" s="340"/>
      <c r="W28" s="340"/>
      <c r="X28" s="343"/>
      <c r="Y28" s="344"/>
      <c r="Z28" s="340"/>
      <c r="AA28" s="197"/>
      <c r="AB28" s="90"/>
      <c r="AC28" s="90"/>
      <c r="AD28" s="90"/>
      <c r="AE28" s="90"/>
      <c r="AF28" s="90"/>
      <c r="AG28" s="90"/>
      <c r="AH28" s="90"/>
      <c r="AI28" s="90"/>
      <c r="AJ28" s="90"/>
      <c r="AK28" s="90"/>
      <c r="AL28" s="90"/>
      <c r="AM28" s="90"/>
      <c r="AN28" s="90"/>
      <c r="AO28" s="90"/>
      <c r="AP28" s="90"/>
      <c r="AQ28" s="182"/>
      <c r="AR28" s="182"/>
      <c r="AS28" s="182"/>
      <c r="AT28" s="182"/>
      <c r="AU28" s="182"/>
      <c r="AV28" s="90"/>
      <c r="AW28" s="90"/>
    </row>
    <row r="29" spans="1:49" ht="14.25" customHeight="1">
      <c r="A29" s="90"/>
      <c r="B29" s="90"/>
      <c r="C29" s="90"/>
      <c r="D29" s="90"/>
      <c r="E29" s="197"/>
      <c r="F29" s="197"/>
      <c r="G29" s="90"/>
      <c r="H29" s="182"/>
      <c r="I29" s="90"/>
      <c r="J29" s="182"/>
      <c r="K29" s="182"/>
      <c r="L29" s="182"/>
      <c r="M29" s="90"/>
      <c r="N29" s="90"/>
      <c r="O29" s="90"/>
      <c r="P29" s="90"/>
      <c r="Q29" s="90"/>
      <c r="R29" s="90"/>
      <c r="S29" s="105"/>
      <c r="T29" s="105"/>
      <c r="U29" s="90"/>
      <c r="V29" s="90"/>
      <c r="W29" s="90"/>
      <c r="X29" s="90"/>
      <c r="Y29" s="90"/>
      <c r="Z29" s="90"/>
      <c r="AA29" s="90"/>
      <c r="AB29" s="90"/>
      <c r="AC29" s="90"/>
      <c r="AD29" s="90"/>
      <c r="AE29" s="90"/>
      <c r="AF29" s="90"/>
      <c r="AG29" s="90"/>
      <c r="AH29" s="90"/>
      <c r="AI29" s="90"/>
      <c r="AJ29" s="90"/>
      <c r="AK29" s="90"/>
      <c r="AL29" s="182"/>
      <c r="AM29" s="182"/>
      <c r="AN29" s="182"/>
      <c r="AO29" s="182"/>
      <c r="AP29" s="182"/>
      <c r="AQ29" s="90"/>
      <c r="AR29" s="90"/>
      <c r="AS29" s="90"/>
      <c r="AT29" s="90"/>
      <c r="AU29" s="90"/>
      <c r="AV29" s="90"/>
      <c r="AW29" s="90"/>
    </row>
    <row r="30" spans="1:49" ht="39" customHeight="1">
      <c r="A30" s="90"/>
      <c r="B30" s="90"/>
      <c r="C30" s="90"/>
      <c r="D30" s="90"/>
      <c r="E30" s="197"/>
      <c r="F30" s="197"/>
      <c r="G30" s="90"/>
      <c r="H30" s="182"/>
      <c r="I30" s="90"/>
      <c r="J30" s="182"/>
      <c r="K30" s="182"/>
      <c r="L30" s="182"/>
      <c r="M30" s="90"/>
      <c r="N30" s="90"/>
      <c r="O30" s="90"/>
      <c r="P30" s="90"/>
      <c r="Q30" s="90"/>
      <c r="R30" s="90"/>
      <c r="S30" s="105"/>
      <c r="T30" s="105"/>
      <c r="U30" s="90"/>
      <c r="V30" s="90"/>
      <c r="W30" s="90"/>
      <c r="X30" s="90"/>
      <c r="Y30" s="90"/>
      <c r="Z30" s="90"/>
      <c r="AA30" s="90"/>
      <c r="AB30" s="90"/>
      <c r="AC30" s="90"/>
      <c r="AD30" s="90"/>
      <c r="AE30" s="90"/>
      <c r="AF30" s="90"/>
      <c r="AG30" s="90"/>
      <c r="AH30" s="90"/>
      <c r="AI30" s="90"/>
      <c r="AJ30" s="90"/>
      <c r="AK30" s="90"/>
      <c r="AL30" s="182"/>
      <c r="AM30" s="182"/>
      <c r="AN30" s="182"/>
      <c r="AO30" s="182"/>
      <c r="AP30" s="182"/>
      <c r="AQ30" s="90"/>
      <c r="AR30" s="90"/>
      <c r="AS30" s="90"/>
      <c r="AT30" s="90"/>
      <c r="AU30" s="90"/>
      <c r="AV30" s="90"/>
      <c r="AW30" s="90"/>
    </row>
    <row r="31" spans="1:49" ht="19.5" customHeight="1">
      <c r="A31" s="90"/>
      <c r="B31" s="90"/>
      <c r="C31" s="90"/>
      <c r="D31" s="90"/>
      <c r="E31" s="197"/>
      <c r="F31" s="197"/>
      <c r="G31" s="90"/>
      <c r="H31" s="182"/>
      <c r="I31" s="90"/>
      <c r="J31" s="182"/>
      <c r="K31" s="182"/>
      <c r="L31" s="182"/>
      <c r="M31" s="90"/>
      <c r="N31" s="90"/>
      <c r="O31" s="90"/>
      <c r="P31" s="90"/>
      <c r="Q31" s="90"/>
      <c r="R31" s="90"/>
      <c r="S31" s="105"/>
      <c r="T31" s="105"/>
      <c r="U31" s="90"/>
      <c r="V31" s="90"/>
      <c r="W31" s="90"/>
      <c r="X31" s="90"/>
      <c r="Y31" s="90"/>
      <c r="Z31" s="90"/>
      <c r="AA31" s="90"/>
      <c r="AB31" s="90"/>
      <c r="AC31" s="90"/>
      <c r="AD31" s="90"/>
      <c r="AE31" s="90"/>
      <c r="AF31" s="90"/>
      <c r="AG31" s="90"/>
      <c r="AH31" s="90"/>
      <c r="AI31" s="90"/>
      <c r="AJ31" s="90"/>
      <c r="AK31" s="90"/>
      <c r="AL31" s="182"/>
      <c r="AM31" s="182"/>
      <c r="AN31" s="182"/>
      <c r="AO31" s="182"/>
      <c r="AP31" s="182"/>
      <c r="AQ31" s="90"/>
      <c r="AR31" s="90"/>
      <c r="AS31" s="90"/>
      <c r="AT31" s="90"/>
      <c r="AU31" s="90"/>
      <c r="AV31" s="90"/>
      <c r="AW31" s="90"/>
    </row>
    <row r="32" spans="1:49" ht="19.5" customHeight="1">
      <c r="A32" s="90"/>
      <c r="B32" s="90"/>
      <c r="C32" s="90"/>
      <c r="D32" s="90"/>
      <c r="E32" s="197"/>
      <c r="F32" s="197"/>
      <c r="G32" s="90"/>
      <c r="H32" s="182"/>
      <c r="I32" s="90"/>
      <c r="J32" s="182"/>
      <c r="K32" s="182"/>
      <c r="L32" s="182"/>
      <c r="M32" s="90"/>
      <c r="N32" s="90"/>
      <c r="O32" s="90"/>
      <c r="P32" s="90"/>
      <c r="Q32" s="90"/>
      <c r="R32" s="90"/>
      <c r="S32" s="105"/>
      <c r="T32" s="105"/>
      <c r="U32" s="90"/>
      <c r="V32" s="90"/>
      <c r="W32" s="90"/>
      <c r="X32" s="90"/>
      <c r="Y32" s="90"/>
      <c r="Z32" s="90"/>
      <c r="AA32" s="90"/>
      <c r="AB32" s="90"/>
      <c r="AC32" s="90"/>
      <c r="AD32" s="90"/>
      <c r="AE32" s="90"/>
      <c r="AF32" s="90"/>
      <c r="AG32" s="90"/>
      <c r="AH32" s="90"/>
      <c r="AI32" s="90"/>
      <c r="AJ32" s="90"/>
      <c r="AK32" s="90"/>
      <c r="AL32" s="182"/>
      <c r="AM32" s="182"/>
      <c r="AN32" s="182"/>
      <c r="AO32" s="182"/>
      <c r="AP32" s="182"/>
      <c r="AQ32" s="90"/>
      <c r="AR32" s="90"/>
      <c r="AS32" s="90"/>
      <c r="AT32" s="90"/>
      <c r="AU32" s="90"/>
      <c r="AV32" s="90"/>
      <c r="AW32" s="90"/>
    </row>
    <row r="33" spans="1:49" ht="19.5" customHeight="1">
      <c r="A33" s="90"/>
      <c r="B33" s="90"/>
      <c r="C33" s="90"/>
      <c r="D33" s="90"/>
      <c r="E33" s="197"/>
      <c r="F33" s="197"/>
      <c r="G33" s="90"/>
      <c r="H33" s="182"/>
      <c r="I33" s="90"/>
      <c r="J33" s="182"/>
      <c r="K33" s="182"/>
      <c r="L33" s="182"/>
      <c r="M33" s="90"/>
      <c r="N33" s="90"/>
      <c r="O33" s="90"/>
      <c r="P33" s="90"/>
      <c r="Q33" s="90"/>
      <c r="R33" s="90"/>
      <c r="S33" s="105"/>
      <c r="T33" s="105"/>
      <c r="U33" s="90"/>
      <c r="V33" s="90"/>
      <c r="W33" s="90"/>
      <c r="X33" s="90"/>
      <c r="Y33" s="90"/>
      <c r="Z33" s="90"/>
      <c r="AA33" s="90"/>
      <c r="AB33" s="90"/>
      <c r="AC33" s="90"/>
      <c r="AD33" s="90"/>
      <c r="AE33" s="90"/>
      <c r="AF33" s="90"/>
      <c r="AG33" s="90"/>
      <c r="AH33" s="90"/>
      <c r="AI33" s="90"/>
      <c r="AJ33" s="90"/>
      <c r="AK33" s="90"/>
      <c r="AL33" s="182"/>
      <c r="AM33" s="182"/>
      <c r="AN33" s="182"/>
      <c r="AO33" s="182"/>
      <c r="AP33" s="182"/>
      <c r="AQ33" s="90"/>
      <c r="AR33" s="90"/>
      <c r="AS33" s="90"/>
      <c r="AT33" s="90"/>
      <c r="AU33" s="90"/>
      <c r="AV33" s="90"/>
      <c r="AW33" s="90"/>
    </row>
    <row r="34" spans="1:49" ht="19.5" customHeight="1">
      <c r="A34" s="90"/>
      <c r="B34" s="90"/>
      <c r="C34" s="90"/>
      <c r="D34" s="90"/>
      <c r="E34" s="197"/>
      <c r="F34" s="197"/>
      <c r="G34" s="90"/>
      <c r="H34" s="182"/>
      <c r="I34" s="90"/>
      <c r="J34" s="182"/>
      <c r="K34" s="182"/>
      <c r="L34" s="182"/>
      <c r="M34" s="90"/>
      <c r="N34" s="90"/>
      <c r="O34" s="90"/>
      <c r="P34" s="90"/>
      <c r="Q34" s="90"/>
      <c r="R34" s="90"/>
      <c r="S34" s="105"/>
      <c r="T34" s="105"/>
      <c r="U34" s="90"/>
      <c r="V34" s="90"/>
      <c r="W34" s="90"/>
      <c r="X34" s="90"/>
      <c r="Y34" s="90"/>
      <c r="Z34" s="90"/>
      <c r="AA34" s="90"/>
      <c r="AB34" s="90"/>
      <c r="AC34" s="90"/>
      <c r="AD34" s="90"/>
      <c r="AE34" s="90"/>
      <c r="AF34" s="90"/>
      <c r="AG34" s="90"/>
      <c r="AH34" s="90"/>
      <c r="AI34" s="90"/>
      <c r="AJ34" s="90"/>
      <c r="AK34" s="90"/>
      <c r="AL34" s="182"/>
      <c r="AM34" s="182"/>
      <c r="AN34" s="182"/>
      <c r="AO34" s="182"/>
      <c r="AP34" s="182"/>
      <c r="AQ34" s="90"/>
      <c r="AR34" s="90"/>
      <c r="AS34" s="90"/>
      <c r="AT34" s="90"/>
      <c r="AU34" s="90"/>
      <c r="AV34" s="90"/>
      <c r="AW34" s="90"/>
    </row>
    <row r="35" spans="1:49" ht="19.5" customHeight="1">
      <c r="A35" s="90"/>
      <c r="B35" s="90"/>
      <c r="C35" s="90"/>
      <c r="D35" s="90"/>
      <c r="E35" s="197"/>
      <c r="F35" s="197"/>
      <c r="G35" s="90"/>
      <c r="H35" s="182"/>
      <c r="I35" s="90"/>
      <c r="J35" s="182"/>
      <c r="K35" s="182"/>
      <c r="L35" s="182"/>
      <c r="M35" s="90"/>
      <c r="N35" s="90"/>
      <c r="O35" s="90"/>
      <c r="P35" s="90"/>
      <c r="Q35" s="90"/>
      <c r="R35" s="90"/>
      <c r="S35" s="105"/>
      <c r="T35" s="105"/>
      <c r="U35" s="90"/>
      <c r="V35" s="90"/>
      <c r="W35" s="90"/>
      <c r="X35" s="90"/>
      <c r="Y35" s="90"/>
      <c r="Z35" s="90"/>
      <c r="AA35" s="90"/>
      <c r="AB35" s="90"/>
      <c r="AC35" s="90"/>
      <c r="AD35" s="90"/>
      <c r="AE35" s="90"/>
      <c r="AF35" s="90"/>
      <c r="AG35" s="90"/>
      <c r="AH35" s="90"/>
      <c r="AI35" s="90"/>
      <c r="AJ35" s="90"/>
      <c r="AK35" s="90"/>
      <c r="AL35" s="182"/>
      <c r="AM35" s="182"/>
      <c r="AN35" s="182"/>
      <c r="AO35" s="182"/>
      <c r="AP35" s="182"/>
      <c r="AQ35" s="90"/>
      <c r="AR35" s="90"/>
      <c r="AS35" s="90"/>
      <c r="AT35" s="90"/>
      <c r="AU35" s="90"/>
      <c r="AV35" s="90"/>
      <c r="AW35" s="90"/>
    </row>
    <row r="36" spans="1:49" ht="12" customHeight="1">
      <c r="A36" s="90"/>
      <c r="B36" s="182"/>
      <c r="C36" s="182"/>
      <c r="D36" s="182"/>
      <c r="E36" s="197"/>
      <c r="F36" s="197"/>
      <c r="G36" s="182"/>
      <c r="H36" s="182"/>
      <c r="I36" s="182"/>
      <c r="J36" s="182"/>
      <c r="K36" s="182"/>
      <c r="L36" s="182"/>
      <c r="M36" s="182"/>
      <c r="N36" s="182"/>
      <c r="O36" s="182"/>
      <c r="P36" s="182"/>
      <c r="Q36" s="182"/>
      <c r="R36" s="182"/>
      <c r="S36" s="347"/>
      <c r="T36" s="347"/>
      <c r="U36" s="182"/>
      <c r="V36" s="182"/>
      <c r="W36" s="182"/>
      <c r="X36" s="182"/>
      <c r="Y36" s="182"/>
      <c r="Z36" s="182"/>
      <c r="AA36" s="182"/>
      <c r="AB36" s="90"/>
      <c r="AC36" s="90"/>
      <c r="AD36" s="90"/>
      <c r="AE36" s="90"/>
      <c r="AF36" s="90"/>
      <c r="AG36" s="90"/>
      <c r="AH36" s="90"/>
      <c r="AI36" s="90"/>
      <c r="AJ36" s="90"/>
      <c r="AK36" s="90"/>
      <c r="AL36" s="90"/>
      <c r="AM36" s="90"/>
      <c r="AN36" s="90"/>
      <c r="AO36" s="90"/>
      <c r="AP36" s="90"/>
      <c r="AQ36" s="182"/>
      <c r="AR36" s="182"/>
      <c r="AS36" s="182"/>
      <c r="AT36" s="182"/>
      <c r="AU36" s="182"/>
      <c r="AV36" s="90"/>
      <c r="AW36" s="90"/>
    </row>
    <row r="37" spans="1:49" ht="12" customHeight="1">
      <c r="A37" s="90"/>
      <c r="B37" s="182"/>
      <c r="C37" s="182"/>
      <c r="D37" s="182"/>
      <c r="E37" s="197"/>
      <c r="F37" s="197"/>
      <c r="G37" s="182"/>
      <c r="H37" s="182"/>
      <c r="I37" s="182"/>
      <c r="J37" s="182"/>
      <c r="K37" s="182"/>
      <c r="L37" s="182"/>
      <c r="M37" s="182"/>
      <c r="N37" s="182"/>
      <c r="O37" s="182"/>
      <c r="P37" s="182"/>
      <c r="Q37" s="182"/>
      <c r="R37" s="182"/>
      <c r="S37" s="347"/>
      <c r="T37" s="347"/>
      <c r="U37" s="182"/>
      <c r="V37" s="182"/>
      <c r="W37" s="182"/>
      <c r="X37" s="182"/>
      <c r="Y37" s="182"/>
      <c r="Z37" s="182"/>
      <c r="AA37" s="182"/>
      <c r="AB37" s="90"/>
      <c r="AC37" s="90"/>
      <c r="AD37" s="90"/>
      <c r="AE37" s="90"/>
      <c r="AF37" s="90"/>
      <c r="AG37" s="90"/>
      <c r="AH37" s="90"/>
      <c r="AI37" s="90"/>
      <c r="AJ37" s="90"/>
      <c r="AK37" s="90"/>
      <c r="AL37" s="90"/>
      <c r="AM37" s="90"/>
      <c r="AN37" s="90"/>
      <c r="AO37" s="90"/>
      <c r="AP37" s="90"/>
      <c r="AQ37" s="182"/>
      <c r="AR37" s="182"/>
      <c r="AS37" s="182"/>
      <c r="AT37" s="182"/>
      <c r="AU37" s="182"/>
      <c r="AV37" s="90"/>
      <c r="AW37" s="90"/>
    </row>
    <row r="38" spans="1:49" ht="12" customHeight="1">
      <c r="A38" s="90"/>
      <c r="B38" s="182"/>
      <c r="C38" s="182"/>
      <c r="D38" s="182"/>
      <c r="E38" s="197"/>
      <c r="F38" s="197"/>
      <c r="G38" s="182"/>
      <c r="H38" s="182"/>
      <c r="I38" s="182"/>
      <c r="J38" s="182"/>
      <c r="K38" s="182"/>
      <c r="L38" s="182"/>
      <c r="M38" s="182"/>
      <c r="N38" s="182"/>
      <c r="O38" s="182"/>
      <c r="P38" s="182"/>
      <c r="Q38" s="182"/>
      <c r="R38" s="182"/>
      <c r="S38" s="347"/>
      <c r="T38" s="347"/>
      <c r="U38" s="182"/>
      <c r="V38" s="182"/>
      <c r="W38" s="182"/>
      <c r="X38" s="182"/>
      <c r="Y38" s="182"/>
      <c r="Z38" s="182"/>
      <c r="AA38" s="182"/>
      <c r="AB38" s="90"/>
      <c r="AC38" s="90"/>
      <c r="AD38" s="90"/>
      <c r="AE38" s="90"/>
      <c r="AF38" s="90"/>
      <c r="AG38" s="90"/>
      <c r="AH38" s="90"/>
      <c r="AI38" s="90"/>
      <c r="AJ38" s="90"/>
      <c r="AK38" s="90"/>
      <c r="AL38" s="90"/>
      <c r="AM38" s="90"/>
      <c r="AN38" s="90"/>
      <c r="AO38" s="90"/>
      <c r="AP38" s="90"/>
      <c r="AQ38" s="182"/>
      <c r="AR38" s="182"/>
      <c r="AS38" s="182"/>
      <c r="AT38" s="182"/>
      <c r="AU38" s="182"/>
      <c r="AV38" s="90"/>
      <c r="AW38" s="90"/>
    </row>
    <row r="39" spans="1:49" ht="12" customHeight="1">
      <c r="A39" s="90"/>
      <c r="B39" s="182"/>
      <c r="C39" s="182"/>
      <c r="D39" s="182"/>
      <c r="E39" s="197"/>
      <c r="F39" s="197"/>
      <c r="G39" s="182"/>
      <c r="H39" s="182"/>
      <c r="I39" s="182"/>
      <c r="J39" s="182"/>
      <c r="K39" s="182"/>
      <c r="L39" s="182"/>
      <c r="M39" s="182"/>
      <c r="N39" s="182"/>
      <c r="O39" s="182"/>
      <c r="P39" s="182"/>
      <c r="Q39" s="182"/>
      <c r="R39" s="182"/>
      <c r="S39" s="347"/>
      <c r="T39" s="347"/>
      <c r="U39" s="182"/>
      <c r="V39" s="182"/>
      <c r="W39" s="182"/>
      <c r="X39" s="182"/>
      <c r="Y39" s="182"/>
      <c r="Z39" s="182"/>
      <c r="AA39" s="182"/>
      <c r="AB39" s="90"/>
      <c r="AC39" s="90"/>
      <c r="AD39" s="90"/>
      <c r="AE39" s="90"/>
      <c r="AF39" s="90"/>
      <c r="AG39" s="90"/>
      <c r="AH39" s="90"/>
      <c r="AI39" s="90"/>
      <c r="AJ39" s="90"/>
      <c r="AK39" s="90"/>
      <c r="AL39" s="90"/>
      <c r="AM39" s="90"/>
      <c r="AN39" s="90"/>
      <c r="AO39" s="90"/>
      <c r="AP39" s="90"/>
      <c r="AQ39" s="182"/>
      <c r="AR39" s="182"/>
      <c r="AS39" s="182"/>
      <c r="AT39" s="182"/>
      <c r="AU39" s="182"/>
      <c r="AV39" s="90"/>
      <c r="AW39" s="90"/>
    </row>
    <row r="40" spans="1:49" ht="12" customHeight="1">
      <c r="A40" s="90"/>
      <c r="B40" s="182"/>
      <c r="C40" s="182"/>
      <c r="D40" s="182"/>
      <c r="E40" s="197"/>
      <c r="F40" s="197"/>
      <c r="G40" s="182"/>
      <c r="H40" s="182"/>
      <c r="I40" s="182"/>
      <c r="J40" s="182"/>
      <c r="K40" s="182"/>
      <c r="L40" s="182"/>
      <c r="M40" s="182"/>
      <c r="N40" s="182"/>
      <c r="O40" s="182"/>
      <c r="P40" s="182"/>
      <c r="Q40" s="182"/>
      <c r="R40" s="182"/>
      <c r="S40" s="347"/>
      <c r="T40" s="347"/>
      <c r="U40" s="182"/>
      <c r="V40" s="182"/>
      <c r="W40" s="182"/>
      <c r="X40" s="182"/>
      <c r="Y40" s="182"/>
      <c r="Z40" s="182"/>
      <c r="AA40" s="182"/>
      <c r="AB40" s="90"/>
      <c r="AC40" s="90"/>
      <c r="AD40" s="90"/>
      <c r="AE40" s="90"/>
      <c r="AF40" s="90"/>
      <c r="AG40" s="90"/>
      <c r="AH40" s="90"/>
      <c r="AI40" s="90"/>
      <c r="AJ40" s="90"/>
      <c r="AK40" s="90"/>
      <c r="AL40" s="90"/>
      <c r="AM40" s="90"/>
      <c r="AN40" s="90"/>
      <c r="AO40" s="90"/>
      <c r="AP40" s="90"/>
      <c r="AQ40" s="182"/>
      <c r="AR40" s="182"/>
      <c r="AS40" s="182"/>
      <c r="AT40" s="182"/>
      <c r="AU40" s="182"/>
      <c r="AV40" s="90"/>
      <c r="AW40" s="90"/>
    </row>
    <row r="41" spans="1:49" ht="12" hidden="1" customHeight="1">
      <c r="A41" s="90"/>
      <c r="B41" s="182"/>
      <c r="C41" s="182"/>
      <c r="D41" s="182"/>
      <c r="E41" s="197"/>
      <c r="F41" s="197"/>
      <c r="G41" s="182"/>
      <c r="H41" s="182"/>
      <c r="I41" s="182"/>
      <c r="J41" s="182"/>
      <c r="K41" s="182"/>
      <c r="L41" s="182"/>
      <c r="M41" s="182"/>
      <c r="N41" s="182"/>
      <c r="O41" s="182"/>
      <c r="P41" s="182"/>
      <c r="Q41" s="182"/>
      <c r="R41" s="182"/>
      <c r="S41" s="347"/>
      <c r="T41" s="347"/>
      <c r="U41" s="182"/>
      <c r="V41" s="182"/>
      <c r="W41" s="182"/>
      <c r="X41" s="182"/>
      <c r="Y41" s="182"/>
      <c r="Z41" s="182"/>
      <c r="AA41" s="182"/>
      <c r="AB41" s="90"/>
      <c r="AC41" s="90"/>
      <c r="AD41" s="90"/>
      <c r="AE41" s="90"/>
      <c r="AF41" s="90"/>
      <c r="AG41" s="90"/>
      <c r="AH41" s="90"/>
      <c r="AI41" s="90"/>
      <c r="AJ41" s="90"/>
      <c r="AK41" s="90"/>
      <c r="AL41" s="90"/>
      <c r="AM41" s="90"/>
      <c r="AN41" s="90"/>
      <c r="AO41" s="90"/>
      <c r="AP41" s="90"/>
      <c r="AQ41" s="182"/>
      <c r="AR41" s="182"/>
      <c r="AS41" s="182"/>
      <c r="AT41" s="182"/>
      <c r="AU41" s="182"/>
      <c r="AV41" s="90"/>
      <c r="AW41" s="90"/>
    </row>
    <row r="42" spans="1:49" ht="12" hidden="1" customHeight="1">
      <c r="A42" s="90"/>
      <c r="B42" s="182"/>
      <c r="C42" s="182"/>
      <c r="D42" s="182"/>
      <c r="E42" s="197"/>
      <c r="F42" s="197"/>
      <c r="G42" s="182"/>
      <c r="H42" s="182"/>
      <c r="I42" s="182"/>
      <c r="J42" s="182"/>
      <c r="K42" s="182"/>
      <c r="L42" s="182"/>
      <c r="M42" s="182"/>
      <c r="N42" s="182"/>
      <c r="O42" s="182"/>
      <c r="P42" s="182"/>
      <c r="Q42" s="182"/>
      <c r="R42" s="182"/>
      <c r="S42" s="347"/>
      <c r="T42" s="347"/>
      <c r="U42" s="182"/>
      <c r="V42" s="182"/>
      <c r="W42" s="182"/>
      <c r="X42" s="182"/>
      <c r="Y42" s="182"/>
      <c r="Z42" s="182"/>
      <c r="AA42" s="182"/>
      <c r="AB42" s="90"/>
      <c r="AC42" s="90"/>
      <c r="AD42" s="90"/>
      <c r="AE42" s="90"/>
      <c r="AF42" s="90"/>
      <c r="AG42" s="90"/>
      <c r="AH42" s="90"/>
      <c r="AI42" s="90"/>
      <c r="AJ42" s="90"/>
      <c r="AK42" s="90"/>
      <c r="AL42" s="90"/>
      <c r="AM42" s="90"/>
      <c r="AN42" s="90"/>
      <c r="AO42" s="90"/>
      <c r="AP42" s="90"/>
      <c r="AQ42" s="182"/>
      <c r="AR42" s="182"/>
      <c r="AS42" s="182"/>
      <c r="AT42" s="182"/>
      <c r="AU42" s="182"/>
      <c r="AV42" s="90"/>
      <c r="AW42" s="90"/>
    </row>
    <row r="43" spans="1:49" ht="12" hidden="1" customHeight="1">
      <c r="A43" s="90"/>
      <c r="B43" s="182"/>
      <c r="C43" s="182"/>
      <c r="D43" s="182"/>
      <c r="E43" s="197"/>
      <c r="F43" s="197"/>
      <c r="G43" s="182"/>
      <c r="H43" s="182"/>
      <c r="I43" s="182"/>
      <c r="J43" s="182"/>
      <c r="K43" s="182"/>
      <c r="L43" s="182"/>
      <c r="M43" s="182"/>
      <c r="N43" s="182"/>
      <c r="O43" s="182"/>
      <c r="P43" s="182"/>
      <c r="Q43" s="182"/>
      <c r="R43" s="182"/>
      <c r="S43" s="347"/>
      <c r="T43" s="347"/>
      <c r="U43" s="182"/>
      <c r="V43" s="182"/>
      <c r="W43" s="182"/>
      <c r="X43" s="182"/>
      <c r="Y43" s="182"/>
      <c r="Z43" s="182"/>
      <c r="AA43" s="182"/>
      <c r="AB43" s="90"/>
      <c r="AC43" s="90"/>
      <c r="AD43" s="90"/>
      <c r="AE43" s="90"/>
      <c r="AF43" s="90"/>
      <c r="AG43" s="90"/>
      <c r="AH43" s="90"/>
      <c r="AI43" s="90"/>
      <c r="AJ43" s="90"/>
      <c r="AK43" s="90"/>
      <c r="AL43" s="90"/>
      <c r="AM43" s="90"/>
      <c r="AN43" s="90"/>
      <c r="AO43" s="90"/>
      <c r="AP43" s="90"/>
      <c r="AQ43" s="182"/>
      <c r="AR43" s="182"/>
      <c r="AS43" s="182"/>
      <c r="AT43" s="182"/>
      <c r="AU43" s="182"/>
      <c r="AV43" s="90"/>
      <c r="AW43" s="90"/>
    </row>
    <row r="44" spans="1:49" ht="12" hidden="1" customHeight="1">
      <c r="A44" s="90"/>
      <c r="B44" s="182"/>
      <c r="C44" s="182"/>
      <c r="D44" s="182"/>
      <c r="E44" s="197"/>
      <c r="F44" s="197"/>
      <c r="G44" s="182"/>
      <c r="H44" s="182"/>
      <c r="I44" s="182"/>
      <c r="J44" s="197"/>
      <c r="K44" s="197"/>
      <c r="L44" s="182"/>
      <c r="M44" s="182"/>
      <c r="N44" s="182"/>
      <c r="O44" s="182"/>
      <c r="P44" s="182"/>
      <c r="Q44" s="182"/>
      <c r="R44" s="182"/>
      <c r="S44" s="347"/>
      <c r="T44" s="347"/>
      <c r="U44" s="182"/>
      <c r="V44" s="182"/>
      <c r="W44" s="182"/>
      <c r="X44" s="182"/>
      <c r="Y44" s="182"/>
      <c r="Z44" s="182"/>
      <c r="AA44" s="182"/>
      <c r="AB44" s="90"/>
      <c r="AC44" s="90"/>
      <c r="AD44" s="90"/>
      <c r="AE44" s="90"/>
      <c r="AF44" s="90"/>
      <c r="AG44" s="90"/>
      <c r="AH44" s="90"/>
      <c r="AI44" s="90"/>
      <c r="AJ44" s="90"/>
      <c r="AK44" s="90"/>
      <c r="AL44" s="90"/>
      <c r="AM44" s="90"/>
      <c r="AN44" s="90"/>
      <c r="AO44" s="90"/>
      <c r="AP44" s="90"/>
      <c r="AQ44" s="182"/>
      <c r="AR44" s="182"/>
      <c r="AS44" s="182"/>
      <c r="AT44" s="182"/>
      <c r="AU44" s="182"/>
      <c r="AV44" s="90"/>
      <c r="AW44" s="90"/>
    </row>
    <row r="45" spans="1:49" ht="12" hidden="1" customHeight="1">
      <c r="A45" s="90"/>
      <c r="B45" s="182"/>
      <c r="C45" s="182"/>
      <c r="D45" s="182"/>
      <c r="E45" s="197"/>
      <c r="F45" s="197"/>
      <c r="G45" s="182"/>
      <c r="H45" s="182"/>
      <c r="I45" s="182"/>
      <c r="J45" s="197"/>
      <c r="K45" s="197"/>
      <c r="L45" s="182"/>
      <c r="M45" s="182"/>
      <c r="N45" s="182"/>
      <c r="O45" s="182"/>
      <c r="P45" s="182"/>
      <c r="Q45" s="182"/>
      <c r="R45" s="182"/>
      <c r="S45" s="347"/>
      <c r="T45" s="347"/>
      <c r="U45" s="182"/>
      <c r="V45" s="182"/>
      <c r="W45" s="182"/>
      <c r="X45" s="182"/>
      <c r="Y45" s="182"/>
      <c r="Z45" s="182"/>
      <c r="AA45" s="182"/>
      <c r="AB45" s="90"/>
      <c r="AC45" s="90"/>
      <c r="AD45" s="90"/>
      <c r="AE45" s="90"/>
      <c r="AF45" s="90"/>
      <c r="AG45" s="90"/>
      <c r="AH45" s="90"/>
      <c r="AI45" s="90"/>
      <c r="AJ45" s="90"/>
      <c r="AK45" s="90"/>
      <c r="AL45" s="90"/>
      <c r="AM45" s="90"/>
      <c r="AN45" s="90"/>
      <c r="AO45" s="90"/>
      <c r="AP45" s="90"/>
      <c r="AQ45" s="182"/>
      <c r="AR45" s="182"/>
      <c r="AS45" s="182"/>
      <c r="AT45" s="182"/>
      <c r="AU45" s="182"/>
      <c r="AV45" s="90"/>
      <c r="AW45" s="90"/>
    </row>
    <row r="46" spans="1:49" ht="12" hidden="1" customHeight="1">
      <c r="A46" s="90"/>
      <c r="B46" s="182"/>
      <c r="C46" s="182"/>
      <c r="D46" s="182"/>
      <c r="E46" s="197"/>
      <c r="F46" s="197"/>
      <c r="G46" s="182"/>
      <c r="H46" s="182"/>
      <c r="I46" s="182"/>
      <c r="J46" s="197"/>
      <c r="K46" s="197"/>
      <c r="L46" s="182"/>
      <c r="M46" s="182"/>
      <c r="N46" s="182"/>
      <c r="O46" s="182"/>
      <c r="P46" s="182"/>
      <c r="Q46" s="182"/>
      <c r="R46" s="182"/>
      <c r="S46" s="347"/>
      <c r="T46" s="347"/>
      <c r="U46" s="182"/>
      <c r="V46" s="182"/>
      <c r="W46" s="182"/>
      <c r="X46" s="182"/>
      <c r="Y46" s="182"/>
      <c r="Z46" s="182"/>
      <c r="AA46" s="182"/>
      <c r="AB46" s="90"/>
      <c r="AC46" s="90"/>
      <c r="AD46" s="90"/>
      <c r="AE46" s="90"/>
      <c r="AF46" s="90"/>
      <c r="AG46" s="90"/>
      <c r="AH46" s="90"/>
      <c r="AI46" s="90"/>
      <c r="AJ46" s="90"/>
      <c r="AK46" s="90"/>
      <c r="AL46" s="90"/>
      <c r="AM46" s="90"/>
      <c r="AN46" s="90"/>
      <c r="AO46" s="90"/>
      <c r="AP46" s="90"/>
      <c r="AQ46" s="182"/>
      <c r="AR46" s="182"/>
      <c r="AS46" s="182"/>
      <c r="AT46" s="182"/>
      <c r="AU46" s="182"/>
      <c r="AV46" s="90"/>
      <c r="AW46" s="90"/>
    </row>
    <row r="47" spans="1:49" ht="12" hidden="1" customHeight="1">
      <c r="A47" s="90"/>
      <c r="B47" s="182"/>
      <c r="C47" s="182"/>
      <c r="D47" s="182"/>
      <c r="E47" s="197"/>
      <c r="F47" s="197"/>
      <c r="G47" s="182"/>
      <c r="H47" s="182"/>
      <c r="I47" s="182"/>
      <c r="J47" s="197"/>
      <c r="K47" s="197"/>
      <c r="L47" s="182"/>
      <c r="M47" s="182"/>
      <c r="N47" s="182"/>
      <c r="O47" s="182"/>
      <c r="P47" s="182"/>
      <c r="Q47" s="182"/>
      <c r="R47" s="182"/>
      <c r="S47" s="347"/>
      <c r="T47" s="347"/>
      <c r="U47" s="182"/>
      <c r="V47" s="182"/>
      <c r="W47" s="182"/>
      <c r="X47" s="182"/>
      <c r="Y47" s="182"/>
      <c r="Z47" s="182"/>
      <c r="AA47" s="182"/>
      <c r="AB47" s="90"/>
      <c r="AC47" s="90"/>
      <c r="AD47" s="90"/>
      <c r="AE47" s="90"/>
      <c r="AF47" s="90"/>
      <c r="AG47" s="90"/>
      <c r="AH47" s="90"/>
      <c r="AI47" s="90"/>
      <c r="AJ47" s="90"/>
      <c r="AK47" s="90"/>
      <c r="AL47" s="90"/>
      <c r="AM47" s="90"/>
      <c r="AN47" s="90"/>
      <c r="AO47" s="90"/>
      <c r="AP47" s="90"/>
      <c r="AQ47" s="182"/>
      <c r="AR47" s="182"/>
      <c r="AS47" s="182"/>
      <c r="AT47" s="182"/>
      <c r="AU47" s="182"/>
      <c r="AV47" s="90"/>
      <c r="AW47" s="90"/>
    </row>
    <row r="48" spans="1:49" ht="12" hidden="1" customHeight="1">
      <c r="A48" s="90"/>
      <c r="B48" s="182"/>
      <c r="C48" s="182"/>
      <c r="D48" s="182"/>
      <c r="E48" s="197"/>
      <c r="F48" s="197"/>
      <c r="G48" s="182"/>
      <c r="H48" s="182"/>
      <c r="I48" s="182"/>
      <c r="J48" s="197"/>
      <c r="K48" s="197"/>
      <c r="L48" s="182"/>
      <c r="M48" s="182"/>
      <c r="N48" s="182"/>
      <c r="O48" s="182"/>
      <c r="P48" s="182"/>
      <c r="Q48" s="182"/>
      <c r="R48" s="182"/>
      <c r="S48" s="347"/>
      <c r="T48" s="347"/>
      <c r="U48" s="182"/>
      <c r="V48" s="182"/>
      <c r="W48" s="182"/>
      <c r="X48" s="182"/>
      <c r="Y48" s="182"/>
      <c r="Z48" s="182"/>
      <c r="AA48" s="182"/>
      <c r="AB48" s="90"/>
      <c r="AC48" s="90"/>
      <c r="AD48" s="90"/>
      <c r="AE48" s="90"/>
      <c r="AF48" s="90"/>
      <c r="AG48" s="90"/>
      <c r="AH48" s="90"/>
      <c r="AI48" s="90"/>
      <c r="AJ48" s="90"/>
      <c r="AK48" s="90"/>
      <c r="AL48" s="90"/>
      <c r="AM48" s="90"/>
      <c r="AN48" s="90"/>
      <c r="AO48" s="90"/>
      <c r="AP48" s="90"/>
      <c r="AQ48" s="182"/>
      <c r="AR48" s="182"/>
      <c r="AS48" s="182"/>
      <c r="AT48" s="182"/>
      <c r="AU48" s="182"/>
      <c r="AV48" s="90"/>
      <c r="AW48" s="90"/>
    </row>
    <row r="49" spans="1:49" ht="12" hidden="1" customHeight="1">
      <c r="A49" s="90"/>
      <c r="B49" s="182"/>
      <c r="C49" s="182"/>
      <c r="D49" s="182"/>
      <c r="E49" s="197"/>
      <c r="F49" s="197"/>
      <c r="G49" s="182"/>
      <c r="H49" s="182"/>
      <c r="I49" s="182"/>
      <c r="J49" s="197"/>
      <c r="K49" s="197"/>
      <c r="L49" s="182"/>
      <c r="M49" s="182"/>
      <c r="N49" s="182"/>
      <c r="O49" s="182"/>
      <c r="P49" s="182"/>
      <c r="Q49" s="182"/>
      <c r="R49" s="182"/>
      <c r="S49" s="347"/>
      <c r="T49" s="347"/>
      <c r="U49" s="182"/>
      <c r="V49" s="182"/>
      <c r="W49" s="182"/>
      <c r="X49" s="182"/>
      <c r="Y49" s="182"/>
      <c r="Z49" s="182"/>
      <c r="AA49" s="182"/>
      <c r="AB49" s="90"/>
      <c r="AC49" s="90"/>
      <c r="AD49" s="90"/>
      <c r="AE49" s="90"/>
      <c r="AF49" s="90"/>
      <c r="AG49" s="90"/>
      <c r="AH49" s="90"/>
      <c r="AI49" s="90"/>
      <c r="AJ49" s="90"/>
      <c r="AK49" s="90"/>
      <c r="AL49" s="90"/>
      <c r="AM49" s="90"/>
      <c r="AN49" s="90"/>
      <c r="AO49" s="90"/>
      <c r="AP49" s="90"/>
      <c r="AQ49" s="182"/>
      <c r="AR49" s="182"/>
      <c r="AS49" s="182"/>
      <c r="AT49" s="182"/>
      <c r="AU49" s="182"/>
      <c r="AV49" s="90"/>
      <c r="AW49" s="90"/>
    </row>
    <row r="50" spans="1:49" ht="12" hidden="1" customHeight="1">
      <c r="A50" s="90"/>
      <c r="B50" s="182"/>
      <c r="C50" s="182"/>
      <c r="D50" s="182"/>
      <c r="E50" s="197"/>
      <c r="F50" s="197"/>
      <c r="G50" s="182"/>
      <c r="H50" s="182"/>
      <c r="I50" s="182"/>
      <c r="J50" s="197"/>
      <c r="K50" s="197"/>
      <c r="L50" s="182"/>
      <c r="M50" s="182"/>
      <c r="N50" s="182"/>
      <c r="O50" s="182"/>
      <c r="P50" s="182"/>
      <c r="Q50" s="182"/>
      <c r="R50" s="182"/>
      <c r="S50" s="347"/>
      <c r="T50" s="347"/>
      <c r="U50" s="182"/>
      <c r="V50" s="182"/>
      <c r="W50" s="182"/>
      <c r="X50" s="182"/>
      <c r="Y50" s="182"/>
      <c r="Z50" s="182"/>
      <c r="AA50" s="182"/>
      <c r="AB50" s="90"/>
      <c r="AC50" s="90"/>
      <c r="AD50" s="90"/>
      <c r="AE50" s="90"/>
      <c r="AF50" s="90"/>
      <c r="AG50" s="90"/>
      <c r="AH50" s="90"/>
      <c r="AI50" s="90"/>
      <c r="AJ50" s="90"/>
      <c r="AK50" s="90"/>
      <c r="AL50" s="90"/>
      <c r="AM50" s="90"/>
      <c r="AN50" s="90"/>
      <c r="AO50" s="90"/>
      <c r="AP50" s="90"/>
      <c r="AQ50" s="182"/>
      <c r="AR50" s="182"/>
      <c r="AS50" s="182"/>
      <c r="AT50" s="182"/>
      <c r="AU50" s="182"/>
      <c r="AV50" s="90"/>
      <c r="AW50" s="90"/>
    </row>
    <row r="51" spans="1:49" ht="12" hidden="1" customHeight="1">
      <c r="A51" s="90"/>
      <c r="B51" s="182"/>
      <c r="C51" s="182"/>
      <c r="D51" s="182"/>
      <c r="E51" s="197"/>
      <c r="F51" s="197"/>
      <c r="G51" s="182"/>
      <c r="H51" s="182"/>
      <c r="I51" s="182"/>
      <c r="J51" s="197"/>
      <c r="K51" s="197"/>
      <c r="L51" s="182"/>
      <c r="M51" s="182"/>
      <c r="N51" s="182"/>
      <c r="O51" s="182"/>
      <c r="P51" s="182"/>
      <c r="Q51" s="182"/>
      <c r="R51" s="182"/>
      <c r="S51" s="347"/>
      <c r="T51" s="347"/>
      <c r="U51" s="182"/>
      <c r="V51" s="182"/>
      <c r="W51" s="182"/>
      <c r="X51" s="182"/>
      <c r="Y51" s="182"/>
      <c r="Z51" s="182"/>
      <c r="AA51" s="182"/>
      <c r="AB51" s="90"/>
      <c r="AC51" s="90"/>
      <c r="AD51" s="90"/>
      <c r="AE51" s="90"/>
      <c r="AF51" s="90"/>
      <c r="AG51" s="90"/>
      <c r="AH51" s="90"/>
      <c r="AI51" s="90"/>
      <c r="AJ51" s="90"/>
      <c r="AK51" s="90"/>
      <c r="AL51" s="90"/>
      <c r="AM51" s="90"/>
      <c r="AN51" s="90"/>
      <c r="AO51" s="90"/>
      <c r="AP51" s="90"/>
      <c r="AQ51" s="182"/>
      <c r="AR51" s="182"/>
      <c r="AS51" s="182"/>
      <c r="AT51" s="182"/>
      <c r="AU51" s="182"/>
      <c r="AV51" s="90"/>
      <c r="AW51" s="90"/>
    </row>
    <row r="52" spans="1:49" ht="12" hidden="1" customHeight="1">
      <c r="A52" s="90"/>
      <c r="B52" s="182"/>
      <c r="C52" s="182"/>
      <c r="D52" s="182"/>
      <c r="E52" s="197"/>
      <c r="F52" s="197"/>
      <c r="G52" s="182"/>
      <c r="H52" s="182"/>
      <c r="I52" s="182"/>
      <c r="J52" s="197"/>
      <c r="K52" s="197"/>
      <c r="L52" s="182"/>
      <c r="M52" s="182"/>
      <c r="N52" s="182"/>
      <c r="O52" s="182"/>
      <c r="P52" s="182"/>
      <c r="Q52" s="182"/>
      <c r="R52" s="182"/>
      <c r="S52" s="347"/>
      <c r="T52" s="347"/>
      <c r="U52" s="182"/>
      <c r="V52" s="182"/>
      <c r="W52" s="182"/>
      <c r="X52" s="182"/>
      <c r="Y52" s="182"/>
      <c r="Z52" s="182"/>
      <c r="AA52" s="182"/>
      <c r="AB52" s="90"/>
      <c r="AC52" s="90"/>
      <c r="AD52" s="90"/>
      <c r="AE52" s="90"/>
      <c r="AF52" s="90"/>
      <c r="AG52" s="90"/>
      <c r="AH52" s="90"/>
      <c r="AI52" s="90"/>
      <c r="AJ52" s="90"/>
      <c r="AK52" s="90"/>
      <c r="AL52" s="90"/>
      <c r="AM52" s="90"/>
      <c r="AN52" s="90"/>
      <c r="AO52" s="90"/>
      <c r="AP52" s="90"/>
      <c r="AQ52" s="182"/>
      <c r="AR52" s="182"/>
      <c r="AS52" s="182"/>
      <c r="AT52" s="182"/>
      <c r="AU52" s="182"/>
      <c r="AV52" s="90"/>
      <c r="AW52" s="90"/>
    </row>
    <row r="53" spans="1:49" ht="12" hidden="1" customHeight="1">
      <c r="A53" s="90"/>
      <c r="B53" s="182"/>
      <c r="C53" s="182"/>
      <c r="D53" s="182"/>
      <c r="E53" s="197"/>
      <c r="F53" s="197"/>
      <c r="G53" s="182"/>
      <c r="H53" s="182"/>
      <c r="I53" s="182"/>
      <c r="J53" s="197"/>
      <c r="K53" s="197"/>
      <c r="L53" s="182"/>
      <c r="M53" s="182"/>
      <c r="N53" s="182"/>
      <c r="O53" s="182"/>
      <c r="P53" s="182"/>
      <c r="Q53" s="182"/>
      <c r="R53" s="182"/>
      <c r="S53" s="347"/>
      <c r="T53" s="347"/>
      <c r="U53" s="182"/>
      <c r="V53" s="182"/>
      <c r="W53" s="182"/>
      <c r="X53" s="182"/>
      <c r="Y53" s="182"/>
      <c r="Z53" s="182"/>
      <c r="AA53" s="182"/>
      <c r="AB53" s="90"/>
      <c r="AC53" s="90"/>
      <c r="AD53" s="90"/>
      <c r="AE53" s="90"/>
      <c r="AF53" s="90"/>
      <c r="AG53" s="90"/>
      <c r="AH53" s="90"/>
      <c r="AI53" s="90"/>
      <c r="AJ53" s="90"/>
      <c r="AK53" s="90"/>
      <c r="AL53" s="90"/>
      <c r="AM53" s="90"/>
      <c r="AN53" s="90"/>
      <c r="AO53" s="90"/>
      <c r="AP53" s="90"/>
      <c r="AQ53" s="182"/>
      <c r="AR53" s="182"/>
      <c r="AS53" s="182"/>
      <c r="AT53" s="182"/>
      <c r="AU53" s="182"/>
      <c r="AV53" s="90"/>
      <c r="AW53" s="90"/>
    </row>
    <row r="54" spans="1:49" ht="12" hidden="1" customHeight="1">
      <c r="A54" s="90"/>
      <c r="B54" s="182"/>
      <c r="C54" s="182"/>
      <c r="D54" s="182"/>
      <c r="E54" s="197"/>
      <c r="F54" s="197"/>
      <c r="G54" s="182"/>
      <c r="H54" s="182"/>
      <c r="I54" s="182"/>
      <c r="J54" s="197"/>
      <c r="K54" s="197"/>
      <c r="L54" s="182"/>
      <c r="M54" s="182"/>
      <c r="N54" s="182"/>
      <c r="O54" s="182"/>
      <c r="P54" s="182"/>
      <c r="Q54" s="182"/>
      <c r="R54" s="182"/>
      <c r="S54" s="347"/>
      <c r="T54" s="347"/>
      <c r="U54" s="182"/>
      <c r="V54" s="182"/>
      <c r="W54" s="182"/>
      <c r="X54" s="182"/>
      <c r="Y54" s="182"/>
      <c r="Z54" s="182"/>
      <c r="AA54" s="182"/>
      <c r="AB54" s="90"/>
      <c r="AC54" s="90"/>
      <c r="AD54" s="90"/>
      <c r="AE54" s="90"/>
      <c r="AF54" s="90"/>
      <c r="AG54" s="90"/>
      <c r="AH54" s="90"/>
      <c r="AI54" s="90"/>
      <c r="AJ54" s="90"/>
      <c r="AK54" s="90"/>
      <c r="AL54" s="90"/>
      <c r="AM54" s="90"/>
      <c r="AN54" s="90"/>
      <c r="AO54" s="90"/>
      <c r="AP54" s="90"/>
      <c r="AQ54" s="182"/>
      <c r="AR54" s="182"/>
      <c r="AS54" s="182"/>
      <c r="AT54" s="182"/>
      <c r="AU54" s="182"/>
      <c r="AV54" s="90"/>
      <c r="AW54" s="90"/>
    </row>
    <row r="55" spans="1:49" ht="12" hidden="1" customHeight="1">
      <c r="A55" s="90"/>
      <c r="B55" s="182"/>
      <c r="C55" s="182"/>
      <c r="D55" s="182"/>
      <c r="E55" s="197"/>
      <c r="F55" s="197"/>
      <c r="G55" s="182"/>
      <c r="H55" s="182"/>
      <c r="I55" s="182"/>
      <c r="J55" s="197"/>
      <c r="K55" s="197"/>
      <c r="L55" s="182"/>
      <c r="M55" s="182"/>
      <c r="N55" s="182"/>
      <c r="O55" s="182"/>
      <c r="P55" s="182"/>
      <c r="Q55" s="182"/>
      <c r="R55" s="182"/>
      <c r="S55" s="347"/>
      <c r="T55" s="347"/>
      <c r="U55" s="182"/>
      <c r="V55" s="182"/>
      <c r="W55" s="182"/>
      <c r="X55" s="182"/>
      <c r="Y55" s="182"/>
      <c r="Z55" s="182"/>
      <c r="AA55" s="182"/>
      <c r="AB55" s="90"/>
      <c r="AC55" s="90"/>
      <c r="AD55" s="90"/>
      <c r="AE55" s="90"/>
      <c r="AF55" s="90"/>
      <c r="AG55" s="90"/>
      <c r="AH55" s="90"/>
      <c r="AI55" s="90"/>
      <c r="AJ55" s="90"/>
      <c r="AK55" s="90"/>
      <c r="AL55" s="90"/>
      <c r="AM55" s="90"/>
      <c r="AN55" s="90"/>
      <c r="AO55" s="90"/>
      <c r="AP55" s="90"/>
      <c r="AQ55" s="182"/>
      <c r="AR55" s="182"/>
      <c r="AS55" s="182"/>
      <c r="AT55" s="182"/>
      <c r="AU55" s="182"/>
      <c r="AV55" s="90"/>
      <c r="AW55" s="90"/>
    </row>
    <row r="56" spans="1:49" ht="12" hidden="1" customHeight="1">
      <c r="A56" s="90"/>
      <c r="B56" s="182"/>
      <c r="C56" s="182"/>
      <c r="D56" s="182"/>
      <c r="E56" s="197"/>
      <c r="F56" s="197"/>
      <c r="G56" s="182"/>
      <c r="H56" s="182"/>
      <c r="I56" s="182"/>
      <c r="J56" s="197"/>
      <c r="K56" s="197"/>
      <c r="L56" s="182"/>
      <c r="M56" s="182"/>
      <c r="N56" s="182"/>
      <c r="O56" s="182"/>
      <c r="P56" s="182"/>
      <c r="Q56" s="182"/>
      <c r="R56" s="182"/>
      <c r="S56" s="347"/>
      <c r="T56" s="347"/>
      <c r="U56" s="182"/>
      <c r="V56" s="182"/>
      <c r="W56" s="182"/>
      <c r="X56" s="182"/>
      <c r="Y56" s="182"/>
      <c r="Z56" s="182"/>
      <c r="AA56" s="182"/>
      <c r="AB56" s="90"/>
      <c r="AC56" s="90"/>
      <c r="AD56" s="90"/>
      <c r="AE56" s="90"/>
      <c r="AF56" s="90"/>
      <c r="AG56" s="90"/>
      <c r="AH56" s="90"/>
      <c r="AI56" s="90"/>
      <c r="AJ56" s="90"/>
      <c r="AK56" s="90"/>
      <c r="AL56" s="90"/>
      <c r="AM56" s="90"/>
      <c r="AN56" s="90"/>
      <c r="AO56" s="90"/>
      <c r="AP56" s="90"/>
      <c r="AQ56" s="182"/>
      <c r="AR56" s="182"/>
      <c r="AS56" s="182"/>
      <c r="AT56" s="182"/>
      <c r="AU56" s="182"/>
      <c r="AV56" s="90"/>
      <c r="AW56" s="90"/>
    </row>
    <row r="57" spans="1:49" ht="12" hidden="1" customHeight="1">
      <c r="A57" s="90"/>
      <c r="B57" s="182"/>
      <c r="C57" s="182"/>
      <c r="D57" s="182"/>
      <c r="E57" s="197"/>
      <c r="F57" s="197"/>
      <c r="G57" s="182"/>
      <c r="H57" s="182"/>
      <c r="I57" s="182"/>
      <c r="J57" s="197"/>
      <c r="K57" s="197"/>
      <c r="L57" s="182"/>
      <c r="M57" s="182"/>
      <c r="N57" s="182"/>
      <c r="O57" s="182"/>
      <c r="P57" s="182"/>
      <c r="Q57" s="182"/>
      <c r="R57" s="182"/>
      <c r="S57" s="347"/>
      <c r="T57" s="347"/>
      <c r="U57" s="182"/>
      <c r="V57" s="182"/>
      <c r="W57" s="182"/>
      <c r="X57" s="182"/>
      <c r="Y57" s="182"/>
      <c r="Z57" s="182"/>
      <c r="AA57" s="182"/>
      <c r="AB57" s="90"/>
      <c r="AC57" s="90"/>
      <c r="AD57" s="90"/>
      <c r="AE57" s="90"/>
      <c r="AF57" s="90"/>
      <c r="AG57" s="90"/>
      <c r="AH57" s="90"/>
      <c r="AI57" s="90"/>
      <c r="AJ57" s="90"/>
      <c r="AK57" s="90"/>
      <c r="AL57" s="90"/>
      <c r="AM57" s="90"/>
      <c r="AN57" s="90"/>
      <c r="AO57" s="90"/>
      <c r="AP57" s="90"/>
      <c r="AQ57" s="182"/>
      <c r="AR57" s="182"/>
      <c r="AS57" s="182"/>
      <c r="AT57" s="182"/>
      <c r="AU57" s="182"/>
      <c r="AV57" s="90"/>
      <c r="AW57" s="90"/>
    </row>
    <row r="58" spans="1:49" ht="12" hidden="1" customHeight="1">
      <c r="A58" s="90"/>
      <c r="B58" s="182"/>
      <c r="C58" s="182"/>
      <c r="D58" s="182"/>
      <c r="E58" s="197"/>
      <c r="F58" s="197"/>
      <c r="G58" s="182"/>
      <c r="H58" s="182"/>
      <c r="I58" s="182"/>
      <c r="J58" s="197"/>
      <c r="K58" s="197"/>
      <c r="L58" s="182"/>
      <c r="M58" s="182"/>
      <c r="N58" s="182"/>
      <c r="O58" s="182"/>
      <c r="P58" s="182"/>
      <c r="Q58" s="182"/>
      <c r="R58" s="182"/>
      <c r="S58" s="347"/>
      <c r="T58" s="347"/>
      <c r="U58" s="182"/>
      <c r="V58" s="182"/>
      <c r="W58" s="182"/>
      <c r="X58" s="182"/>
      <c r="Y58" s="182"/>
      <c r="Z58" s="182"/>
      <c r="AA58" s="182"/>
      <c r="AB58" s="90"/>
      <c r="AC58" s="90"/>
      <c r="AD58" s="90"/>
      <c r="AE58" s="90"/>
      <c r="AF58" s="90"/>
      <c r="AG58" s="90"/>
      <c r="AH58" s="90"/>
      <c r="AI58" s="90"/>
      <c r="AJ58" s="90"/>
      <c r="AK58" s="90"/>
      <c r="AL58" s="90"/>
      <c r="AM58" s="90"/>
      <c r="AN58" s="90"/>
      <c r="AO58" s="90"/>
      <c r="AP58" s="90"/>
      <c r="AQ58" s="182"/>
      <c r="AR58" s="182"/>
      <c r="AS58" s="182"/>
      <c r="AT58" s="182"/>
      <c r="AU58" s="182"/>
      <c r="AV58" s="90"/>
      <c r="AW58" s="90"/>
    </row>
    <row r="59" spans="1:49" ht="12" hidden="1" customHeight="1">
      <c r="A59" s="90"/>
      <c r="B59" s="182"/>
      <c r="C59" s="182"/>
      <c r="D59" s="182"/>
      <c r="E59" s="197"/>
      <c r="F59" s="197"/>
      <c r="G59" s="182"/>
      <c r="H59" s="182"/>
      <c r="I59" s="182"/>
      <c r="J59" s="197"/>
      <c r="K59" s="197"/>
      <c r="L59" s="182"/>
      <c r="M59" s="182"/>
      <c r="N59" s="182"/>
      <c r="O59" s="182"/>
      <c r="P59" s="182"/>
      <c r="Q59" s="182"/>
      <c r="R59" s="182"/>
      <c r="S59" s="347"/>
      <c r="T59" s="347"/>
      <c r="U59" s="182"/>
      <c r="V59" s="182"/>
      <c r="W59" s="182"/>
      <c r="X59" s="182"/>
      <c r="Y59" s="182"/>
      <c r="Z59" s="182"/>
      <c r="AA59" s="182"/>
      <c r="AB59" s="90"/>
      <c r="AC59" s="90"/>
      <c r="AD59" s="90"/>
      <c r="AE59" s="90"/>
      <c r="AF59" s="90"/>
      <c r="AG59" s="90"/>
      <c r="AH59" s="90"/>
      <c r="AI59" s="90"/>
      <c r="AJ59" s="90"/>
      <c r="AK59" s="90"/>
      <c r="AL59" s="90"/>
      <c r="AM59" s="90"/>
      <c r="AN59" s="90"/>
      <c r="AO59" s="90"/>
      <c r="AP59" s="90"/>
      <c r="AQ59" s="182"/>
      <c r="AR59" s="182"/>
      <c r="AS59" s="182"/>
      <c r="AT59" s="182"/>
      <c r="AU59" s="182"/>
      <c r="AV59" s="90"/>
      <c r="AW59" s="90"/>
    </row>
    <row r="60" spans="1:49" ht="12" hidden="1" customHeight="1">
      <c r="A60" s="90"/>
      <c r="B60" s="182"/>
      <c r="C60" s="182"/>
      <c r="D60" s="182"/>
      <c r="E60" s="197"/>
      <c r="F60" s="197"/>
      <c r="G60" s="182"/>
      <c r="H60" s="182"/>
      <c r="I60" s="182"/>
      <c r="J60" s="197"/>
      <c r="K60" s="197"/>
      <c r="L60" s="182"/>
      <c r="M60" s="182"/>
      <c r="N60" s="182"/>
      <c r="O60" s="182"/>
      <c r="P60" s="182"/>
      <c r="Q60" s="182"/>
      <c r="R60" s="182"/>
      <c r="S60" s="347"/>
      <c r="T60" s="347"/>
      <c r="U60" s="182"/>
      <c r="V60" s="182"/>
      <c r="W60" s="182"/>
      <c r="X60" s="182"/>
      <c r="Y60" s="182"/>
      <c r="Z60" s="182"/>
      <c r="AA60" s="182"/>
      <c r="AB60" s="90"/>
      <c r="AC60" s="90"/>
      <c r="AD60" s="90"/>
      <c r="AE60" s="90"/>
      <c r="AF60" s="90"/>
      <c r="AG60" s="90"/>
      <c r="AH60" s="90"/>
      <c r="AI60" s="90"/>
      <c r="AJ60" s="90"/>
      <c r="AK60" s="90"/>
      <c r="AL60" s="90"/>
      <c r="AM60" s="90"/>
      <c r="AN60" s="90"/>
      <c r="AO60" s="90"/>
      <c r="AP60" s="90"/>
      <c r="AQ60" s="182"/>
      <c r="AR60" s="182"/>
      <c r="AS60" s="182"/>
      <c r="AT60" s="182"/>
      <c r="AU60" s="182"/>
      <c r="AV60" s="90"/>
      <c r="AW60" s="90"/>
    </row>
    <row r="61" spans="1:49" ht="12" hidden="1" customHeight="1">
      <c r="A61" s="90"/>
      <c r="B61" s="182"/>
      <c r="C61" s="182"/>
      <c r="D61" s="182"/>
      <c r="E61" s="197"/>
      <c r="F61" s="197"/>
      <c r="G61" s="182"/>
      <c r="H61" s="182"/>
      <c r="I61" s="182"/>
      <c r="J61" s="197"/>
      <c r="K61" s="197"/>
      <c r="L61" s="182"/>
      <c r="M61" s="182"/>
      <c r="N61" s="182"/>
      <c r="O61" s="182"/>
      <c r="P61" s="182"/>
      <c r="Q61" s="182"/>
      <c r="R61" s="182"/>
      <c r="S61" s="347"/>
      <c r="T61" s="347"/>
      <c r="U61" s="182"/>
      <c r="V61" s="182"/>
      <c r="W61" s="182"/>
      <c r="X61" s="182"/>
      <c r="Y61" s="182"/>
      <c r="Z61" s="182"/>
      <c r="AA61" s="182"/>
      <c r="AB61" s="90"/>
      <c r="AC61" s="90"/>
      <c r="AD61" s="90"/>
      <c r="AE61" s="90"/>
      <c r="AF61" s="90"/>
      <c r="AG61" s="90"/>
      <c r="AH61" s="90"/>
      <c r="AI61" s="90"/>
      <c r="AJ61" s="90"/>
      <c r="AK61" s="90"/>
      <c r="AL61" s="90"/>
      <c r="AM61" s="90"/>
      <c r="AN61" s="90"/>
      <c r="AO61" s="90"/>
      <c r="AP61" s="90"/>
      <c r="AQ61" s="182"/>
      <c r="AR61" s="182"/>
      <c r="AS61" s="182"/>
      <c r="AT61" s="182"/>
      <c r="AU61" s="182"/>
      <c r="AV61" s="90"/>
      <c r="AW61" s="90"/>
    </row>
    <row r="62" spans="1:49" ht="12" hidden="1" customHeight="1">
      <c r="A62" s="90"/>
      <c r="B62" s="182"/>
      <c r="C62" s="182"/>
      <c r="D62" s="182"/>
      <c r="E62" s="197"/>
      <c r="F62" s="197"/>
      <c r="G62" s="182"/>
      <c r="H62" s="182"/>
      <c r="I62" s="182"/>
      <c r="J62" s="197"/>
      <c r="K62" s="197"/>
      <c r="L62" s="182"/>
      <c r="M62" s="182"/>
      <c r="N62" s="182"/>
      <c r="O62" s="182"/>
      <c r="P62" s="182"/>
      <c r="Q62" s="182"/>
      <c r="R62" s="182"/>
      <c r="S62" s="347"/>
      <c r="T62" s="347"/>
      <c r="U62" s="182"/>
      <c r="V62" s="182"/>
      <c r="W62" s="182"/>
      <c r="X62" s="182"/>
      <c r="Y62" s="182"/>
      <c r="Z62" s="182"/>
      <c r="AA62" s="182"/>
      <c r="AB62" s="90"/>
      <c r="AC62" s="90"/>
      <c r="AD62" s="90"/>
      <c r="AE62" s="90"/>
      <c r="AF62" s="90"/>
      <c r="AG62" s="90"/>
      <c r="AH62" s="90"/>
      <c r="AI62" s="90"/>
      <c r="AJ62" s="90"/>
      <c r="AK62" s="90"/>
      <c r="AL62" s="90"/>
      <c r="AM62" s="90"/>
      <c r="AN62" s="90"/>
      <c r="AO62" s="90"/>
      <c r="AP62" s="90"/>
      <c r="AQ62" s="182"/>
      <c r="AR62" s="182"/>
      <c r="AS62" s="182"/>
      <c r="AT62" s="182"/>
      <c r="AU62" s="182"/>
      <c r="AV62" s="90"/>
      <c r="AW62" s="90"/>
    </row>
    <row r="63" spans="1:49" ht="12" hidden="1" customHeight="1">
      <c r="A63" s="90"/>
      <c r="B63" s="182"/>
      <c r="C63" s="182"/>
      <c r="D63" s="182"/>
      <c r="E63" s="197"/>
      <c r="F63" s="197"/>
      <c r="G63" s="182"/>
      <c r="H63" s="182"/>
      <c r="I63" s="182"/>
      <c r="J63" s="197"/>
      <c r="K63" s="197"/>
      <c r="L63" s="182"/>
      <c r="M63" s="182"/>
      <c r="N63" s="182"/>
      <c r="O63" s="182"/>
      <c r="P63" s="182"/>
      <c r="Q63" s="182"/>
      <c r="R63" s="182"/>
      <c r="S63" s="347"/>
      <c r="T63" s="347"/>
      <c r="U63" s="182"/>
      <c r="V63" s="182"/>
      <c r="W63" s="182"/>
      <c r="X63" s="182"/>
      <c r="Y63" s="182"/>
      <c r="Z63" s="182"/>
      <c r="AA63" s="182"/>
      <c r="AB63" s="90"/>
      <c r="AC63" s="90"/>
      <c r="AD63" s="90"/>
      <c r="AE63" s="90"/>
      <c r="AF63" s="90"/>
      <c r="AG63" s="90"/>
      <c r="AH63" s="90"/>
      <c r="AI63" s="90"/>
      <c r="AJ63" s="90"/>
      <c r="AK63" s="90"/>
      <c r="AL63" s="90"/>
      <c r="AM63" s="90"/>
      <c r="AN63" s="90"/>
      <c r="AO63" s="90"/>
      <c r="AP63" s="90"/>
      <c r="AQ63" s="182"/>
      <c r="AR63" s="182"/>
      <c r="AS63" s="182"/>
      <c r="AT63" s="182"/>
      <c r="AU63" s="182"/>
      <c r="AV63" s="90"/>
      <c r="AW63" s="90"/>
    </row>
    <row r="64" spans="1:49" ht="12" hidden="1" customHeight="1">
      <c r="A64" s="90"/>
      <c r="B64" s="182"/>
      <c r="C64" s="182"/>
      <c r="D64" s="182"/>
      <c r="E64" s="197"/>
      <c r="F64" s="197"/>
      <c r="G64" s="182"/>
      <c r="H64" s="182"/>
      <c r="I64" s="182"/>
      <c r="J64" s="197"/>
      <c r="K64" s="197"/>
      <c r="L64" s="182"/>
      <c r="M64" s="182"/>
      <c r="N64" s="182"/>
      <c r="O64" s="182"/>
      <c r="P64" s="182"/>
      <c r="Q64" s="182"/>
      <c r="R64" s="182"/>
      <c r="S64" s="347"/>
      <c r="T64" s="347"/>
      <c r="U64" s="182"/>
      <c r="V64" s="182"/>
      <c r="W64" s="182"/>
      <c r="X64" s="182"/>
      <c r="Y64" s="182"/>
      <c r="Z64" s="182"/>
      <c r="AA64" s="182"/>
      <c r="AB64" s="90"/>
      <c r="AC64" s="90"/>
      <c r="AD64" s="90"/>
      <c r="AE64" s="90"/>
      <c r="AF64" s="90"/>
      <c r="AG64" s="90"/>
      <c r="AH64" s="90"/>
      <c r="AI64" s="90"/>
      <c r="AJ64" s="90"/>
      <c r="AK64" s="90"/>
      <c r="AL64" s="90"/>
      <c r="AM64" s="90"/>
      <c r="AN64" s="90"/>
      <c r="AO64" s="90"/>
      <c r="AP64" s="90"/>
      <c r="AQ64" s="182"/>
      <c r="AR64" s="182"/>
      <c r="AS64" s="182"/>
      <c r="AT64" s="182"/>
      <c r="AU64" s="182"/>
      <c r="AV64" s="90"/>
      <c r="AW64" s="90"/>
    </row>
    <row r="65" spans="1:49" ht="12" hidden="1" customHeight="1">
      <c r="A65" s="90"/>
      <c r="B65" s="182"/>
      <c r="C65" s="182"/>
      <c r="D65" s="182"/>
      <c r="E65" s="197"/>
      <c r="F65" s="197"/>
      <c r="G65" s="182"/>
      <c r="H65" s="182"/>
      <c r="I65" s="182"/>
      <c r="J65" s="197"/>
      <c r="K65" s="197"/>
      <c r="L65" s="182"/>
      <c r="M65" s="182"/>
      <c r="N65" s="182"/>
      <c r="O65" s="182"/>
      <c r="P65" s="182"/>
      <c r="Q65" s="182"/>
      <c r="R65" s="182"/>
      <c r="S65" s="347"/>
      <c r="T65" s="347"/>
      <c r="U65" s="182"/>
      <c r="V65" s="182"/>
      <c r="W65" s="182"/>
      <c r="X65" s="182"/>
      <c r="Y65" s="182"/>
      <c r="Z65" s="182"/>
      <c r="AA65" s="182"/>
      <c r="AB65" s="90"/>
      <c r="AC65" s="90"/>
      <c r="AD65" s="90"/>
      <c r="AE65" s="90"/>
      <c r="AF65" s="90"/>
      <c r="AG65" s="90"/>
      <c r="AH65" s="90"/>
      <c r="AI65" s="90"/>
      <c r="AJ65" s="90"/>
      <c r="AK65" s="90"/>
      <c r="AL65" s="90"/>
      <c r="AM65" s="90"/>
      <c r="AN65" s="90"/>
      <c r="AO65" s="90"/>
      <c r="AP65" s="90"/>
      <c r="AQ65" s="182"/>
      <c r="AR65" s="182"/>
      <c r="AS65" s="182"/>
      <c r="AT65" s="182"/>
      <c r="AU65" s="182"/>
      <c r="AV65" s="90"/>
      <c r="AW65" s="90"/>
    </row>
    <row r="66" spans="1:49" ht="12" hidden="1" customHeight="1">
      <c r="A66" s="90"/>
      <c r="B66" s="182"/>
      <c r="C66" s="182"/>
      <c r="D66" s="182"/>
      <c r="E66" s="197"/>
      <c r="F66" s="197"/>
      <c r="G66" s="182"/>
      <c r="H66" s="182"/>
      <c r="I66" s="182"/>
      <c r="J66" s="197"/>
      <c r="K66" s="197"/>
      <c r="L66" s="182"/>
      <c r="M66" s="182"/>
      <c r="N66" s="182"/>
      <c r="O66" s="182"/>
      <c r="P66" s="182"/>
      <c r="Q66" s="182"/>
      <c r="R66" s="182"/>
      <c r="S66" s="347"/>
      <c r="T66" s="347"/>
      <c r="U66" s="182"/>
      <c r="V66" s="182"/>
      <c r="W66" s="182"/>
      <c r="X66" s="182"/>
      <c r="Y66" s="182"/>
      <c r="Z66" s="182"/>
      <c r="AA66" s="182"/>
      <c r="AB66" s="90"/>
      <c r="AC66" s="90"/>
      <c r="AD66" s="90"/>
      <c r="AE66" s="90"/>
      <c r="AF66" s="90"/>
      <c r="AG66" s="90"/>
      <c r="AH66" s="90"/>
      <c r="AI66" s="90"/>
      <c r="AJ66" s="90"/>
      <c r="AK66" s="90"/>
      <c r="AL66" s="90"/>
      <c r="AM66" s="90"/>
      <c r="AN66" s="90"/>
      <c r="AO66" s="90"/>
      <c r="AP66" s="90"/>
      <c r="AQ66" s="182"/>
      <c r="AR66" s="182"/>
      <c r="AS66" s="182"/>
      <c r="AT66" s="182"/>
      <c r="AU66" s="182"/>
      <c r="AV66" s="90"/>
      <c r="AW66" s="90"/>
    </row>
    <row r="67" spans="1:49" ht="12" hidden="1" customHeight="1">
      <c r="A67" s="90"/>
      <c r="B67" s="182"/>
      <c r="C67" s="182"/>
      <c r="D67" s="182"/>
      <c r="E67" s="197"/>
      <c r="F67" s="197"/>
      <c r="G67" s="182"/>
      <c r="H67" s="182"/>
      <c r="I67" s="182"/>
      <c r="J67" s="197"/>
      <c r="K67" s="197"/>
      <c r="L67" s="182"/>
      <c r="M67" s="182"/>
      <c r="N67" s="182"/>
      <c r="O67" s="182"/>
      <c r="P67" s="182"/>
      <c r="Q67" s="182"/>
      <c r="R67" s="182"/>
      <c r="S67" s="347"/>
      <c r="T67" s="347"/>
      <c r="U67" s="182"/>
      <c r="V67" s="182"/>
      <c r="W67" s="182"/>
      <c r="X67" s="182"/>
      <c r="Y67" s="182"/>
      <c r="Z67" s="182"/>
      <c r="AA67" s="182"/>
      <c r="AB67" s="90"/>
      <c r="AC67" s="90"/>
      <c r="AD67" s="90"/>
      <c r="AE67" s="90"/>
      <c r="AF67" s="90"/>
      <c r="AG67" s="90"/>
      <c r="AH67" s="90"/>
      <c r="AI67" s="90"/>
      <c r="AJ67" s="90"/>
      <c r="AK67" s="90"/>
      <c r="AL67" s="90"/>
      <c r="AM67" s="90"/>
      <c r="AN67" s="90"/>
      <c r="AO67" s="90"/>
      <c r="AP67" s="90"/>
      <c r="AQ67" s="182"/>
      <c r="AR67" s="182"/>
      <c r="AS67" s="182"/>
      <c r="AT67" s="182"/>
      <c r="AU67" s="182"/>
      <c r="AV67" s="90"/>
      <c r="AW67" s="90"/>
    </row>
    <row r="68" spans="1:49" ht="12" hidden="1" customHeight="1">
      <c r="A68" s="90"/>
      <c r="B68" s="182"/>
      <c r="C68" s="182"/>
      <c r="D68" s="182"/>
      <c r="E68" s="197"/>
      <c r="F68" s="197"/>
      <c r="G68" s="182"/>
      <c r="H68" s="182"/>
      <c r="I68" s="182"/>
      <c r="J68" s="197"/>
      <c r="K68" s="197"/>
      <c r="L68" s="182"/>
      <c r="M68" s="182"/>
      <c r="N68" s="182"/>
      <c r="O68" s="182"/>
      <c r="P68" s="182"/>
      <c r="Q68" s="182"/>
      <c r="R68" s="182"/>
      <c r="S68" s="347"/>
      <c r="T68" s="347"/>
      <c r="U68" s="182"/>
      <c r="V68" s="182"/>
      <c r="W68" s="182"/>
      <c r="X68" s="182"/>
      <c r="Y68" s="182"/>
      <c r="Z68" s="182"/>
      <c r="AA68" s="182"/>
      <c r="AB68" s="90"/>
      <c r="AC68" s="90"/>
      <c r="AD68" s="90"/>
      <c r="AE68" s="90"/>
      <c r="AF68" s="90"/>
      <c r="AG68" s="90"/>
      <c r="AH68" s="90"/>
      <c r="AI68" s="90"/>
      <c r="AJ68" s="90"/>
      <c r="AK68" s="90"/>
      <c r="AL68" s="90"/>
      <c r="AM68" s="90"/>
      <c r="AN68" s="90"/>
      <c r="AO68" s="90"/>
      <c r="AP68" s="90"/>
      <c r="AQ68" s="182"/>
      <c r="AR68" s="182"/>
      <c r="AS68" s="182"/>
      <c r="AT68" s="182"/>
      <c r="AU68" s="182"/>
      <c r="AV68" s="90"/>
      <c r="AW68" s="90"/>
    </row>
    <row r="69" spans="1:49" ht="12" hidden="1" customHeight="1">
      <c r="A69" s="90"/>
      <c r="B69" s="182"/>
      <c r="C69" s="182"/>
      <c r="D69" s="182"/>
      <c r="E69" s="197"/>
      <c r="F69" s="197"/>
      <c r="G69" s="182"/>
      <c r="H69" s="182"/>
      <c r="I69" s="182"/>
      <c r="J69" s="197"/>
      <c r="K69" s="197"/>
      <c r="L69" s="182"/>
      <c r="M69" s="182"/>
      <c r="N69" s="182"/>
      <c r="O69" s="182"/>
      <c r="P69" s="182"/>
      <c r="Q69" s="182"/>
      <c r="R69" s="182"/>
      <c r="S69" s="347"/>
      <c r="T69" s="347"/>
      <c r="U69" s="182"/>
      <c r="V69" s="182"/>
      <c r="W69" s="182"/>
      <c r="X69" s="182"/>
      <c r="Y69" s="182"/>
      <c r="Z69" s="182"/>
      <c r="AA69" s="182"/>
      <c r="AB69" s="90"/>
      <c r="AC69" s="90"/>
      <c r="AD69" s="90"/>
      <c r="AE69" s="90"/>
      <c r="AF69" s="90"/>
      <c r="AG69" s="90"/>
      <c r="AH69" s="90"/>
      <c r="AI69" s="90"/>
      <c r="AJ69" s="90"/>
      <c r="AK69" s="90"/>
      <c r="AL69" s="90"/>
      <c r="AM69" s="90"/>
      <c r="AN69" s="90"/>
      <c r="AO69" s="90"/>
      <c r="AP69" s="90"/>
      <c r="AQ69" s="182"/>
      <c r="AR69" s="182"/>
      <c r="AS69" s="182"/>
      <c r="AT69" s="182"/>
      <c r="AU69" s="182"/>
      <c r="AV69" s="90"/>
      <c r="AW69" s="90"/>
    </row>
    <row r="70" spans="1:49" ht="12" hidden="1" customHeight="1">
      <c r="A70" s="90"/>
      <c r="B70" s="182"/>
      <c r="C70" s="182"/>
      <c r="D70" s="182"/>
      <c r="E70" s="197"/>
      <c r="F70" s="197"/>
      <c r="G70" s="182"/>
      <c r="H70" s="182"/>
      <c r="I70" s="182"/>
      <c r="J70" s="197"/>
      <c r="K70" s="197"/>
      <c r="L70" s="182"/>
      <c r="M70" s="182"/>
      <c r="N70" s="182"/>
      <c r="O70" s="182"/>
      <c r="P70" s="182"/>
      <c r="Q70" s="182"/>
      <c r="R70" s="182"/>
      <c r="S70" s="347"/>
      <c r="T70" s="347"/>
      <c r="U70" s="182"/>
      <c r="V70" s="182"/>
      <c r="W70" s="182"/>
      <c r="X70" s="182"/>
      <c r="Y70" s="182"/>
      <c r="Z70" s="182"/>
      <c r="AA70" s="182"/>
      <c r="AB70" s="90"/>
      <c r="AC70" s="90"/>
      <c r="AD70" s="90"/>
      <c r="AE70" s="90"/>
      <c r="AF70" s="90"/>
      <c r="AG70" s="90"/>
      <c r="AH70" s="90"/>
      <c r="AI70" s="90"/>
      <c r="AJ70" s="90"/>
      <c r="AK70" s="90"/>
      <c r="AL70" s="90"/>
      <c r="AM70" s="90"/>
      <c r="AN70" s="90"/>
      <c r="AO70" s="90"/>
      <c r="AP70" s="90"/>
      <c r="AQ70" s="182"/>
      <c r="AR70" s="182"/>
      <c r="AS70" s="182"/>
      <c r="AT70" s="182"/>
      <c r="AU70" s="182"/>
      <c r="AV70" s="90"/>
      <c r="AW70" s="90"/>
    </row>
    <row r="71" spans="1:49" ht="12" hidden="1" customHeight="1">
      <c r="A71" s="90"/>
      <c r="B71" s="182"/>
      <c r="C71" s="182"/>
      <c r="D71" s="182"/>
      <c r="E71" s="197"/>
      <c r="F71" s="197"/>
      <c r="G71" s="182"/>
      <c r="H71" s="182"/>
      <c r="I71" s="182"/>
      <c r="J71" s="197"/>
      <c r="K71" s="197"/>
      <c r="L71" s="182"/>
      <c r="M71" s="182"/>
      <c r="N71" s="182"/>
      <c r="O71" s="182"/>
      <c r="P71" s="182"/>
      <c r="Q71" s="182"/>
      <c r="R71" s="182"/>
      <c r="S71" s="347"/>
      <c r="T71" s="347"/>
      <c r="U71" s="182"/>
      <c r="V71" s="182"/>
      <c r="W71" s="182"/>
      <c r="X71" s="182"/>
      <c r="Y71" s="182"/>
      <c r="Z71" s="182"/>
      <c r="AA71" s="182"/>
      <c r="AB71" s="90"/>
      <c r="AC71" s="90"/>
      <c r="AD71" s="90"/>
      <c r="AE71" s="90"/>
      <c r="AF71" s="90"/>
      <c r="AG71" s="90"/>
      <c r="AH71" s="90"/>
      <c r="AI71" s="90"/>
      <c r="AJ71" s="90"/>
      <c r="AK71" s="90"/>
      <c r="AL71" s="90"/>
      <c r="AM71" s="90"/>
      <c r="AN71" s="90"/>
      <c r="AO71" s="90"/>
      <c r="AP71" s="90"/>
      <c r="AQ71" s="182"/>
      <c r="AR71" s="182"/>
      <c r="AS71" s="182"/>
      <c r="AT71" s="182"/>
      <c r="AU71" s="182"/>
      <c r="AV71" s="90"/>
      <c r="AW71" s="90"/>
    </row>
    <row r="72" spans="1:49" ht="12" hidden="1" customHeight="1">
      <c r="A72" s="90"/>
      <c r="B72" s="182"/>
      <c r="C72" s="182"/>
      <c r="D72" s="182"/>
      <c r="E72" s="197"/>
      <c r="F72" s="197"/>
      <c r="G72" s="182"/>
      <c r="H72" s="182"/>
      <c r="I72" s="182"/>
      <c r="J72" s="197"/>
      <c r="K72" s="197"/>
      <c r="L72" s="182"/>
      <c r="M72" s="182"/>
      <c r="N72" s="182"/>
      <c r="O72" s="182"/>
      <c r="P72" s="182"/>
      <c r="Q72" s="182"/>
      <c r="R72" s="182"/>
      <c r="S72" s="347"/>
      <c r="T72" s="347"/>
      <c r="U72" s="182"/>
      <c r="V72" s="182"/>
      <c r="W72" s="182"/>
      <c r="X72" s="182"/>
      <c r="Y72" s="182"/>
      <c r="Z72" s="182"/>
      <c r="AA72" s="182"/>
      <c r="AB72" s="90"/>
      <c r="AC72" s="90"/>
      <c r="AD72" s="90"/>
      <c r="AE72" s="90"/>
      <c r="AF72" s="90"/>
      <c r="AG72" s="90"/>
      <c r="AH72" s="90"/>
      <c r="AI72" s="90"/>
      <c r="AJ72" s="90"/>
      <c r="AK72" s="90"/>
      <c r="AL72" s="90"/>
      <c r="AM72" s="90"/>
      <c r="AN72" s="90"/>
      <c r="AO72" s="90"/>
      <c r="AP72" s="90"/>
      <c r="AQ72" s="182"/>
      <c r="AR72" s="182"/>
      <c r="AS72" s="182"/>
      <c r="AT72" s="182"/>
      <c r="AU72" s="182"/>
      <c r="AV72" s="90"/>
      <c r="AW72" s="90"/>
    </row>
    <row r="73" spans="1:49" ht="12" hidden="1" customHeight="1">
      <c r="A73" s="90"/>
      <c r="B73" s="182"/>
      <c r="C73" s="182"/>
      <c r="D73" s="182"/>
      <c r="E73" s="197"/>
      <c r="F73" s="197"/>
      <c r="G73" s="182"/>
      <c r="H73" s="182"/>
      <c r="I73" s="182"/>
      <c r="J73" s="197"/>
      <c r="K73" s="197"/>
      <c r="L73" s="182"/>
      <c r="M73" s="182"/>
      <c r="N73" s="182"/>
      <c r="O73" s="182"/>
      <c r="P73" s="182"/>
      <c r="Q73" s="182"/>
      <c r="R73" s="182"/>
      <c r="S73" s="347"/>
      <c r="T73" s="347"/>
      <c r="U73" s="182"/>
      <c r="V73" s="182"/>
      <c r="W73" s="182"/>
      <c r="X73" s="182"/>
      <c r="Y73" s="182"/>
      <c r="Z73" s="182"/>
      <c r="AA73" s="182"/>
      <c r="AB73" s="90"/>
      <c r="AC73" s="90"/>
      <c r="AD73" s="90"/>
      <c r="AE73" s="90"/>
      <c r="AF73" s="90"/>
      <c r="AG73" s="90"/>
      <c r="AH73" s="90"/>
      <c r="AI73" s="90"/>
      <c r="AJ73" s="90"/>
      <c r="AK73" s="90"/>
      <c r="AL73" s="90"/>
      <c r="AM73" s="90"/>
      <c r="AN73" s="90"/>
      <c r="AO73" s="90"/>
      <c r="AP73" s="90"/>
      <c r="AQ73" s="182"/>
      <c r="AR73" s="182"/>
      <c r="AS73" s="182"/>
      <c r="AT73" s="182"/>
      <c r="AU73" s="182"/>
      <c r="AV73" s="90"/>
      <c r="AW73" s="90"/>
    </row>
    <row r="74" spans="1:49" ht="12" hidden="1" customHeight="1">
      <c r="A74" s="90"/>
      <c r="B74" s="182"/>
      <c r="C74" s="182"/>
      <c r="D74" s="182"/>
      <c r="E74" s="197"/>
      <c r="F74" s="197"/>
      <c r="G74" s="182"/>
      <c r="H74" s="182"/>
      <c r="I74" s="182"/>
      <c r="J74" s="197"/>
      <c r="K74" s="197"/>
      <c r="L74" s="182"/>
      <c r="M74" s="182"/>
      <c r="N74" s="182"/>
      <c r="O74" s="182"/>
      <c r="P74" s="182"/>
      <c r="Q74" s="182"/>
      <c r="R74" s="182"/>
      <c r="S74" s="347"/>
      <c r="T74" s="347"/>
      <c r="U74" s="182"/>
      <c r="V74" s="182"/>
      <c r="W74" s="182"/>
      <c r="X74" s="182"/>
      <c r="Y74" s="182"/>
      <c r="Z74" s="182"/>
      <c r="AA74" s="182"/>
      <c r="AB74" s="90"/>
      <c r="AC74" s="90"/>
      <c r="AD74" s="90"/>
      <c r="AE74" s="90"/>
      <c r="AF74" s="90"/>
      <c r="AG74" s="90"/>
      <c r="AH74" s="90"/>
      <c r="AI74" s="90"/>
      <c r="AJ74" s="90"/>
      <c r="AK74" s="90"/>
      <c r="AL74" s="90"/>
      <c r="AM74" s="90"/>
      <c r="AN74" s="90"/>
      <c r="AO74" s="90"/>
      <c r="AP74" s="90"/>
      <c r="AQ74" s="182"/>
      <c r="AR74" s="182"/>
      <c r="AS74" s="182"/>
      <c r="AT74" s="182"/>
      <c r="AU74" s="182"/>
      <c r="AV74" s="90"/>
      <c r="AW74" s="90"/>
    </row>
    <row r="75" spans="1:49" ht="12" hidden="1" customHeight="1">
      <c r="A75" s="90"/>
      <c r="B75" s="182"/>
      <c r="C75" s="182"/>
      <c r="D75" s="182"/>
      <c r="E75" s="197"/>
      <c r="F75" s="197"/>
      <c r="G75" s="182"/>
      <c r="H75" s="182"/>
      <c r="I75" s="182"/>
      <c r="J75" s="197"/>
      <c r="K75" s="197"/>
      <c r="L75" s="182"/>
      <c r="M75" s="182"/>
      <c r="N75" s="182"/>
      <c r="O75" s="182"/>
      <c r="P75" s="182"/>
      <c r="Q75" s="182"/>
      <c r="R75" s="182"/>
      <c r="S75" s="347"/>
      <c r="T75" s="347"/>
      <c r="U75" s="182"/>
      <c r="V75" s="182"/>
      <c r="W75" s="182"/>
      <c r="X75" s="182"/>
      <c r="Y75" s="182"/>
      <c r="Z75" s="182"/>
      <c r="AA75" s="182"/>
      <c r="AB75" s="90"/>
      <c r="AC75" s="90"/>
      <c r="AD75" s="90"/>
      <c r="AE75" s="90"/>
      <c r="AF75" s="90"/>
      <c r="AG75" s="90"/>
      <c r="AH75" s="90"/>
      <c r="AI75" s="90"/>
      <c r="AJ75" s="90"/>
      <c r="AK75" s="90"/>
      <c r="AL75" s="90"/>
      <c r="AM75" s="90"/>
      <c r="AN75" s="90"/>
      <c r="AO75" s="90"/>
      <c r="AP75" s="90"/>
      <c r="AQ75" s="182"/>
      <c r="AR75" s="182"/>
      <c r="AS75" s="182"/>
      <c r="AT75" s="182"/>
      <c r="AU75" s="182"/>
      <c r="AV75" s="90"/>
      <c r="AW75" s="90"/>
    </row>
    <row r="76" spans="1:49" ht="12" hidden="1" customHeight="1">
      <c r="A76" s="90"/>
      <c r="B76" s="182"/>
      <c r="C76" s="182"/>
      <c r="D76" s="182"/>
      <c r="E76" s="197"/>
      <c r="F76" s="197"/>
      <c r="G76" s="182"/>
      <c r="H76" s="182"/>
      <c r="I76" s="182"/>
      <c r="J76" s="197"/>
      <c r="K76" s="197"/>
      <c r="L76" s="182"/>
      <c r="M76" s="182"/>
      <c r="N76" s="182"/>
      <c r="O76" s="182"/>
      <c r="P76" s="182"/>
      <c r="Q76" s="182"/>
      <c r="R76" s="182"/>
      <c r="S76" s="347"/>
      <c r="T76" s="347"/>
      <c r="U76" s="182"/>
      <c r="V76" s="182"/>
      <c r="W76" s="182"/>
      <c r="X76" s="182"/>
      <c r="Y76" s="182"/>
      <c r="Z76" s="182"/>
      <c r="AA76" s="182"/>
      <c r="AB76" s="90"/>
      <c r="AC76" s="90"/>
      <c r="AD76" s="90"/>
      <c r="AE76" s="90"/>
      <c r="AF76" s="90"/>
      <c r="AG76" s="90"/>
      <c r="AH76" s="90"/>
      <c r="AI76" s="90"/>
      <c r="AJ76" s="90"/>
      <c r="AK76" s="90"/>
      <c r="AL76" s="90"/>
      <c r="AM76" s="90"/>
      <c r="AN76" s="90"/>
      <c r="AO76" s="90"/>
      <c r="AP76" s="90"/>
      <c r="AQ76" s="182"/>
      <c r="AR76" s="182"/>
      <c r="AS76" s="182"/>
      <c r="AT76" s="182"/>
      <c r="AU76" s="182"/>
      <c r="AV76" s="90"/>
      <c r="AW76" s="90"/>
    </row>
    <row r="77" spans="1:49" ht="12" hidden="1" customHeight="1">
      <c r="A77" s="90"/>
      <c r="B77" s="182"/>
      <c r="C77" s="182"/>
      <c r="D77" s="182"/>
      <c r="E77" s="197"/>
      <c r="F77" s="197"/>
      <c r="G77" s="182"/>
      <c r="H77" s="182"/>
      <c r="I77" s="182"/>
      <c r="J77" s="197"/>
      <c r="K77" s="197"/>
      <c r="L77" s="182"/>
      <c r="M77" s="182"/>
      <c r="N77" s="182"/>
      <c r="O77" s="182"/>
      <c r="P77" s="182"/>
      <c r="Q77" s="182"/>
      <c r="R77" s="182"/>
      <c r="S77" s="347"/>
      <c r="T77" s="347"/>
      <c r="U77" s="182"/>
      <c r="V77" s="182"/>
      <c r="W77" s="182"/>
      <c r="X77" s="182"/>
      <c r="Y77" s="182"/>
      <c r="Z77" s="182"/>
      <c r="AA77" s="182"/>
      <c r="AB77" s="90"/>
      <c r="AC77" s="90"/>
      <c r="AD77" s="90"/>
      <c r="AE77" s="90"/>
      <c r="AF77" s="90"/>
      <c r="AG77" s="90"/>
      <c r="AH77" s="90"/>
      <c r="AI77" s="90"/>
      <c r="AJ77" s="90"/>
      <c r="AK77" s="90"/>
      <c r="AL77" s="90"/>
      <c r="AM77" s="90"/>
      <c r="AN77" s="90"/>
      <c r="AO77" s="90"/>
      <c r="AP77" s="90"/>
      <c r="AQ77" s="182"/>
      <c r="AR77" s="182"/>
      <c r="AS77" s="182"/>
      <c r="AT77" s="182"/>
      <c r="AU77" s="182"/>
      <c r="AV77" s="90"/>
      <c r="AW77" s="90"/>
    </row>
    <row r="78" spans="1:49" ht="12" hidden="1" customHeight="1">
      <c r="A78" s="90"/>
      <c r="B78" s="182"/>
      <c r="C78" s="182"/>
      <c r="D78" s="182"/>
      <c r="E78" s="197"/>
      <c r="F78" s="197"/>
      <c r="G78" s="182"/>
      <c r="H78" s="182"/>
      <c r="I78" s="182"/>
      <c r="J78" s="197"/>
      <c r="K78" s="197"/>
      <c r="L78" s="182"/>
      <c r="M78" s="182"/>
      <c r="N78" s="182"/>
      <c r="O78" s="182"/>
      <c r="P78" s="182"/>
      <c r="Q78" s="182"/>
      <c r="R78" s="182"/>
      <c r="S78" s="347"/>
      <c r="T78" s="347"/>
      <c r="U78" s="182"/>
      <c r="V78" s="182"/>
      <c r="W78" s="182"/>
      <c r="X78" s="182"/>
      <c r="Y78" s="182"/>
      <c r="Z78" s="182"/>
      <c r="AA78" s="182"/>
      <c r="AB78" s="90"/>
      <c r="AC78" s="90"/>
      <c r="AD78" s="90"/>
      <c r="AE78" s="90"/>
      <c r="AF78" s="90"/>
      <c r="AG78" s="90"/>
      <c r="AH78" s="90"/>
      <c r="AI78" s="90"/>
      <c r="AJ78" s="90"/>
      <c r="AK78" s="90"/>
      <c r="AL78" s="90"/>
      <c r="AM78" s="90"/>
      <c r="AN78" s="90"/>
      <c r="AO78" s="90"/>
      <c r="AP78" s="90"/>
      <c r="AQ78" s="182"/>
      <c r="AR78" s="182"/>
      <c r="AS78" s="182"/>
      <c r="AT78" s="182"/>
      <c r="AU78" s="182"/>
      <c r="AV78" s="90"/>
      <c r="AW78" s="90"/>
    </row>
    <row r="79" spans="1:49" ht="12" hidden="1" customHeight="1">
      <c r="A79" s="90"/>
      <c r="B79" s="182"/>
      <c r="C79" s="182"/>
      <c r="D79" s="182"/>
      <c r="E79" s="197"/>
      <c r="F79" s="197"/>
      <c r="G79" s="182"/>
      <c r="H79" s="182"/>
      <c r="I79" s="182"/>
      <c r="J79" s="197"/>
      <c r="K79" s="197"/>
      <c r="L79" s="182"/>
      <c r="M79" s="182"/>
      <c r="N79" s="182"/>
      <c r="O79" s="182"/>
      <c r="P79" s="182"/>
      <c r="Q79" s="182"/>
      <c r="R79" s="182"/>
      <c r="S79" s="347"/>
      <c r="T79" s="347"/>
      <c r="U79" s="182"/>
      <c r="V79" s="182"/>
      <c r="W79" s="182"/>
      <c r="X79" s="182"/>
      <c r="Y79" s="182"/>
      <c r="Z79" s="182"/>
      <c r="AA79" s="182"/>
      <c r="AB79" s="90"/>
      <c r="AC79" s="90"/>
      <c r="AD79" s="90"/>
      <c r="AE79" s="90"/>
      <c r="AF79" s="90"/>
      <c r="AG79" s="90"/>
      <c r="AH79" s="90"/>
      <c r="AI79" s="90"/>
      <c r="AJ79" s="90"/>
      <c r="AK79" s="90"/>
      <c r="AL79" s="90"/>
      <c r="AM79" s="90"/>
      <c r="AN79" s="90"/>
      <c r="AO79" s="90"/>
      <c r="AP79" s="90"/>
      <c r="AQ79" s="182"/>
      <c r="AR79" s="182"/>
      <c r="AS79" s="182"/>
      <c r="AT79" s="182"/>
      <c r="AU79" s="182"/>
      <c r="AV79" s="90"/>
      <c r="AW79" s="90"/>
    </row>
    <row r="80" spans="1:49" ht="12" hidden="1" customHeight="1">
      <c r="A80" s="90"/>
      <c r="B80" s="182"/>
      <c r="C80" s="182"/>
      <c r="D80" s="182"/>
      <c r="E80" s="197"/>
      <c r="F80" s="197"/>
      <c r="G80" s="182"/>
      <c r="H80" s="182"/>
      <c r="I80" s="182"/>
      <c r="J80" s="197"/>
      <c r="K80" s="197"/>
      <c r="L80" s="182"/>
      <c r="M80" s="182"/>
      <c r="N80" s="182"/>
      <c r="O80" s="182"/>
      <c r="P80" s="182"/>
      <c r="Q80" s="182"/>
      <c r="R80" s="182"/>
      <c r="S80" s="347"/>
      <c r="T80" s="347"/>
      <c r="U80" s="182"/>
      <c r="V80" s="182"/>
      <c r="W80" s="182"/>
      <c r="X80" s="182"/>
      <c r="Y80" s="182"/>
      <c r="Z80" s="182"/>
      <c r="AA80" s="182"/>
      <c r="AB80" s="90"/>
      <c r="AC80" s="90"/>
      <c r="AD80" s="90"/>
      <c r="AE80" s="90"/>
      <c r="AF80" s="90"/>
      <c r="AG80" s="90"/>
      <c r="AH80" s="90"/>
      <c r="AI80" s="90"/>
      <c r="AJ80" s="90"/>
      <c r="AK80" s="90"/>
      <c r="AL80" s="90"/>
      <c r="AM80" s="90"/>
      <c r="AN80" s="90"/>
      <c r="AO80" s="90"/>
      <c r="AP80" s="90"/>
      <c r="AQ80" s="182"/>
      <c r="AR80" s="182"/>
      <c r="AS80" s="182"/>
      <c r="AT80" s="182"/>
      <c r="AU80" s="182"/>
      <c r="AV80" s="90"/>
      <c r="AW80" s="90"/>
    </row>
    <row r="81" spans="1:49" ht="12" hidden="1" customHeight="1">
      <c r="A81" s="90"/>
      <c r="B81" s="182"/>
      <c r="C81" s="182"/>
      <c r="D81" s="182"/>
      <c r="E81" s="197"/>
      <c r="F81" s="197"/>
      <c r="G81" s="182"/>
      <c r="H81" s="182"/>
      <c r="I81" s="182"/>
      <c r="J81" s="197"/>
      <c r="K81" s="197"/>
      <c r="L81" s="182"/>
      <c r="M81" s="182"/>
      <c r="N81" s="182"/>
      <c r="O81" s="182"/>
      <c r="P81" s="182"/>
      <c r="Q81" s="182"/>
      <c r="R81" s="182"/>
      <c r="S81" s="347"/>
      <c r="T81" s="347"/>
      <c r="U81" s="182"/>
      <c r="V81" s="182"/>
      <c r="W81" s="182"/>
      <c r="X81" s="182"/>
      <c r="Y81" s="182"/>
      <c r="Z81" s="182"/>
      <c r="AA81" s="182"/>
      <c r="AB81" s="90"/>
      <c r="AC81" s="90"/>
      <c r="AD81" s="90"/>
      <c r="AE81" s="90"/>
      <c r="AF81" s="90"/>
      <c r="AG81" s="90"/>
      <c r="AH81" s="90"/>
      <c r="AI81" s="90"/>
      <c r="AJ81" s="90"/>
      <c r="AK81" s="90"/>
      <c r="AL81" s="90"/>
      <c r="AM81" s="90"/>
      <c r="AN81" s="90"/>
      <c r="AO81" s="90"/>
      <c r="AP81" s="90"/>
      <c r="AQ81" s="182"/>
      <c r="AR81" s="182"/>
      <c r="AS81" s="182"/>
      <c r="AT81" s="182"/>
      <c r="AU81" s="182"/>
      <c r="AV81" s="90"/>
      <c r="AW81" s="90"/>
    </row>
    <row r="82" spans="1:49" ht="12" hidden="1" customHeight="1">
      <c r="A82" s="90"/>
      <c r="B82" s="182"/>
      <c r="C82" s="182"/>
      <c r="D82" s="182"/>
      <c r="E82" s="197"/>
      <c r="F82" s="197"/>
      <c r="G82" s="182"/>
      <c r="H82" s="182"/>
      <c r="I82" s="182"/>
      <c r="J82" s="197"/>
      <c r="K82" s="197"/>
      <c r="L82" s="182"/>
      <c r="M82" s="182"/>
      <c r="N82" s="182"/>
      <c r="O82" s="182"/>
      <c r="P82" s="182"/>
      <c r="Q82" s="182"/>
      <c r="R82" s="182"/>
      <c r="S82" s="347"/>
      <c r="T82" s="347"/>
      <c r="U82" s="182"/>
      <c r="V82" s="182"/>
      <c r="W82" s="182"/>
      <c r="X82" s="182"/>
      <c r="Y82" s="182"/>
      <c r="Z82" s="182"/>
      <c r="AA82" s="182"/>
      <c r="AB82" s="90"/>
      <c r="AC82" s="90"/>
      <c r="AD82" s="90"/>
      <c r="AE82" s="90"/>
      <c r="AF82" s="90"/>
      <c r="AG82" s="90"/>
      <c r="AH82" s="90"/>
      <c r="AI82" s="90"/>
      <c r="AJ82" s="90"/>
      <c r="AK82" s="90"/>
      <c r="AL82" s="90"/>
      <c r="AM82" s="90"/>
      <c r="AN82" s="90"/>
      <c r="AO82" s="90"/>
      <c r="AP82" s="90"/>
      <c r="AQ82" s="182"/>
      <c r="AR82" s="182"/>
      <c r="AS82" s="182"/>
      <c r="AT82" s="182"/>
      <c r="AU82" s="182"/>
      <c r="AV82" s="90"/>
      <c r="AW82" s="90"/>
    </row>
    <row r="83" spans="1:49" ht="12" hidden="1" customHeight="1">
      <c r="A83" s="90"/>
      <c r="B83" s="182"/>
      <c r="C83" s="182"/>
      <c r="D83" s="182"/>
      <c r="E83" s="197"/>
      <c r="F83" s="197"/>
      <c r="G83" s="182"/>
      <c r="H83" s="182"/>
      <c r="I83" s="182"/>
      <c r="J83" s="197"/>
      <c r="K83" s="197"/>
      <c r="L83" s="182"/>
      <c r="M83" s="182"/>
      <c r="N83" s="182"/>
      <c r="O83" s="182"/>
      <c r="P83" s="182"/>
      <c r="Q83" s="182"/>
      <c r="R83" s="182"/>
      <c r="S83" s="347"/>
      <c r="T83" s="347"/>
      <c r="U83" s="182"/>
      <c r="V83" s="182"/>
      <c r="W83" s="182"/>
      <c r="X83" s="182"/>
      <c r="Y83" s="182"/>
      <c r="Z83" s="182"/>
      <c r="AA83" s="182"/>
      <c r="AB83" s="90"/>
      <c r="AC83" s="90"/>
      <c r="AD83" s="90"/>
      <c r="AE83" s="90"/>
      <c r="AF83" s="90"/>
      <c r="AG83" s="90"/>
      <c r="AH83" s="90"/>
      <c r="AI83" s="90"/>
      <c r="AJ83" s="90"/>
      <c r="AK83" s="90"/>
      <c r="AL83" s="90"/>
      <c r="AM83" s="90"/>
      <c r="AN83" s="90"/>
      <c r="AO83" s="90"/>
      <c r="AP83" s="90"/>
      <c r="AQ83" s="182"/>
      <c r="AR83" s="182"/>
      <c r="AS83" s="182"/>
      <c r="AT83" s="182"/>
      <c r="AU83" s="182"/>
      <c r="AV83" s="90"/>
      <c r="AW83" s="90"/>
    </row>
    <row r="84" spans="1:49" ht="12" hidden="1" customHeight="1">
      <c r="A84" s="90"/>
      <c r="B84" s="182"/>
      <c r="C84" s="182"/>
      <c r="D84" s="182"/>
      <c r="E84" s="197"/>
      <c r="F84" s="197"/>
      <c r="G84" s="182"/>
      <c r="H84" s="182"/>
      <c r="I84" s="182"/>
      <c r="J84" s="197"/>
      <c r="K84" s="197"/>
      <c r="L84" s="182"/>
      <c r="M84" s="182"/>
      <c r="N84" s="182"/>
      <c r="O84" s="182"/>
      <c r="P84" s="182"/>
      <c r="Q84" s="182"/>
      <c r="R84" s="182"/>
      <c r="S84" s="347"/>
      <c r="T84" s="347"/>
      <c r="U84" s="182"/>
      <c r="V84" s="182"/>
      <c r="W84" s="182"/>
      <c r="X84" s="182"/>
      <c r="Y84" s="182"/>
      <c r="Z84" s="182"/>
      <c r="AA84" s="182"/>
      <c r="AB84" s="90"/>
      <c r="AC84" s="90"/>
      <c r="AD84" s="90"/>
      <c r="AE84" s="90"/>
      <c r="AF84" s="90"/>
      <c r="AG84" s="90"/>
      <c r="AH84" s="90"/>
      <c r="AI84" s="90"/>
      <c r="AJ84" s="90"/>
      <c r="AK84" s="90"/>
      <c r="AL84" s="90"/>
      <c r="AM84" s="90"/>
      <c r="AN84" s="90"/>
      <c r="AO84" s="90"/>
      <c r="AP84" s="90"/>
      <c r="AQ84" s="182"/>
      <c r="AR84" s="182"/>
      <c r="AS84" s="182"/>
      <c r="AT84" s="182"/>
      <c r="AU84" s="182"/>
      <c r="AV84" s="90"/>
      <c r="AW84" s="90"/>
    </row>
    <row r="85" spans="1:49" ht="12" hidden="1" customHeight="1">
      <c r="A85" s="90"/>
      <c r="B85" s="182"/>
      <c r="C85" s="182"/>
      <c r="D85" s="182"/>
      <c r="E85" s="197"/>
      <c r="F85" s="197"/>
      <c r="G85" s="182"/>
      <c r="H85" s="182"/>
      <c r="I85" s="182"/>
      <c r="J85" s="197"/>
      <c r="K85" s="197"/>
      <c r="L85" s="182"/>
      <c r="M85" s="182"/>
      <c r="N85" s="182"/>
      <c r="O85" s="182"/>
      <c r="P85" s="182"/>
      <c r="Q85" s="182"/>
      <c r="R85" s="182"/>
      <c r="S85" s="347"/>
      <c r="T85" s="347"/>
      <c r="U85" s="182"/>
      <c r="V85" s="182"/>
      <c r="W85" s="182"/>
      <c r="X85" s="182"/>
      <c r="Y85" s="182"/>
      <c r="Z85" s="182"/>
      <c r="AA85" s="182"/>
      <c r="AB85" s="90"/>
      <c r="AC85" s="90"/>
      <c r="AD85" s="90"/>
      <c r="AE85" s="90"/>
      <c r="AF85" s="90"/>
      <c r="AG85" s="90"/>
      <c r="AH85" s="90"/>
      <c r="AI85" s="90"/>
      <c r="AJ85" s="90"/>
      <c r="AK85" s="90"/>
      <c r="AL85" s="90"/>
      <c r="AM85" s="90"/>
      <c r="AN85" s="90"/>
      <c r="AO85" s="90"/>
      <c r="AP85" s="90"/>
      <c r="AQ85" s="182"/>
      <c r="AR85" s="182"/>
      <c r="AS85" s="182"/>
      <c r="AT85" s="182"/>
      <c r="AU85" s="182"/>
      <c r="AV85" s="90"/>
      <c r="AW85" s="90"/>
    </row>
    <row r="86" spans="1:49" ht="12" hidden="1" customHeight="1">
      <c r="A86" s="90"/>
      <c r="B86" s="182"/>
      <c r="C86" s="182"/>
      <c r="D86" s="182"/>
      <c r="E86" s="197"/>
      <c r="F86" s="197"/>
      <c r="G86" s="182"/>
      <c r="H86" s="182"/>
      <c r="I86" s="182"/>
      <c r="J86" s="197"/>
      <c r="K86" s="197"/>
      <c r="L86" s="182"/>
      <c r="M86" s="182"/>
      <c r="N86" s="182"/>
      <c r="O86" s="182"/>
      <c r="P86" s="182"/>
      <c r="Q86" s="182"/>
      <c r="R86" s="182"/>
      <c r="S86" s="347"/>
      <c r="T86" s="347"/>
      <c r="U86" s="182"/>
      <c r="V86" s="182"/>
      <c r="W86" s="182"/>
      <c r="X86" s="182"/>
      <c r="Y86" s="182"/>
      <c r="Z86" s="182"/>
      <c r="AA86" s="182"/>
      <c r="AB86" s="90"/>
      <c r="AC86" s="90"/>
      <c r="AD86" s="90"/>
      <c r="AE86" s="90"/>
      <c r="AF86" s="90"/>
      <c r="AG86" s="90"/>
      <c r="AH86" s="90"/>
      <c r="AI86" s="90"/>
      <c r="AJ86" s="90"/>
      <c r="AK86" s="90"/>
      <c r="AL86" s="90"/>
      <c r="AM86" s="90"/>
      <c r="AN86" s="90"/>
      <c r="AO86" s="90"/>
      <c r="AP86" s="90"/>
      <c r="AQ86" s="182"/>
      <c r="AR86" s="182"/>
      <c r="AS86" s="182"/>
      <c r="AT86" s="182"/>
      <c r="AU86" s="182"/>
      <c r="AV86" s="90"/>
      <c r="AW86" s="90"/>
    </row>
    <row r="87" spans="1:49" ht="12" hidden="1" customHeight="1">
      <c r="A87" s="90"/>
      <c r="B87" s="182"/>
      <c r="C87" s="182"/>
      <c r="D87" s="182"/>
      <c r="E87" s="197"/>
      <c r="F87" s="197"/>
      <c r="G87" s="182"/>
      <c r="H87" s="182"/>
      <c r="I87" s="182"/>
      <c r="J87" s="197"/>
      <c r="K87" s="197"/>
      <c r="L87" s="182"/>
      <c r="M87" s="182"/>
      <c r="N87" s="182"/>
      <c r="O87" s="182"/>
      <c r="P87" s="182"/>
      <c r="Q87" s="182"/>
      <c r="R87" s="182"/>
      <c r="S87" s="347"/>
      <c r="T87" s="347"/>
      <c r="U87" s="182"/>
      <c r="V87" s="182"/>
      <c r="W87" s="182"/>
      <c r="X87" s="182"/>
      <c r="Y87" s="182"/>
      <c r="Z87" s="182"/>
      <c r="AA87" s="182"/>
      <c r="AB87" s="90"/>
      <c r="AC87" s="90"/>
      <c r="AD87" s="90"/>
      <c r="AE87" s="90"/>
      <c r="AF87" s="90"/>
      <c r="AG87" s="90"/>
      <c r="AH87" s="90"/>
      <c r="AI87" s="90"/>
      <c r="AJ87" s="90"/>
      <c r="AK87" s="90"/>
      <c r="AL87" s="90"/>
      <c r="AM87" s="90"/>
      <c r="AN87" s="90"/>
      <c r="AO87" s="90"/>
      <c r="AP87" s="90"/>
      <c r="AQ87" s="182"/>
      <c r="AR87" s="182"/>
      <c r="AS87" s="182"/>
      <c r="AT87" s="182"/>
      <c r="AU87" s="182"/>
      <c r="AV87" s="90"/>
      <c r="AW87" s="90"/>
    </row>
    <row r="88" spans="1:49" ht="12" hidden="1" customHeight="1">
      <c r="A88" s="90"/>
      <c r="B88" s="182"/>
      <c r="C88" s="182"/>
      <c r="D88" s="182"/>
      <c r="E88" s="197"/>
      <c r="F88" s="197"/>
      <c r="G88" s="182"/>
      <c r="H88" s="182"/>
      <c r="I88" s="182"/>
      <c r="J88" s="197"/>
      <c r="K88" s="197"/>
      <c r="L88" s="182"/>
      <c r="M88" s="182"/>
      <c r="N88" s="182"/>
      <c r="O88" s="182"/>
      <c r="P88" s="182"/>
      <c r="Q88" s="182"/>
      <c r="R88" s="182"/>
      <c r="S88" s="347"/>
      <c r="T88" s="347"/>
      <c r="U88" s="182"/>
      <c r="V88" s="182"/>
      <c r="W88" s="182"/>
      <c r="X88" s="182"/>
      <c r="Y88" s="182"/>
      <c r="Z88" s="182"/>
      <c r="AA88" s="182"/>
      <c r="AB88" s="90"/>
      <c r="AC88" s="90"/>
      <c r="AD88" s="90"/>
      <c r="AE88" s="90"/>
      <c r="AF88" s="90"/>
      <c r="AG88" s="90"/>
      <c r="AH88" s="90"/>
      <c r="AI88" s="90"/>
      <c r="AJ88" s="90"/>
      <c r="AK88" s="90"/>
      <c r="AL88" s="90"/>
      <c r="AM88" s="90"/>
      <c r="AN88" s="90"/>
      <c r="AO88" s="90"/>
      <c r="AP88" s="90"/>
      <c r="AQ88" s="182"/>
      <c r="AR88" s="182"/>
      <c r="AS88" s="182"/>
      <c r="AT88" s="182"/>
      <c r="AU88" s="182"/>
      <c r="AV88" s="90"/>
      <c r="AW88" s="90"/>
    </row>
    <row r="89" spans="1:49" ht="12" hidden="1" customHeight="1">
      <c r="A89" s="90"/>
      <c r="B89" s="182"/>
      <c r="C89" s="182"/>
      <c r="D89" s="182"/>
      <c r="E89" s="197"/>
      <c r="F89" s="197"/>
      <c r="G89" s="182"/>
      <c r="H89" s="182"/>
      <c r="I89" s="182"/>
      <c r="J89" s="197"/>
      <c r="K89" s="197"/>
      <c r="L89" s="182"/>
      <c r="M89" s="182"/>
      <c r="N89" s="182"/>
      <c r="O89" s="182"/>
      <c r="P89" s="182"/>
      <c r="Q89" s="182"/>
      <c r="R89" s="182"/>
      <c r="S89" s="347"/>
      <c r="T89" s="347"/>
      <c r="U89" s="182"/>
      <c r="V89" s="182"/>
      <c r="W89" s="182"/>
      <c r="X89" s="182"/>
      <c r="Y89" s="182"/>
      <c r="Z89" s="182"/>
      <c r="AA89" s="182"/>
      <c r="AB89" s="90"/>
      <c r="AC89" s="90"/>
      <c r="AD89" s="90"/>
      <c r="AE89" s="90"/>
      <c r="AF89" s="90"/>
      <c r="AG89" s="90"/>
      <c r="AH89" s="90"/>
      <c r="AI89" s="90"/>
      <c r="AJ89" s="90"/>
      <c r="AK89" s="90"/>
      <c r="AL89" s="90"/>
      <c r="AM89" s="90"/>
      <c r="AN89" s="90"/>
      <c r="AO89" s="90"/>
      <c r="AP89" s="90"/>
      <c r="AQ89" s="182"/>
      <c r="AR89" s="182"/>
      <c r="AS89" s="182"/>
      <c r="AT89" s="182"/>
      <c r="AU89" s="182"/>
      <c r="AV89" s="90"/>
      <c r="AW89" s="90"/>
    </row>
    <row r="90" spans="1:49" ht="12" hidden="1" customHeight="1">
      <c r="A90" s="90"/>
      <c r="B90" s="182"/>
      <c r="C90" s="182"/>
      <c r="D90" s="182"/>
      <c r="E90" s="197"/>
      <c r="F90" s="197"/>
      <c r="G90" s="182"/>
      <c r="H90" s="182"/>
      <c r="I90" s="182"/>
      <c r="J90" s="197"/>
      <c r="K90" s="197"/>
      <c r="L90" s="182"/>
      <c r="M90" s="182"/>
      <c r="N90" s="182"/>
      <c r="O90" s="182"/>
      <c r="P90" s="182"/>
      <c r="Q90" s="182"/>
      <c r="R90" s="182"/>
      <c r="S90" s="347"/>
      <c r="T90" s="347"/>
      <c r="U90" s="182"/>
      <c r="V90" s="182"/>
      <c r="W90" s="182"/>
      <c r="X90" s="182"/>
      <c r="Y90" s="182"/>
      <c r="Z90" s="182"/>
      <c r="AA90" s="182"/>
      <c r="AB90" s="90"/>
      <c r="AC90" s="90"/>
      <c r="AD90" s="90"/>
      <c r="AE90" s="90"/>
      <c r="AF90" s="90"/>
      <c r="AG90" s="90"/>
      <c r="AH90" s="90"/>
      <c r="AI90" s="90"/>
      <c r="AJ90" s="90"/>
      <c r="AK90" s="90"/>
      <c r="AL90" s="90"/>
      <c r="AM90" s="90"/>
      <c r="AN90" s="90"/>
      <c r="AO90" s="90"/>
      <c r="AP90" s="90"/>
      <c r="AQ90" s="182"/>
      <c r="AR90" s="182"/>
      <c r="AS90" s="182"/>
      <c r="AT90" s="182"/>
      <c r="AU90" s="182"/>
      <c r="AV90" s="90"/>
      <c r="AW90" s="90"/>
    </row>
    <row r="91" spans="1:49" ht="12" hidden="1" customHeight="1">
      <c r="A91" s="90"/>
      <c r="B91" s="182"/>
      <c r="C91" s="182"/>
      <c r="D91" s="182"/>
      <c r="E91" s="197"/>
      <c r="F91" s="197"/>
      <c r="G91" s="182"/>
      <c r="H91" s="182"/>
      <c r="I91" s="182"/>
      <c r="J91" s="197"/>
      <c r="K91" s="197"/>
      <c r="L91" s="182"/>
      <c r="M91" s="182"/>
      <c r="N91" s="182"/>
      <c r="O91" s="182"/>
      <c r="P91" s="182"/>
      <c r="Q91" s="182"/>
      <c r="R91" s="182"/>
      <c r="S91" s="347"/>
      <c r="T91" s="347"/>
      <c r="U91" s="182"/>
      <c r="V91" s="182"/>
      <c r="W91" s="182"/>
      <c r="X91" s="182"/>
      <c r="Y91" s="182"/>
      <c r="Z91" s="182"/>
      <c r="AA91" s="182"/>
      <c r="AB91" s="90"/>
      <c r="AC91" s="90"/>
      <c r="AD91" s="90"/>
      <c r="AE91" s="90"/>
      <c r="AF91" s="90"/>
      <c r="AG91" s="90"/>
      <c r="AH91" s="90"/>
      <c r="AI91" s="90"/>
      <c r="AJ91" s="90"/>
      <c r="AK91" s="90"/>
      <c r="AL91" s="90"/>
      <c r="AM91" s="90"/>
      <c r="AN91" s="90"/>
      <c r="AO91" s="90"/>
      <c r="AP91" s="90"/>
      <c r="AQ91" s="182"/>
      <c r="AR91" s="182"/>
      <c r="AS91" s="182"/>
      <c r="AT91" s="182"/>
      <c r="AU91" s="182"/>
      <c r="AV91" s="90"/>
      <c r="AW91" s="90"/>
    </row>
    <row r="92" spans="1:49" ht="12" hidden="1" customHeight="1">
      <c r="A92" s="90"/>
      <c r="B92" s="182"/>
      <c r="C92" s="182"/>
      <c r="D92" s="182"/>
      <c r="E92" s="197"/>
      <c r="F92" s="197"/>
      <c r="G92" s="182"/>
      <c r="H92" s="182"/>
      <c r="I92" s="182"/>
      <c r="J92" s="197"/>
      <c r="K92" s="197"/>
      <c r="L92" s="182"/>
      <c r="M92" s="182"/>
      <c r="N92" s="182"/>
      <c r="O92" s="182"/>
      <c r="P92" s="182"/>
      <c r="Q92" s="182"/>
      <c r="R92" s="182"/>
      <c r="S92" s="347"/>
      <c r="T92" s="347"/>
      <c r="U92" s="182"/>
      <c r="V92" s="182"/>
      <c r="W92" s="182"/>
      <c r="X92" s="182"/>
      <c r="Y92" s="182"/>
      <c r="Z92" s="182"/>
      <c r="AA92" s="182"/>
      <c r="AB92" s="90"/>
      <c r="AC92" s="90"/>
      <c r="AD92" s="90"/>
      <c r="AE92" s="90"/>
      <c r="AF92" s="90"/>
      <c r="AG92" s="90"/>
      <c r="AH92" s="90"/>
      <c r="AI92" s="90"/>
      <c r="AJ92" s="90"/>
      <c r="AK92" s="90"/>
      <c r="AL92" s="90"/>
      <c r="AM92" s="90"/>
      <c r="AN92" s="90"/>
      <c r="AO92" s="90"/>
      <c r="AP92" s="90"/>
      <c r="AQ92" s="182"/>
      <c r="AR92" s="182"/>
      <c r="AS92" s="182"/>
      <c r="AT92" s="182"/>
      <c r="AU92" s="182"/>
      <c r="AV92" s="90"/>
      <c r="AW92" s="90"/>
    </row>
    <row r="93" spans="1:49" ht="12" hidden="1" customHeight="1">
      <c r="A93" s="90"/>
      <c r="B93" s="182"/>
      <c r="C93" s="182"/>
      <c r="D93" s="182"/>
      <c r="E93" s="197"/>
      <c r="F93" s="197"/>
      <c r="G93" s="182"/>
      <c r="H93" s="182"/>
      <c r="I93" s="182"/>
      <c r="J93" s="197"/>
      <c r="K93" s="197"/>
      <c r="L93" s="182"/>
      <c r="M93" s="182"/>
      <c r="N93" s="182"/>
      <c r="O93" s="182"/>
      <c r="P93" s="182"/>
      <c r="Q93" s="182"/>
      <c r="R93" s="182"/>
      <c r="S93" s="347"/>
      <c r="T93" s="347"/>
      <c r="U93" s="182"/>
      <c r="V93" s="182"/>
      <c r="W93" s="182"/>
      <c r="X93" s="182"/>
      <c r="Y93" s="182"/>
      <c r="Z93" s="182"/>
      <c r="AA93" s="182"/>
      <c r="AB93" s="90"/>
      <c r="AC93" s="90"/>
      <c r="AD93" s="90"/>
      <c r="AE93" s="90"/>
      <c r="AF93" s="90"/>
      <c r="AG93" s="90"/>
      <c r="AH93" s="90"/>
      <c r="AI93" s="90"/>
      <c r="AJ93" s="90"/>
      <c r="AK93" s="90"/>
      <c r="AL93" s="90"/>
      <c r="AM93" s="90"/>
      <c r="AN93" s="90"/>
      <c r="AO93" s="90"/>
      <c r="AP93" s="90"/>
      <c r="AQ93" s="182"/>
      <c r="AR93" s="182"/>
      <c r="AS93" s="182"/>
      <c r="AT93" s="182"/>
      <c r="AU93" s="182"/>
      <c r="AV93" s="90"/>
      <c r="AW93" s="90"/>
    </row>
    <row r="94" spans="1:49" ht="12" hidden="1" customHeight="1">
      <c r="A94" s="90"/>
      <c r="B94" s="182"/>
      <c r="C94" s="182"/>
      <c r="D94" s="182"/>
      <c r="E94" s="197"/>
      <c r="F94" s="197"/>
      <c r="G94" s="182"/>
      <c r="H94" s="182"/>
      <c r="I94" s="182"/>
      <c r="J94" s="197"/>
      <c r="K94" s="197"/>
      <c r="L94" s="182"/>
      <c r="M94" s="182"/>
      <c r="N94" s="182"/>
      <c r="O94" s="182"/>
      <c r="P94" s="182"/>
      <c r="Q94" s="182"/>
      <c r="R94" s="182"/>
      <c r="S94" s="347"/>
      <c r="T94" s="347"/>
      <c r="U94" s="182"/>
      <c r="V94" s="182"/>
      <c r="W94" s="182"/>
      <c r="X94" s="182"/>
      <c r="Y94" s="182"/>
      <c r="Z94" s="182"/>
      <c r="AA94" s="182"/>
      <c r="AB94" s="90"/>
      <c r="AC94" s="90"/>
      <c r="AD94" s="90"/>
      <c r="AE94" s="90"/>
      <c r="AF94" s="90"/>
      <c r="AG94" s="90"/>
      <c r="AH94" s="90"/>
      <c r="AI94" s="90"/>
      <c r="AJ94" s="90"/>
      <c r="AK94" s="90"/>
      <c r="AL94" s="90"/>
      <c r="AM94" s="90"/>
      <c r="AN94" s="90"/>
      <c r="AO94" s="90"/>
      <c r="AP94" s="90"/>
      <c r="AQ94" s="182"/>
      <c r="AR94" s="182"/>
      <c r="AS94" s="182"/>
      <c r="AT94" s="182"/>
      <c r="AU94" s="182"/>
      <c r="AV94" s="90"/>
      <c r="AW94" s="90"/>
    </row>
    <row r="95" spans="1:49" ht="12" hidden="1" customHeight="1">
      <c r="A95" s="90"/>
      <c r="B95" s="182"/>
      <c r="C95" s="182"/>
      <c r="D95" s="182"/>
      <c r="E95" s="197"/>
      <c r="F95" s="197"/>
      <c r="G95" s="182"/>
      <c r="H95" s="182"/>
      <c r="I95" s="182"/>
      <c r="J95" s="197"/>
      <c r="K95" s="197"/>
      <c r="L95" s="182"/>
      <c r="M95" s="182"/>
      <c r="N95" s="182"/>
      <c r="O95" s="182"/>
      <c r="P95" s="182"/>
      <c r="Q95" s="182"/>
      <c r="R95" s="182"/>
      <c r="S95" s="347"/>
      <c r="T95" s="347"/>
      <c r="U95" s="182"/>
      <c r="V95" s="182"/>
      <c r="W95" s="182"/>
      <c r="X95" s="182"/>
      <c r="Y95" s="182"/>
      <c r="Z95" s="182"/>
      <c r="AA95" s="182"/>
      <c r="AB95" s="90"/>
      <c r="AC95" s="90"/>
      <c r="AD95" s="90"/>
      <c r="AE95" s="90"/>
      <c r="AF95" s="90"/>
      <c r="AG95" s="90"/>
      <c r="AH95" s="90"/>
      <c r="AI95" s="90"/>
      <c r="AJ95" s="90"/>
      <c r="AK95" s="90"/>
      <c r="AL95" s="90"/>
      <c r="AM95" s="90"/>
      <c r="AN95" s="90"/>
      <c r="AO95" s="90"/>
      <c r="AP95" s="90"/>
      <c r="AQ95" s="182"/>
      <c r="AR95" s="182"/>
      <c r="AS95" s="182"/>
      <c r="AT95" s="182"/>
      <c r="AU95" s="182"/>
      <c r="AV95" s="90"/>
      <c r="AW95" s="90"/>
    </row>
    <row r="96" spans="1:49" ht="12" hidden="1" customHeight="1">
      <c r="A96" s="90"/>
      <c r="B96" s="182"/>
      <c r="C96" s="182"/>
      <c r="D96" s="182"/>
      <c r="E96" s="197"/>
      <c r="F96" s="197"/>
      <c r="G96" s="182"/>
      <c r="H96" s="182"/>
      <c r="I96" s="182"/>
      <c r="J96" s="197"/>
      <c r="K96" s="197"/>
      <c r="L96" s="182"/>
      <c r="M96" s="182"/>
      <c r="N96" s="182"/>
      <c r="O96" s="182"/>
      <c r="P96" s="182"/>
      <c r="Q96" s="182"/>
      <c r="R96" s="182"/>
      <c r="S96" s="347"/>
      <c r="T96" s="347"/>
      <c r="U96" s="182"/>
      <c r="V96" s="182"/>
      <c r="W96" s="182"/>
      <c r="X96" s="182"/>
      <c r="Y96" s="182"/>
      <c r="Z96" s="182"/>
      <c r="AA96" s="182"/>
      <c r="AB96" s="90"/>
      <c r="AC96" s="90"/>
      <c r="AD96" s="90"/>
      <c r="AE96" s="90"/>
      <c r="AF96" s="90"/>
      <c r="AG96" s="90"/>
      <c r="AH96" s="90"/>
      <c r="AI96" s="90"/>
      <c r="AJ96" s="90"/>
      <c r="AK96" s="90"/>
      <c r="AL96" s="90"/>
      <c r="AM96" s="90"/>
      <c r="AN96" s="90"/>
      <c r="AO96" s="90"/>
      <c r="AP96" s="90"/>
      <c r="AQ96" s="182"/>
      <c r="AR96" s="182"/>
      <c r="AS96" s="182"/>
      <c r="AT96" s="182"/>
      <c r="AU96" s="182"/>
      <c r="AV96" s="90"/>
      <c r="AW96" s="90"/>
    </row>
    <row r="97" spans="1:49" ht="12" hidden="1" customHeight="1">
      <c r="A97" s="90"/>
      <c r="B97" s="182"/>
      <c r="C97" s="182"/>
      <c r="D97" s="182"/>
      <c r="E97" s="197"/>
      <c r="F97" s="197"/>
      <c r="G97" s="182"/>
      <c r="H97" s="182"/>
      <c r="I97" s="182"/>
      <c r="J97" s="197"/>
      <c r="K97" s="197"/>
      <c r="L97" s="182"/>
      <c r="M97" s="182"/>
      <c r="N97" s="182"/>
      <c r="O97" s="182"/>
      <c r="P97" s="182"/>
      <c r="Q97" s="182"/>
      <c r="R97" s="182"/>
      <c r="S97" s="347"/>
      <c r="T97" s="347"/>
      <c r="U97" s="182"/>
      <c r="V97" s="182"/>
      <c r="W97" s="182"/>
      <c r="X97" s="182"/>
      <c r="Y97" s="182"/>
      <c r="Z97" s="182"/>
      <c r="AA97" s="182"/>
      <c r="AB97" s="90"/>
      <c r="AC97" s="90"/>
      <c r="AD97" s="90"/>
      <c r="AE97" s="90"/>
      <c r="AF97" s="90"/>
      <c r="AG97" s="90"/>
      <c r="AH97" s="90"/>
      <c r="AI97" s="90"/>
      <c r="AJ97" s="90"/>
      <c r="AK97" s="90"/>
      <c r="AL97" s="90"/>
      <c r="AM97" s="90"/>
      <c r="AN97" s="90"/>
      <c r="AO97" s="90"/>
      <c r="AP97" s="90"/>
      <c r="AQ97" s="182"/>
      <c r="AR97" s="182"/>
      <c r="AS97" s="182"/>
      <c r="AT97" s="182"/>
      <c r="AU97" s="182"/>
      <c r="AV97" s="90"/>
      <c r="AW97" s="90"/>
    </row>
    <row r="98" spans="1:49" ht="12" hidden="1" customHeight="1">
      <c r="A98" s="90"/>
      <c r="B98" s="182"/>
      <c r="C98" s="182"/>
      <c r="D98" s="182"/>
      <c r="E98" s="197"/>
      <c r="F98" s="197"/>
      <c r="G98" s="182"/>
      <c r="H98" s="182"/>
      <c r="I98" s="182"/>
      <c r="J98" s="197"/>
      <c r="K98" s="197"/>
      <c r="L98" s="182"/>
      <c r="M98" s="182"/>
      <c r="N98" s="182"/>
      <c r="O98" s="182"/>
      <c r="P98" s="182"/>
      <c r="Q98" s="182"/>
      <c r="R98" s="182"/>
      <c r="S98" s="347"/>
      <c r="T98" s="347"/>
      <c r="U98" s="182"/>
      <c r="V98" s="182"/>
      <c r="W98" s="182"/>
      <c r="X98" s="182"/>
      <c r="Y98" s="182"/>
      <c r="Z98" s="182"/>
      <c r="AA98" s="182"/>
      <c r="AB98" s="90"/>
      <c r="AC98" s="90"/>
      <c r="AD98" s="90"/>
      <c r="AE98" s="90"/>
      <c r="AF98" s="90"/>
      <c r="AG98" s="90"/>
      <c r="AH98" s="90"/>
      <c r="AI98" s="90"/>
      <c r="AJ98" s="90"/>
      <c r="AK98" s="90"/>
      <c r="AL98" s="90"/>
      <c r="AM98" s="90"/>
      <c r="AN98" s="90"/>
      <c r="AO98" s="90"/>
      <c r="AP98" s="90"/>
      <c r="AQ98" s="182"/>
      <c r="AR98" s="182"/>
      <c r="AS98" s="182"/>
      <c r="AT98" s="182"/>
      <c r="AU98" s="182"/>
      <c r="AV98" s="90"/>
      <c r="AW98" s="90"/>
    </row>
    <row r="99" spans="1:49" ht="12" hidden="1" customHeight="1">
      <c r="A99" s="90"/>
      <c r="B99" s="182"/>
      <c r="C99" s="182"/>
      <c r="D99" s="182"/>
      <c r="E99" s="197"/>
      <c r="F99" s="197"/>
      <c r="G99" s="182"/>
      <c r="H99" s="182"/>
      <c r="I99" s="182"/>
      <c r="J99" s="197"/>
      <c r="K99" s="197"/>
      <c r="L99" s="182"/>
      <c r="M99" s="182"/>
      <c r="N99" s="182"/>
      <c r="O99" s="182"/>
      <c r="P99" s="182"/>
      <c r="Q99" s="182"/>
      <c r="R99" s="182"/>
      <c r="S99" s="347"/>
      <c r="T99" s="347"/>
      <c r="U99" s="182"/>
      <c r="V99" s="182"/>
      <c r="W99" s="182"/>
      <c r="X99" s="182"/>
      <c r="Y99" s="182"/>
      <c r="Z99" s="182"/>
      <c r="AA99" s="182"/>
      <c r="AB99" s="90"/>
      <c r="AC99" s="90"/>
      <c r="AD99" s="90"/>
      <c r="AE99" s="90"/>
      <c r="AF99" s="90"/>
      <c r="AG99" s="90"/>
      <c r="AH99" s="90"/>
      <c r="AI99" s="90"/>
      <c r="AJ99" s="90"/>
      <c r="AK99" s="90"/>
      <c r="AL99" s="90"/>
      <c r="AM99" s="90"/>
      <c r="AN99" s="90"/>
      <c r="AO99" s="90"/>
      <c r="AP99" s="90"/>
      <c r="AQ99" s="182"/>
      <c r="AR99" s="182"/>
      <c r="AS99" s="182"/>
      <c r="AT99" s="182"/>
      <c r="AU99" s="182"/>
      <c r="AV99" s="90"/>
      <c r="AW99" s="90"/>
    </row>
    <row r="100" spans="1:49" ht="12" hidden="1" customHeight="1">
      <c r="A100" s="90"/>
      <c r="B100" s="182"/>
      <c r="C100" s="182"/>
      <c r="D100" s="182"/>
      <c r="E100" s="197"/>
      <c r="F100" s="197"/>
      <c r="G100" s="182"/>
      <c r="H100" s="182"/>
      <c r="I100" s="182"/>
      <c r="J100" s="197"/>
      <c r="K100" s="197"/>
      <c r="L100" s="182"/>
      <c r="M100" s="182"/>
      <c r="N100" s="182"/>
      <c r="O100" s="182"/>
      <c r="P100" s="182"/>
      <c r="Q100" s="182"/>
      <c r="R100" s="182"/>
      <c r="S100" s="347"/>
      <c r="T100" s="347"/>
      <c r="U100" s="182"/>
      <c r="V100" s="182"/>
      <c r="W100" s="182"/>
      <c r="X100" s="182"/>
      <c r="Y100" s="182"/>
      <c r="Z100" s="182"/>
      <c r="AA100" s="182"/>
      <c r="AB100" s="90"/>
      <c r="AC100" s="90"/>
      <c r="AD100" s="90"/>
      <c r="AE100" s="90"/>
      <c r="AF100" s="90"/>
      <c r="AG100" s="90"/>
      <c r="AH100" s="90"/>
      <c r="AI100" s="90"/>
      <c r="AJ100" s="90"/>
      <c r="AK100" s="90"/>
      <c r="AL100" s="90"/>
      <c r="AM100" s="90"/>
      <c r="AN100" s="90"/>
      <c r="AO100" s="90"/>
      <c r="AP100" s="90"/>
      <c r="AQ100" s="182"/>
      <c r="AR100" s="182"/>
      <c r="AS100" s="182"/>
      <c r="AT100" s="182"/>
      <c r="AU100" s="182"/>
      <c r="AV100" s="90"/>
      <c r="AW100" s="90"/>
    </row>
    <row r="101" spans="1:49" ht="12" hidden="1" customHeight="1">
      <c r="A101" s="90"/>
      <c r="B101" s="182"/>
      <c r="C101" s="182"/>
      <c r="D101" s="182"/>
      <c r="E101" s="197"/>
      <c r="F101" s="197"/>
      <c r="G101" s="182"/>
      <c r="H101" s="182"/>
      <c r="I101" s="182"/>
      <c r="J101" s="197"/>
      <c r="K101" s="197"/>
      <c r="L101" s="182"/>
      <c r="M101" s="182"/>
      <c r="N101" s="182"/>
      <c r="O101" s="182"/>
      <c r="P101" s="182"/>
      <c r="Q101" s="182"/>
      <c r="R101" s="182"/>
      <c r="S101" s="347"/>
      <c r="T101" s="347"/>
      <c r="U101" s="182"/>
      <c r="V101" s="182"/>
      <c r="W101" s="182"/>
      <c r="X101" s="182"/>
      <c r="Y101" s="182"/>
      <c r="Z101" s="182"/>
      <c r="AA101" s="182"/>
      <c r="AB101" s="90"/>
      <c r="AC101" s="90"/>
      <c r="AD101" s="90"/>
      <c r="AE101" s="90"/>
      <c r="AF101" s="90"/>
      <c r="AG101" s="90"/>
      <c r="AH101" s="90"/>
      <c r="AI101" s="90"/>
      <c r="AJ101" s="90"/>
      <c r="AK101" s="90"/>
      <c r="AL101" s="90"/>
      <c r="AM101" s="90"/>
      <c r="AN101" s="90"/>
      <c r="AO101" s="90"/>
      <c r="AP101" s="90"/>
      <c r="AQ101" s="182"/>
      <c r="AR101" s="182"/>
      <c r="AS101" s="182"/>
      <c r="AT101" s="182"/>
      <c r="AU101" s="182"/>
      <c r="AV101" s="90"/>
      <c r="AW101" s="90"/>
    </row>
    <row r="102" spans="1:49" ht="12" hidden="1" customHeight="1">
      <c r="A102" s="90"/>
      <c r="B102" s="182"/>
      <c r="C102" s="182"/>
      <c r="D102" s="182"/>
      <c r="E102" s="197"/>
      <c r="F102" s="197"/>
      <c r="G102" s="182"/>
      <c r="H102" s="182"/>
      <c r="I102" s="182"/>
      <c r="J102" s="197"/>
      <c r="K102" s="197"/>
      <c r="L102" s="182"/>
      <c r="M102" s="182"/>
      <c r="N102" s="182"/>
      <c r="O102" s="182"/>
      <c r="P102" s="182"/>
      <c r="Q102" s="182"/>
      <c r="R102" s="182"/>
      <c r="S102" s="347"/>
      <c r="T102" s="347"/>
      <c r="U102" s="182"/>
      <c r="V102" s="182"/>
      <c r="W102" s="182"/>
      <c r="X102" s="182"/>
      <c r="Y102" s="182"/>
      <c r="Z102" s="182"/>
      <c r="AA102" s="182"/>
      <c r="AB102" s="90"/>
      <c r="AC102" s="90"/>
      <c r="AD102" s="90"/>
      <c r="AE102" s="90"/>
      <c r="AF102" s="90"/>
      <c r="AG102" s="90"/>
      <c r="AH102" s="90"/>
      <c r="AI102" s="90"/>
      <c r="AJ102" s="90"/>
      <c r="AK102" s="90"/>
      <c r="AL102" s="90"/>
      <c r="AM102" s="90"/>
      <c r="AN102" s="90"/>
      <c r="AO102" s="90"/>
      <c r="AP102" s="90"/>
      <c r="AQ102" s="182"/>
      <c r="AR102" s="182"/>
      <c r="AS102" s="182"/>
      <c r="AT102" s="182"/>
      <c r="AU102" s="182"/>
      <c r="AV102" s="90"/>
      <c r="AW102" s="90"/>
    </row>
    <row r="103" spans="1:49" ht="12" hidden="1" customHeight="1">
      <c r="A103" s="90"/>
      <c r="B103" s="182"/>
      <c r="C103" s="182"/>
      <c r="D103" s="182"/>
      <c r="E103" s="197"/>
      <c r="F103" s="197"/>
      <c r="G103" s="182"/>
      <c r="H103" s="182"/>
      <c r="I103" s="182"/>
      <c r="J103" s="197"/>
      <c r="K103" s="197"/>
      <c r="L103" s="182"/>
      <c r="M103" s="182"/>
      <c r="N103" s="182"/>
      <c r="O103" s="182"/>
      <c r="P103" s="182"/>
      <c r="Q103" s="182"/>
      <c r="R103" s="182"/>
      <c r="S103" s="347"/>
      <c r="T103" s="347"/>
      <c r="U103" s="182"/>
      <c r="V103" s="182"/>
      <c r="W103" s="182"/>
      <c r="X103" s="182"/>
      <c r="Y103" s="182"/>
      <c r="Z103" s="182"/>
      <c r="AA103" s="182"/>
      <c r="AB103" s="90"/>
      <c r="AC103" s="90"/>
      <c r="AD103" s="90"/>
      <c r="AE103" s="90"/>
      <c r="AF103" s="90"/>
      <c r="AG103" s="90"/>
      <c r="AH103" s="90"/>
      <c r="AI103" s="90"/>
      <c r="AJ103" s="90"/>
      <c r="AK103" s="90"/>
      <c r="AL103" s="90"/>
      <c r="AM103" s="90"/>
      <c r="AN103" s="90"/>
      <c r="AO103" s="90"/>
      <c r="AP103" s="90"/>
      <c r="AQ103" s="182"/>
      <c r="AR103" s="182"/>
      <c r="AS103" s="182"/>
      <c r="AT103" s="182"/>
      <c r="AU103" s="182"/>
      <c r="AV103" s="90"/>
      <c r="AW103" s="90"/>
    </row>
    <row r="104" spans="1:49" ht="12" hidden="1" customHeight="1">
      <c r="A104" s="90"/>
      <c r="B104" s="182"/>
      <c r="C104" s="182"/>
      <c r="D104" s="182"/>
      <c r="E104" s="197"/>
      <c r="F104" s="197"/>
      <c r="G104" s="182"/>
      <c r="H104" s="182"/>
      <c r="I104" s="182"/>
      <c r="J104" s="197"/>
      <c r="K104" s="197"/>
      <c r="L104" s="182"/>
      <c r="M104" s="182"/>
      <c r="N104" s="182"/>
      <c r="O104" s="182"/>
      <c r="P104" s="182"/>
      <c r="Q104" s="182"/>
      <c r="R104" s="182"/>
      <c r="S104" s="347"/>
      <c r="T104" s="347"/>
      <c r="U104" s="182"/>
      <c r="V104" s="182"/>
      <c r="W104" s="182"/>
      <c r="X104" s="182"/>
      <c r="Y104" s="182"/>
      <c r="Z104" s="182"/>
      <c r="AA104" s="182"/>
      <c r="AB104" s="90"/>
      <c r="AC104" s="90"/>
      <c r="AD104" s="90"/>
      <c r="AE104" s="90"/>
      <c r="AF104" s="90"/>
      <c r="AG104" s="90"/>
      <c r="AH104" s="90"/>
      <c r="AI104" s="90"/>
      <c r="AJ104" s="90"/>
      <c r="AK104" s="90"/>
      <c r="AL104" s="90"/>
      <c r="AM104" s="90"/>
      <c r="AN104" s="90"/>
      <c r="AO104" s="90"/>
      <c r="AP104" s="90"/>
      <c r="AQ104" s="182"/>
      <c r="AR104" s="182"/>
      <c r="AS104" s="182"/>
      <c r="AT104" s="182"/>
      <c r="AU104" s="182"/>
      <c r="AV104" s="90"/>
      <c r="AW104" s="90"/>
    </row>
    <row r="105" spans="1:49" ht="12" hidden="1" customHeight="1">
      <c r="A105" s="90"/>
      <c r="B105" s="182"/>
      <c r="C105" s="182"/>
      <c r="D105" s="182"/>
      <c r="E105" s="197"/>
      <c r="F105" s="197"/>
      <c r="G105" s="182"/>
      <c r="H105" s="182"/>
      <c r="I105" s="182"/>
      <c r="J105" s="197"/>
      <c r="K105" s="197"/>
      <c r="L105" s="182"/>
      <c r="M105" s="182"/>
      <c r="N105" s="182"/>
      <c r="O105" s="182"/>
      <c r="P105" s="182"/>
      <c r="Q105" s="182"/>
      <c r="R105" s="182"/>
      <c r="S105" s="347"/>
      <c r="T105" s="347"/>
      <c r="U105" s="182"/>
      <c r="V105" s="182"/>
      <c r="W105" s="182"/>
      <c r="X105" s="182"/>
      <c r="Y105" s="182"/>
      <c r="Z105" s="182"/>
      <c r="AA105" s="182"/>
      <c r="AB105" s="90"/>
      <c r="AC105" s="90"/>
      <c r="AD105" s="90"/>
      <c r="AE105" s="90"/>
      <c r="AF105" s="90"/>
      <c r="AG105" s="90"/>
      <c r="AH105" s="90"/>
      <c r="AI105" s="90"/>
      <c r="AJ105" s="90"/>
      <c r="AK105" s="90"/>
      <c r="AL105" s="90"/>
      <c r="AM105" s="90"/>
      <c r="AN105" s="90"/>
      <c r="AO105" s="90"/>
      <c r="AP105" s="90"/>
      <c r="AQ105" s="182"/>
      <c r="AR105" s="182"/>
      <c r="AS105" s="182"/>
      <c r="AT105" s="182"/>
      <c r="AU105" s="182"/>
      <c r="AV105" s="90"/>
      <c r="AW105" s="90"/>
    </row>
    <row r="106" spans="1:49" ht="12" hidden="1" customHeight="1">
      <c r="A106" s="90"/>
      <c r="B106" s="182"/>
      <c r="C106" s="182"/>
      <c r="D106" s="182"/>
      <c r="E106" s="197"/>
      <c r="F106" s="197"/>
      <c r="G106" s="182"/>
      <c r="H106" s="182"/>
      <c r="I106" s="182"/>
      <c r="J106" s="197"/>
      <c r="K106" s="197"/>
      <c r="L106" s="182"/>
      <c r="M106" s="182"/>
      <c r="N106" s="182"/>
      <c r="O106" s="182"/>
      <c r="P106" s="182"/>
      <c r="Q106" s="182"/>
      <c r="R106" s="182"/>
      <c r="S106" s="347"/>
      <c r="T106" s="347"/>
      <c r="U106" s="182"/>
      <c r="V106" s="182"/>
      <c r="W106" s="182"/>
      <c r="X106" s="182"/>
      <c r="Y106" s="182"/>
      <c r="Z106" s="182"/>
      <c r="AA106" s="182"/>
      <c r="AB106" s="90"/>
      <c r="AC106" s="90"/>
      <c r="AD106" s="90"/>
      <c r="AE106" s="90"/>
      <c r="AF106" s="90"/>
      <c r="AG106" s="90"/>
      <c r="AH106" s="90"/>
      <c r="AI106" s="90"/>
      <c r="AJ106" s="90"/>
      <c r="AK106" s="90"/>
      <c r="AL106" s="90"/>
      <c r="AM106" s="90"/>
      <c r="AN106" s="90"/>
      <c r="AO106" s="90"/>
      <c r="AP106" s="90"/>
      <c r="AQ106" s="182"/>
      <c r="AR106" s="182"/>
      <c r="AS106" s="182"/>
      <c r="AT106" s="182"/>
      <c r="AU106" s="182"/>
      <c r="AV106" s="90"/>
      <c r="AW106" s="90"/>
    </row>
    <row r="107" spans="1:49" ht="12" hidden="1" customHeight="1">
      <c r="A107" s="90"/>
      <c r="B107" s="182"/>
      <c r="C107" s="182"/>
      <c r="D107" s="182"/>
      <c r="E107" s="197"/>
      <c r="F107" s="197"/>
      <c r="G107" s="182"/>
      <c r="H107" s="182"/>
      <c r="I107" s="182"/>
      <c r="J107" s="197"/>
      <c r="K107" s="197"/>
      <c r="L107" s="182"/>
      <c r="M107" s="182"/>
      <c r="N107" s="182"/>
      <c r="O107" s="182"/>
      <c r="P107" s="182"/>
      <c r="Q107" s="182"/>
      <c r="R107" s="182"/>
      <c r="S107" s="347"/>
      <c r="T107" s="347"/>
      <c r="U107" s="182"/>
      <c r="V107" s="182"/>
      <c r="W107" s="182"/>
      <c r="X107" s="182"/>
      <c r="Y107" s="182"/>
      <c r="Z107" s="182"/>
      <c r="AA107" s="182"/>
      <c r="AB107" s="90"/>
      <c r="AC107" s="90"/>
      <c r="AD107" s="90"/>
      <c r="AE107" s="90"/>
      <c r="AF107" s="90"/>
      <c r="AG107" s="90"/>
      <c r="AH107" s="90"/>
      <c r="AI107" s="90"/>
      <c r="AJ107" s="90"/>
      <c r="AK107" s="90"/>
      <c r="AL107" s="90"/>
      <c r="AM107" s="90"/>
      <c r="AN107" s="90"/>
      <c r="AO107" s="90"/>
      <c r="AP107" s="90"/>
      <c r="AQ107" s="182"/>
      <c r="AR107" s="182"/>
      <c r="AS107" s="182"/>
      <c r="AT107" s="182"/>
      <c r="AU107" s="182"/>
      <c r="AV107" s="90"/>
      <c r="AW107" s="90"/>
    </row>
    <row r="108" spans="1:49" ht="12" hidden="1" customHeight="1">
      <c r="A108" s="90"/>
      <c r="B108" s="182"/>
      <c r="C108" s="182"/>
      <c r="D108" s="182"/>
      <c r="E108" s="197"/>
      <c r="F108" s="197"/>
      <c r="G108" s="182"/>
      <c r="H108" s="182"/>
      <c r="I108" s="182"/>
      <c r="J108" s="197"/>
      <c r="K108" s="197"/>
      <c r="L108" s="182"/>
      <c r="M108" s="182"/>
      <c r="N108" s="182"/>
      <c r="O108" s="182"/>
      <c r="P108" s="182"/>
      <c r="Q108" s="182"/>
      <c r="R108" s="182"/>
      <c r="S108" s="347"/>
      <c r="T108" s="347"/>
      <c r="U108" s="182"/>
      <c r="V108" s="182"/>
      <c r="W108" s="182"/>
      <c r="X108" s="182"/>
      <c r="Y108" s="182"/>
      <c r="Z108" s="182"/>
      <c r="AA108" s="182"/>
      <c r="AB108" s="90"/>
      <c r="AC108" s="90"/>
      <c r="AD108" s="90"/>
      <c r="AE108" s="90"/>
      <c r="AF108" s="90"/>
      <c r="AG108" s="90"/>
      <c r="AH108" s="90"/>
      <c r="AI108" s="90"/>
      <c r="AJ108" s="90"/>
      <c r="AK108" s="90"/>
      <c r="AL108" s="90"/>
      <c r="AM108" s="90"/>
      <c r="AN108" s="90"/>
      <c r="AO108" s="90"/>
      <c r="AP108" s="90"/>
      <c r="AQ108" s="182"/>
      <c r="AR108" s="182"/>
      <c r="AS108" s="182"/>
      <c r="AT108" s="182"/>
      <c r="AU108" s="182"/>
      <c r="AV108" s="90"/>
      <c r="AW108" s="90"/>
    </row>
    <row r="109" spans="1:49" ht="12" hidden="1" customHeight="1">
      <c r="A109" s="90"/>
      <c r="B109" s="182"/>
      <c r="C109" s="182"/>
      <c r="D109" s="182"/>
      <c r="E109" s="197"/>
      <c r="F109" s="197"/>
      <c r="G109" s="182"/>
      <c r="H109" s="182"/>
      <c r="I109" s="182"/>
      <c r="J109" s="197"/>
      <c r="K109" s="197"/>
      <c r="L109" s="182"/>
      <c r="M109" s="182"/>
      <c r="N109" s="182"/>
      <c r="O109" s="182"/>
      <c r="P109" s="182"/>
      <c r="Q109" s="182"/>
      <c r="R109" s="182"/>
      <c r="S109" s="347"/>
      <c r="T109" s="347"/>
      <c r="U109" s="182"/>
      <c r="V109" s="182"/>
      <c r="W109" s="182"/>
      <c r="X109" s="182"/>
      <c r="Y109" s="182"/>
      <c r="Z109" s="182"/>
      <c r="AA109" s="182"/>
      <c r="AB109" s="90"/>
      <c r="AC109" s="90"/>
      <c r="AD109" s="90"/>
      <c r="AE109" s="90"/>
      <c r="AF109" s="90"/>
      <c r="AG109" s="90"/>
      <c r="AH109" s="90"/>
      <c r="AI109" s="90"/>
      <c r="AJ109" s="90"/>
      <c r="AK109" s="90"/>
      <c r="AL109" s="90"/>
      <c r="AM109" s="90"/>
      <c r="AN109" s="90"/>
      <c r="AO109" s="90"/>
      <c r="AP109" s="90"/>
      <c r="AQ109" s="182"/>
      <c r="AR109" s="182"/>
      <c r="AS109" s="182"/>
      <c r="AT109" s="182"/>
      <c r="AU109" s="182"/>
      <c r="AV109" s="90"/>
      <c r="AW109" s="90"/>
    </row>
    <row r="110" spans="1:49" ht="12" hidden="1" customHeight="1">
      <c r="A110" s="90"/>
      <c r="B110" s="182"/>
      <c r="C110" s="182"/>
      <c r="D110" s="182"/>
      <c r="E110" s="197"/>
      <c r="F110" s="197"/>
      <c r="G110" s="182"/>
      <c r="H110" s="182"/>
      <c r="I110" s="182"/>
      <c r="J110" s="197"/>
      <c r="K110" s="197"/>
      <c r="L110" s="182"/>
      <c r="M110" s="182"/>
      <c r="N110" s="182"/>
      <c r="O110" s="182"/>
      <c r="P110" s="182"/>
      <c r="Q110" s="182"/>
      <c r="R110" s="182"/>
      <c r="S110" s="347"/>
      <c r="T110" s="347"/>
      <c r="U110" s="182"/>
      <c r="V110" s="182"/>
      <c r="W110" s="182"/>
      <c r="X110" s="182"/>
      <c r="Y110" s="182"/>
      <c r="Z110" s="182"/>
      <c r="AA110" s="182"/>
      <c r="AB110" s="90"/>
      <c r="AC110" s="90"/>
      <c r="AD110" s="90"/>
      <c r="AE110" s="90"/>
      <c r="AF110" s="90"/>
      <c r="AG110" s="90"/>
      <c r="AH110" s="90"/>
      <c r="AI110" s="90"/>
      <c r="AJ110" s="90"/>
      <c r="AK110" s="90"/>
      <c r="AL110" s="90"/>
      <c r="AM110" s="90"/>
      <c r="AN110" s="90"/>
      <c r="AO110" s="90"/>
      <c r="AP110" s="90"/>
      <c r="AQ110" s="182"/>
      <c r="AR110" s="182"/>
      <c r="AS110" s="182"/>
      <c r="AT110" s="182"/>
      <c r="AU110" s="182"/>
      <c r="AV110" s="90"/>
      <c r="AW110" s="90"/>
    </row>
    <row r="111" spans="1:49" ht="12" hidden="1" customHeight="1">
      <c r="A111" s="90"/>
      <c r="B111" s="182"/>
      <c r="C111" s="182"/>
      <c r="D111" s="182"/>
      <c r="E111" s="197"/>
      <c r="F111" s="197"/>
      <c r="G111" s="182"/>
      <c r="H111" s="182"/>
      <c r="I111" s="182"/>
      <c r="J111" s="197"/>
      <c r="K111" s="197"/>
      <c r="L111" s="182"/>
      <c r="M111" s="182"/>
      <c r="N111" s="182"/>
      <c r="O111" s="182"/>
      <c r="P111" s="182"/>
      <c r="Q111" s="182"/>
      <c r="R111" s="182"/>
      <c r="S111" s="347"/>
      <c r="T111" s="347"/>
      <c r="U111" s="182"/>
      <c r="V111" s="182"/>
      <c r="W111" s="182"/>
      <c r="X111" s="182"/>
      <c r="Y111" s="182"/>
      <c r="Z111" s="182"/>
      <c r="AA111" s="182"/>
      <c r="AB111" s="90"/>
      <c r="AC111" s="90"/>
      <c r="AD111" s="90"/>
      <c r="AE111" s="90"/>
      <c r="AF111" s="90"/>
      <c r="AG111" s="90"/>
      <c r="AH111" s="90"/>
      <c r="AI111" s="90"/>
      <c r="AJ111" s="90"/>
      <c r="AK111" s="90"/>
      <c r="AL111" s="90"/>
      <c r="AM111" s="90"/>
      <c r="AN111" s="90"/>
      <c r="AO111" s="90"/>
      <c r="AP111" s="90"/>
      <c r="AQ111" s="182"/>
      <c r="AR111" s="182"/>
      <c r="AS111" s="182"/>
      <c r="AT111" s="182"/>
      <c r="AU111" s="182"/>
      <c r="AV111" s="90"/>
      <c r="AW111" s="90"/>
    </row>
    <row r="112" spans="1:49" ht="12" hidden="1" customHeight="1">
      <c r="A112" s="90"/>
      <c r="B112" s="182"/>
      <c r="C112" s="182"/>
      <c r="D112" s="182"/>
      <c r="E112" s="197"/>
      <c r="F112" s="197"/>
      <c r="G112" s="182"/>
      <c r="H112" s="182"/>
      <c r="I112" s="182"/>
      <c r="J112" s="197"/>
      <c r="K112" s="197"/>
      <c r="L112" s="182"/>
      <c r="M112" s="182"/>
      <c r="N112" s="182"/>
      <c r="O112" s="182"/>
      <c r="P112" s="182"/>
      <c r="Q112" s="182"/>
      <c r="R112" s="182"/>
      <c r="S112" s="347"/>
      <c r="T112" s="347"/>
      <c r="U112" s="182"/>
      <c r="V112" s="182"/>
      <c r="W112" s="182"/>
      <c r="X112" s="182"/>
      <c r="Y112" s="182"/>
      <c r="Z112" s="182"/>
      <c r="AA112" s="182"/>
      <c r="AB112" s="90"/>
      <c r="AC112" s="90"/>
      <c r="AD112" s="90"/>
      <c r="AE112" s="90"/>
      <c r="AF112" s="90"/>
      <c r="AG112" s="90"/>
      <c r="AH112" s="90"/>
      <c r="AI112" s="90"/>
      <c r="AJ112" s="90"/>
      <c r="AK112" s="90"/>
      <c r="AL112" s="90"/>
      <c r="AM112" s="90"/>
      <c r="AN112" s="90"/>
      <c r="AO112" s="90"/>
      <c r="AP112" s="90"/>
      <c r="AQ112" s="182"/>
      <c r="AR112" s="182"/>
      <c r="AS112" s="182"/>
      <c r="AT112" s="182"/>
      <c r="AU112" s="182"/>
      <c r="AV112" s="90"/>
      <c r="AW112" s="90"/>
    </row>
    <row r="113" spans="1:49" ht="12" hidden="1" customHeight="1">
      <c r="A113" s="90"/>
      <c r="B113" s="182"/>
      <c r="C113" s="182"/>
      <c r="D113" s="182"/>
      <c r="E113" s="197"/>
      <c r="F113" s="197"/>
      <c r="G113" s="182"/>
      <c r="H113" s="182"/>
      <c r="I113" s="182"/>
      <c r="J113" s="197"/>
      <c r="K113" s="197"/>
      <c r="L113" s="182"/>
      <c r="M113" s="182"/>
      <c r="N113" s="182"/>
      <c r="O113" s="182"/>
      <c r="P113" s="182"/>
      <c r="Q113" s="182"/>
      <c r="R113" s="182"/>
      <c r="S113" s="347"/>
      <c r="T113" s="347"/>
      <c r="U113" s="182"/>
      <c r="V113" s="182"/>
      <c r="W113" s="182"/>
      <c r="X113" s="182"/>
      <c r="Y113" s="182"/>
      <c r="Z113" s="182"/>
      <c r="AA113" s="182"/>
      <c r="AB113" s="90"/>
      <c r="AC113" s="90"/>
      <c r="AD113" s="90"/>
      <c r="AE113" s="90"/>
      <c r="AF113" s="90"/>
      <c r="AG113" s="90"/>
      <c r="AH113" s="90"/>
      <c r="AI113" s="90"/>
      <c r="AJ113" s="90"/>
      <c r="AK113" s="90"/>
      <c r="AL113" s="90"/>
      <c r="AM113" s="90"/>
      <c r="AN113" s="90"/>
      <c r="AO113" s="90"/>
      <c r="AP113" s="90"/>
      <c r="AQ113" s="182"/>
      <c r="AR113" s="182"/>
      <c r="AS113" s="182"/>
      <c r="AT113" s="182"/>
      <c r="AU113" s="182"/>
      <c r="AV113" s="90"/>
      <c r="AW113" s="90"/>
    </row>
    <row r="114" spans="1:49" ht="12" hidden="1" customHeight="1">
      <c r="A114" s="90"/>
      <c r="B114" s="182"/>
      <c r="C114" s="182"/>
      <c r="D114" s="182"/>
      <c r="E114" s="197"/>
      <c r="F114" s="197"/>
      <c r="G114" s="182"/>
      <c r="H114" s="182"/>
      <c r="I114" s="182"/>
      <c r="J114" s="197"/>
      <c r="K114" s="197"/>
      <c r="L114" s="182"/>
      <c r="M114" s="182"/>
      <c r="N114" s="182"/>
      <c r="O114" s="182"/>
      <c r="P114" s="182"/>
      <c r="Q114" s="182"/>
      <c r="R114" s="182"/>
      <c r="S114" s="347"/>
      <c r="T114" s="347"/>
      <c r="U114" s="182"/>
      <c r="V114" s="182"/>
      <c r="W114" s="182"/>
      <c r="X114" s="182"/>
      <c r="Y114" s="182"/>
      <c r="Z114" s="182"/>
      <c r="AA114" s="182"/>
      <c r="AB114" s="90"/>
      <c r="AC114" s="90"/>
      <c r="AD114" s="90"/>
      <c r="AE114" s="90"/>
      <c r="AF114" s="90"/>
      <c r="AG114" s="90"/>
      <c r="AH114" s="90"/>
      <c r="AI114" s="90"/>
      <c r="AJ114" s="90"/>
      <c r="AK114" s="90"/>
      <c r="AL114" s="90"/>
      <c r="AM114" s="90"/>
      <c r="AN114" s="90"/>
      <c r="AO114" s="90"/>
      <c r="AP114" s="90"/>
      <c r="AQ114" s="182"/>
      <c r="AR114" s="182"/>
      <c r="AS114" s="182"/>
      <c r="AT114" s="182"/>
      <c r="AU114" s="182"/>
      <c r="AV114" s="90"/>
      <c r="AW114" s="90"/>
    </row>
    <row r="115" spans="1:49" ht="12" hidden="1" customHeight="1">
      <c r="A115" s="90"/>
      <c r="B115" s="182"/>
      <c r="C115" s="182"/>
      <c r="D115" s="182"/>
      <c r="E115" s="197"/>
      <c r="F115" s="197"/>
      <c r="G115" s="182"/>
      <c r="H115" s="182"/>
      <c r="I115" s="182"/>
      <c r="J115" s="197"/>
      <c r="K115" s="197"/>
      <c r="L115" s="182"/>
      <c r="M115" s="182"/>
      <c r="N115" s="182"/>
      <c r="O115" s="182"/>
      <c r="P115" s="182"/>
      <c r="Q115" s="182"/>
      <c r="R115" s="182"/>
      <c r="S115" s="347"/>
      <c r="T115" s="347"/>
      <c r="U115" s="182"/>
      <c r="V115" s="182"/>
      <c r="W115" s="182"/>
      <c r="X115" s="182"/>
      <c r="Y115" s="182"/>
      <c r="Z115" s="182"/>
      <c r="AA115" s="182"/>
      <c r="AB115" s="90"/>
      <c r="AC115" s="90"/>
      <c r="AD115" s="90"/>
      <c r="AE115" s="90"/>
      <c r="AF115" s="90"/>
      <c r="AG115" s="90"/>
      <c r="AH115" s="90"/>
      <c r="AI115" s="90"/>
      <c r="AJ115" s="90"/>
      <c r="AK115" s="90"/>
      <c r="AL115" s="90"/>
      <c r="AM115" s="90"/>
      <c r="AN115" s="90"/>
      <c r="AO115" s="90"/>
      <c r="AP115" s="90"/>
      <c r="AQ115" s="182"/>
      <c r="AR115" s="182"/>
      <c r="AS115" s="182"/>
      <c r="AT115" s="182"/>
      <c r="AU115" s="182"/>
      <c r="AV115" s="90"/>
      <c r="AW115" s="90"/>
    </row>
    <row r="116" spans="1:49" ht="12" hidden="1" customHeight="1">
      <c r="A116" s="90"/>
      <c r="B116" s="182"/>
      <c r="C116" s="182"/>
      <c r="D116" s="182"/>
      <c r="E116" s="197"/>
      <c r="F116" s="197"/>
      <c r="G116" s="182"/>
      <c r="H116" s="182"/>
      <c r="I116" s="182"/>
      <c r="J116" s="197"/>
      <c r="K116" s="197"/>
      <c r="L116" s="182"/>
      <c r="M116" s="182"/>
      <c r="N116" s="182"/>
      <c r="O116" s="182"/>
      <c r="P116" s="182"/>
      <c r="Q116" s="182"/>
      <c r="R116" s="182"/>
      <c r="S116" s="347"/>
      <c r="T116" s="347"/>
      <c r="U116" s="182"/>
      <c r="V116" s="182"/>
      <c r="W116" s="182"/>
      <c r="X116" s="182"/>
      <c r="Y116" s="182"/>
      <c r="Z116" s="182"/>
      <c r="AA116" s="182"/>
      <c r="AB116" s="90"/>
      <c r="AC116" s="90"/>
      <c r="AD116" s="90"/>
      <c r="AE116" s="90"/>
      <c r="AF116" s="90"/>
      <c r="AG116" s="90"/>
      <c r="AH116" s="90"/>
      <c r="AI116" s="90"/>
      <c r="AJ116" s="90"/>
      <c r="AK116" s="90"/>
      <c r="AL116" s="90"/>
      <c r="AM116" s="90"/>
      <c r="AN116" s="90"/>
      <c r="AO116" s="90"/>
      <c r="AP116" s="90"/>
      <c r="AQ116" s="182"/>
      <c r="AR116" s="182"/>
      <c r="AS116" s="182"/>
      <c r="AT116" s="182"/>
      <c r="AU116" s="182"/>
      <c r="AV116" s="90"/>
      <c r="AW116" s="90"/>
    </row>
    <row r="117" spans="1:49" ht="12" hidden="1" customHeight="1">
      <c r="A117" s="90"/>
      <c r="B117" s="182"/>
      <c r="C117" s="182"/>
      <c r="D117" s="182"/>
      <c r="E117" s="197"/>
      <c r="F117" s="197"/>
      <c r="G117" s="182"/>
      <c r="H117" s="182"/>
      <c r="I117" s="182"/>
      <c r="J117" s="197"/>
      <c r="K117" s="197"/>
      <c r="L117" s="182"/>
      <c r="M117" s="182"/>
      <c r="N117" s="182"/>
      <c r="O117" s="182"/>
      <c r="P117" s="182"/>
      <c r="Q117" s="182"/>
      <c r="R117" s="182"/>
      <c r="S117" s="347"/>
      <c r="T117" s="347"/>
      <c r="U117" s="182"/>
      <c r="V117" s="182"/>
      <c r="W117" s="182"/>
      <c r="X117" s="182"/>
      <c r="Y117" s="182"/>
      <c r="Z117" s="182"/>
      <c r="AA117" s="182"/>
      <c r="AB117" s="90"/>
      <c r="AC117" s="90"/>
      <c r="AD117" s="90"/>
      <c r="AE117" s="90"/>
      <c r="AF117" s="90"/>
      <c r="AG117" s="90"/>
      <c r="AH117" s="90"/>
      <c r="AI117" s="90"/>
      <c r="AJ117" s="90"/>
      <c r="AK117" s="90"/>
      <c r="AL117" s="90"/>
      <c r="AM117" s="90"/>
      <c r="AN117" s="90"/>
      <c r="AO117" s="90"/>
      <c r="AP117" s="90"/>
      <c r="AQ117" s="182"/>
      <c r="AR117" s="182"/>
      <c r="AS117" s="182"/>
      <c r="AT117" s="182"/>
      <c r="AU117" s="182"/>
      <c r="AV117" s="90"/>
      <c r="AW117" s="90"/>
    </row>
    <row r="118" spans="1:49" ht="12" hidden="1" customHeight="1">
      <c r="A118" s="90"/>
      <c r="B118" s="182"/>
      <c r="C118" s="182"/>
      <c r="D118" s="182"/>
      <c r="E118" s="197"/>
      <c r="F118" s="197"/>
      <c r="G118" s="182"/>
      <c r="H118" s="182"/>
      <c r="I118" s="182"/>
      <c r="J118" s="197"/>
      <c r="K118" s="197"/>
      <c r="L118" s="182"/>
      <c r="M118" s="182"/>
      <c r="N118" s="182"/>
      <c r="O118" s="182"/>
      <c r="P118" s="182"/>
      <c r="Q118" s="182"/>
      <c r="R118" s="182"/>
      <c r="S118" s="347"/>
      <c r="T118" s="347"/>
      <c r="U118" s="182"/>
      <c r="V118" s="182"/>
      <c r="W118" s="182"/>
      <c r="X118" s="182"/>
      <c r="Y118" s="182"/>
      <c r="Z118" s="182"/>
      <c r="AA118" s="182"/>
      <c r="AB118" s="90"/>
      <c r="AC118" s="90"/>
      <c r="AD118" s="90"/>
      <c r="AE118" s="90"/>
      <c r="AF118" s="90"/>
      <c r="AG118" s="90"/>
      <c r="AH118" s="90"/>
      <c r="AI118" s="90"/>
      <c r="AJ118" s="90"/>
      <c r="AK118" s="90"/>
      <c r="AL118" s="90"/>
      <c r="AM118" s="90"/>
      <c r="AN118" s="90"/>
      <c r="AO118" s="90"/>
      <c r="AP118" s="90"/>
      <c r="AQ118" s="182"/>
      <c r="AR118" s="182"/>
      <c r="AS118" s="182"/>
      <c r="AT118" s="182"/>
      <c r="AU118" s="182"/>
      <c r="AV118" s="90"/>
      <c r="AW118" s="90"/>
    </row>
    <row r="119" spans="1:49" ht="12" hidden="1" customHeight="1">
      <c r="A119" s="90"/>
      <c r="B119" s="182"/>
      <c r="C119" s="182"/>
      <c r="D119" s="182"/>
      <c r="E119" s="197"/>
      <c r="F119" s="197"/>
      <c r="G119" s="182"/>
      <c r="H119" s="182"/>
      <c r="I119" s="182"/>
      <c r="J119" s="197"/>
      <c r="K119" s="197"/>
      <c r="L119" s="182"/>
      <c r="M119" s="182"/>
      <c r="N119" s="182"/>
      <c r="O119" s="182"/>
      <c r="P119" s="182"/>
      <c r="Q119" s="182"/>
      <c r="R119" s="182"/>
      <c r="S119" s="347"/>
      <c r="T119" s="347"/>
      <c r="U119" s="182"/>
      <c r="V119" s="182"/>
      <c r="W119" s="182"/>
      <c r="X119" s="182"/>
      <c r="Y119" s="182"/>
      <c r="Z119" s="182"/>
      <c r="AA119" s="182"/>
      <c r="AB119" s="90"/>
      <c r="AC119" s="90"/>
      <c r="AD119" s="90"/>
      <c r="AE119" s="90"/>
      <c r="AF119" s="90"/>
      <c r="AG119" s="90"/>
      <c r="AH119" s="90"/>
      <c r="AI119" s="90"/>
      <c r="AJ119" s="90"/>
      <c r="AK119" s="90"/>
      <c r="AL119" s="90"/>
      <c r="AM119" s="90"/>
      <c r="AN119" s="90"/>
      <c r="AO119" s="90"/>
      <c r="AP119" s="90"/>
      <c r="AQ119" s="182"/>
      <c r="AR119" s="182"/>
      <c r="AS119" s="182"/>
      <c r="AT119" s="182"/>
      <c r="AU119" s="182"/>
      <c r="AV119" s="90"/>
      <c r="AW119" s="90"/>
    </row>
    <row r="120" spans="1:49" ht="12" hidden="1" customHeight="1">
      <c r="A120" s="90"/>
      <c r="B120" s="182"/>
      <c r="C120" s="182"/>
      <c r="D120" s="182"/>
      <c r="E120" s="197"/>
      <c r="F120" s="197"/>
      <c r="G120" s="182"/>
      <c r="H120" s="182"/>
      <c r="I120" s="182"/>
      <c r="J120" s="197"/>
      <c r="K120" s="197"/>
      <c r="L120" s="182"/>
      <c r="M120" s="182"/>
      <c r="N120" s="182"/>
      <c r="O120" s="182"/>
      <c r="P120" s="182"/>
      <c r="Q120" s="182"/>
      <c r="R120" s="182"/>
      <c r="S120" s="347"/>
      <c r="T120" s="347"/>
      <c r="U120" s="182"/>
      <c r="V120" s="182"/>
      <c r="W120" s="182"/>
      <c r="X120" s="182"/>
      <c r="Y120" s="182"/>
      <c r="Z120" s="182"/>
      <c r="AA120" s="182"/>
      <c r="AB120" s="90"/>
      <c r="AC120" s="90"/>
      <c r="AD120" s="90"/>
      <c r="AE120" s="90"/>
      <c r="AF120" s="90"/>
      <c r="AG120" s="90"/>
      <c r="AH120" s="90"/>
      <c r="AI120" s="90"/>
      <c r="AJ120" s="90"/>
      <c r="AK120" s="90"/>
      <c r="AL120" s="90"/>
      <c r="AM120" s="90"/>
      <c r="AN120" s="90"/>
      <c r="AO120" s="90"/>
      <c r="AP120" s="90"/>
      <c r="AQ120" s="182"/>
      <c r="AR120" s="182"/>
      <c r="AS120" s="182"/>
      <c r="AT120" s="182"/>
      <c r="AU120" s="182"/>
      <c r="AV120" s="90"/>
      <c r="AW120" s="90"/>
    </row>
    <row r="121" spans="1:49" ht="12" hidden="1" customHeight="1">
      <c r="A121" s="90"/>
      <c r="B121" s="182"/>
      <c r="C121" s="182"/>
      <c r="D121" s="182"/>
      <c r="E121" s="197"/>
      <c r="F121" s="197"/>
      <c r="G121" s="182"/>
      <c r="H121" s="182"/>
      <c r="I121" s="182"/>
      <c r="J121" s="197"/>
      <c r="K121" s="197"/>
      <c r="L121" s="182"/>
      <c r="M121" s="182"/>
      <c r="N121" s="182"/>
      <c r="O121" s="182"/>
      <c r="P121" s="182"/>
      <c r="Q121" s="182"/>
      <c r="R121" s="182"/>
      <c r="S121" s="347"/>
      <c r="T121" s="347"/>
      <c r="U121" s="182"/>
      <c r="V121" s="182"/>
      <c r="W121" s="182"/>
      <c r="X121" s="182"/>
      <c r="Y121" s="182"/>
      <c r="Z121" s="182"/>
      <c r="AA121" s="182"/>
      <c r="AB121" s="90"/>
      <c r="AC121" s="90"/>
      <c r="AD121" s="90"/>
      <c r="AE121" s="90"/>
      <c r="AF121" s="90"/>
      <c r="AG121" s="90"/>
      <c r="AH121" s="90"/>
      <c r="AI121" s="90"/>
      <c r="AJ121" s="90"/>
      <c r="AK121" s="90"/>
      <c r="AL121" s="90"/>
      <c r="AM121" s="90"/>
      <c r="AN121" s="90"/>
      <c r="AO121" s="90"/>
      <c r="AP121" s="90"/>
      <c r="AQ121" s="182"/>
      <c r="AR121" s="182"/>
      <c r="AS121" s="182"/>
      <c r="AT121" s="182"/>
      <c r="AU121" s="182"/>
      <c r="AV121" s="90"/>
      <c r="AW121" s="90"/>
    </row>
    <row r="122" spans="1:49" ht="12" hidden="1" customHeight="1">
      <c r="A122" s="90"/>
      <c r="B122" s="182"/>
      <c r="C122" s="182"/>
      <c r="D122" s="182"/>
      <c r="E122" s="197"/>
      <c r="F122" s="197"/>
      <c r="G122" s="182"/>
      <c r="H122" s="182"/>
      <c r="I122" s="182"/>
      <c r="J122" s="197"/>
      <c r="K122" s="197"/>
      <c r="L122" s="182"/>
      <c r="M122" s="182"/>
      <c r="N122" s="182"/>
      <c r="O122" s="182"/>
      <c r="P122" s="182"/>
      <c r="Q122" s="182"/>
      <c r="R122" s="182"/>
      <c r="S122" s="347"/>
      <c r="T122" s="347"/>
      <c r="U122" s="182"/>
      <c r="V122" s="182"/>
      <c r="W122" s="182"/>
      <c r="X122" s="182"/>
      <c r="Y122" s="182"/>
      <c r="Z122" s="182"/>
      <c r="AA122" s="182"/>
      <c r="AB122" s="90"/>
      <c r="AC122" s="90"/>
      <c r="AD122" s="90"/>
      <c r="AE122" s="90"/>
      <c r="AF122" s="90"/>
      <c r="AG122" s="90"/>
      <c r="AH122" s="90"/>
      <c r="AI122" s="90"/>
      <c r="AJ122" s="90"/>
      <c r="AK122" s="90"/>
      <c r="AL122" s="90"/>
      <c r="AM122" s="90"/>
      <c r="AN122" s="90"/>
      <c r="AO122" s="90"/>
      <c r="AP122" s="90"/>
      <c r="AQ122" s="182"/>
      <c r="AR122" s="182"/>
      <c r="AS122" s="182"/>
      <c r="AT122" s="182"/>
      <c r="AU122" s="182"/>
      <c r="AV122" s="90"/>
      <c r="AW122" s="90"/>
    </row>
    <row r="123" spans="1:49" ht="12" hidden="1" customHeight="1">
      <c r="A123" s="90"/>
      <c r="B123" s="182"/>
      <c r="C123" s="182"/>
      <c r="D123" s="182"/>
      <c r="E123" s="197"/>
      <c r="F123" s="197"/>
      <c r="G123" s="182"/>
      <c r="H123" s="182"/>
      <c r="I123" s="182"/>
      <c r="J123" s="197"/>
      <c r="K123" s="197"/>
      <c r="L123" s="182"/>
      <c r="M123" s="182"/>
      <c r="N123" s="182"/>
      <c r="O123" s="182"/>
      <c r="P123" s="182"/>
      <c r="Q123" s="182"/>
      <c r="R123" s="182"/>
      <c r="S123" s="347"/>
      <c r="T123" s="347"/>
      <c r="U123" s="182"/>
      <c r="V123" s="182"/>
      <c r="W123" s="182"/>
      <c r="X123" s="182"/>
      <c r="Y123" s="182"/>
      <c r="Z123" s="182"/>
      <c r="AA123" s="182"/>
      <c r="AB123" s="90"/>
      <c r="AC123" s="90"/>
      <c r="AD123" s="90"/>
      <c r="AE123" s="90"/>
      <c r="AF123" s="90"/>
      <c r="AG123" s="90"/>
      <c r="AH123" s="90"/>
      <c r="AI123" s="90"/>
      <c r="AJ123" s="90"/>
      <c r="AK123" s="90"/>
      <c r="AL123" s="90"/>
      <c r="AM123" s="90"/>
      <c r="AN123" s="90"/>
      <c r="AO123" s="90"/>
      <c r="AP123" s="90"/>
      <c r="AQ123" s="182"/>
      <c r="AR123" s="182"/>
      <c r="AS123" s="182"/>
      <c r="AT123" s="182"/>
      <c r="AU123" s="182"/>
      <c r="AV123" s="90"/>
      <c r="AW123" s="90"/>
    </row>
    <row r="124" spans="1:49" ht="12" hidden="1" customHeight="1">
      <c r="A124" s="90"/>
      <c r="B124" s="182"/>
      <c r="C124" s="182"/>
      <c r="D124" s="182"/>
      <c r="E124" s="197"/>
      <c r="F124" s="197"/>
      <c r="G124" s="182"/>
      <c r="H124" s="182"/>
      <c r="I124" s="182"/>
      <c r="J124" s="197"/>
      <c r="K124" s="197"/>
      <c r="L124" s="182"/>
      <c r="M124" s="182"/>
      <c r="N124" s="182"/>
      <c r="O124" s="182"/>
      <c r="P124" s="182"/>
      <c r="Q124" s="182"/>
      <c r="R124" s="182"/>
      <c r="S124" s="347"/>
      <c r="T124" s="347"/>
      <c r="U124" s="182"/>
      <c r="V124" s="182"/>
      <c r="W124" s="182"/>
      <c r="X124" s="182"/>
      <c r="Y124" s="182"/>
      <c r="Z124" s="182"/>
      <c r="AA124" s="182"/>
      <c r="AB124" s="90"/>
      <c r="AC124" s="90"/>
      <c r="AD124" s="90"/>
      <c r="AE124" s="90"/>
      <c r="AF124" s="90"/>
      <c r="AG124" s="90"/>
      <c r="AH124" s="90"/>
      <c r="AI124" s="90"/>
      <c r="AJ124" s="90"/>
      <c r="AK124" s="90"/>
      <c r="AL124" s="90"/>
      <c r="AM124" s="90"/>
      <c r="AN124" s="90"/>
      <c r="AO124" s="90"/>
      <c r="AP124" s="90"/>
      <c r="AQ124" s="182"/>
      <c r="AR124" s="182"/>
      <c r="AS124" s="182"/>
      <c r="AT124" s="182"/>
      <c r="AU124" s="182"/>
      <c r="AV124" s="90"/>
      <c r="AW124" s="90"/>
    </row>
    <row r="125" spans="1:49" ht="12" hidden="1" customHeight="1">
      <c r="A125" s="90"/>
      <c r="B125" s="182"/>
      <c r="C125" s="182"/>
      <c r="D125" s="182"/>
      <c r="E125" s="197"/>
      <c r="F125" s="197"/>
      <c r="G125" s="182"/>
      <c r="H125" s="182"/>
      <c r="I125" s="182"/>
      <c r="J125" s="197"/>
      <c r="K125" s="197"/>
      <c r="L125" s="182"/>
      <c r="M125" s="182"/>
      <c r="N125" s="182"/>
      <c r="O125" s="182"/>
      <c r="P125" s="182"/>
      <c r="Q125" s="182"/>
      <c r="R125" s="182"/>
      <c r="S125" s="347"/>
      <c r="T125" s="347"/>
      <c r="U125" s="182"/>
      <c r="V125" s="182"/>
      <c r="W125" s="182"/>
      <c r="X125" s="182"/>
      <c r="Y125" s="182"/>
      <c r="Z125" s="182"/>
      <c r="AA125" s="182"/>
      <c r="AB125" s="90"/>
      <c r="AC125" s="90"/>
      <c r="AD125" s="90"/>
      <c r="AE125" s="90"/>
      <c r="AF125" s="90"/>
      <c r="AG125" s="90"/>
      <c r="AH125" s="90"/>
      <c r="AI125" s="90"/>
      <c r="AJ125" s="90"/>
      <c r="AK125" s="90"/>
      <c r="AL125" s="90"/>
      <c r="AM125" s="90"/>
      <c r="AN125" s="90"/>
      <c r="AO125" s="90"/>
      <c r="AP125" s="90"/>
      <c r="AQ125" s="182"/>
      <c r="AR125" s="182"/>
      <c r="AS125" s="182"/>
      <c r="AT125" s="182"/>
      <c r="AU125" s="182"/>
      <c r="AV125" s="90"/>
      <c r="AW125" s="90"/>
    </row>
    <row r="126" spans="1:49" ht="12" hidden="1" customHeight="1">
      <c r="A126" s="90"/>
      <c r="B126" s="182"/>
      <c r="C126" s="182"/>
      <c r="D126" s="182"/>
      <c r="E126" s="197"/>
      <c r="F126" s="197"/>
      <c r="G126" s="182"/>
      <c r="H126" s="182"/>
      <c r="I126" s="182"/>
      <c r="J126" s="197"/>
      <c r="K126" s="197"/>
      <c r="L126" s="182"/>
      <c r="M126" s="182"/>
      <c r="N126" s="182"/>
      <c r="O126" s="182"/>
      <c r="P126" s="182"/>
      <c r="Q126" s="182"/>
      <c r="R126" s="182"/>
      <c r="S126" s="347"/>
      <c r="T126" s="347"/>
      <c r="U126" s="182"/>
      <c r="V126" s="182"/>
      <c r="W126" s="182"/>
      <c r="X126" s="182"/>
      <c r="Y126" s="182"/>
      <c r="Z126" s="182"/>
      <c r="AA126" s="182"/>
      <c r="AB126" s="90"/>
      <c r="AC126" s="90"/>
      <c r="AD126" s="90"/>
      <c r="AE126" s="90"/>
      <c r="AF126" s="90"/>
      <c r="AG126" s="90"/>
      <c r="AH126" s="90"/>
      <c r="AI126" s="90"/>
      <c r="AJ126" s="90"/>
      <c r="AK126" s="90"/>
      <c r="AL126" s="90"/>
      <c r="AM126" s="90"/>
      <c r="AN126" s="90"/>
      <c r="AO126" s="90"/>
      <c r="AP126" s="90"/>
      <c r="AQ126" s="182"/>
      <c r="AR126" s="182"/>
      <c r="AS126" s="182"/>
      <c r="AT126" s="182"/>
      <c r="AU126" s="182"/>
      <c r="AV126" s="90"/>
      <c r="AW126" s="90"/>
    </row>
    <row r="127" spans="1:49" ht="12" hidden="1" customHeight="1">
      <c r="A127" s="90"/>
      <c r="B127" s="182"/>
      <c r="C127" s="182"/>
      <c r="D127" s="182"/>
      <c r="E127" s="197"/>
      <c r="F127" s="197"/>
      <c r="G127" s="182"/>
      <c r="H127" s="182"/>
      <c r="I127" s="182"/>
      <c r="J127" s="197"/>
      <c r="K127" s="197"/>
      <c r="L127" s="182"/>
      <c r="M127" s="182"/>
      <c r="N127" s="182"/>
      <c r="O127" s="182"/>
      <c r="P127" s="182"/>
      <c r="Q127" s="182"/>
      <c r="R127" s="182"/>
      <c r="S127" s="347"/>
      <c r="T127" s="347"/>
      <c r="U127" s="182"/>
      <c r="V127" s="182"/>
      <c r="W127" s="182"/>
      <c r="X127" s="182"/>
      <c r="Y127" s="182"/>
      <c r="Z127" s="182"/>
      <c r="AA127" s="182"/>
      <c r="AB127" s="90"/>
      <c r="AC127" s="90"/>
      <c r="AD127" s="90"/>
      <c r="AE127" s="90"/>
      <c r="AF127" s="90"/>
      <c r="AG127" s="90"/>
      <c r="AH127" s="90"/>
      <c r="AI127" s="90"/>
      <c r="AJ127" s="90"/>
      <c r="AK127" s="90"/>
      <c r="AL127" s="90"/>
      <c r="AM127" s="90"/>
      <c r="AN127" s="90"/>
      <c r="AO127" s="90"/>
      <c r="AP127" s="90"/>
      <c r="AQ127" s="182"/>
      <c r="AR127" s="182"/>
      <c r="AS127" s="182"/>
      <c r="AT127" s="182"/>
      <c r="AU127" s="182"/>
      <c r="AV127" s="90"/>
      <c r="AW127" s="90"/>
    </row>
    <row r="128" spans="1:49" ht="12" hidden="1" customHeight="1">
      <c r="A128" s="90"/>
      <c r="B128" s="182"/>
      <c r="C128" s="182"/>
      <c r="D128" s="182"/>
      <c r="E128" s="197"/>
      <c r="F128" s="197"/>
      <c r="G128" s="182"/>
      <c r="H128" s="182"/>
      <c r="I128" s="182"/>
      <c r="J128" s="197"/>
      <c r="K128" s="197"/>
      <c r="L128" s="182"/>
      <c r="M128" s="182"/>
      <c r="N128" s="182"/>
      <c r="O128" s="182"/>
      <c r="P128" s="182"/>
      <c r="Q128" s="182"/>
      <c r="R128" s="182"/>
      <c r="S128" s="347"/>
      <c r="T128" s="347"/>
      <c r="U128" s="182"/>
      <c r="V128" s="182"/>
      <c r="W128" s="182"/>
      <c r="X128" s="182"/>
      <c r="Y128" s="182"/>
      <c r="Z128" s="182"/>
      <c r="AA128" s="182"/>
      <c r="AB128" s="90"/>
      <c r="AC128" s="90"/>
      <c r="AD128" s="90"/>
      <c r="AE128" s="90"/>
      <c r="AF128" s="90"/>
      <c r="AG128" s="90"/>
      <c r="AH128" s="90"/>
      <c r="AI128" s="90"/>
      <c r="AJ128" s="90"/>
      <c r="AK128" s="90"/>
      <c r="AL128" s="90"/>
      <c r="AM128" s="90"/>
      <c r="AN128" s="90"/>
      <c r="AO128" s="90"/>
      <c r="AP128" s="90"/>
      <c r="AQ128" s="182"/>
      <c r="AR128" s="182"/>
      <c r="AS128" s="182"/>
      <c r="AT128" s="182"/>
      <c r="AU128" s="182"/>
      <c r="AV128" s="90"/>
      <c r="AW128" s="90"/>
    </row>
    <row r="129" spans="1:49" ht="12" hidden="1" customHeight="1">
      <c r="A129" s="90"/>
      <c r="B129" s="182"/>
      <c r="C129" s="182"/>
      <c r="D129" s="182"/>
      <c r="E129" s="197"/>
      <c r="F129" s="197"/>
      <c r="G129" s="182"/>
      <c r="H129" s="182"/>
      <c r="I129" s="182"/>
      <c r="J129" s="197"/>
      <c r="K129" s="197"/>
      <c r="L129" s="182"/>
      <c r="M129" s="182"/>
      <c r="N129" s="182"/>
      <c r="O129" s="182"/>
      <c r="P129" s="182"/>
      <c r="Q129" s="182"/>
      <c r="R129" s="182"/>
      <c r="S129" s="347"/>
      <c r="T129" s="347"/>
      <c r="U129" s="182"/>
      <c r="V129" s="182"/>
      <c r="W129" s="182"/>
      <c r="X129" s="182"/>
      <c r="Y129" s="182"/>
      <c r="Z129" s="182"/>
      <c r="AA129" s="182"/>
      <c r="AB129" s="90"/>
      <c r="AC129" s="90"/>
      <c r="AD129" s="90"/>
      <c r="AE129" s="90"/>
      <c r="AF129" s="90"/>
      <c r="AG129" s="90"/>
      <c r="AH129" s="90"/>
      <c r="AI129" s="90"/>
      <c r="AJ129" s="90"/>
      <c r="AK129" s="90"/>
      <c r="AL129" s="90"/>
      <c r="AM129" s="90"/>
      <c r="AN129" s="90"/>
      <c r="AO129" s="90"/>
      <c r="AP129" s="90"/>
      <c r="AQ129" s="182"/>
      <c r="AR129" s="182"/>
      <c r="AS129" s="182"/>
      <c r="AT129" s="182"/>
      <c r="AU129" s="182"/>
      <c r="AV129" s="90"/>
      <c r="AW129" s="90"/>
    </row>
    <row r="130" spans="1:49" ht="12" hidden="1" customHeight="1">
      <c r="A130" s="90"/>
      <c r="B130" s="182"/>
      <c r="C130" s="182"/>
      <c r="D130" s="182"/>
      <c r="E130" s="197"/>
      <c r="F130" s="197"/>
      <c r="G130" s="182"/>
      <c r="H130" s="182"/>
      <c r="I130" s="182"/>
      <c r="J130" s="197"/>
      <c r="K130" s="197"/>
      <c r="L130" s="182"/>
      <c r="M130" s="182"/>
      <c r="N130" s="182"/>
      <c r="O130" s="182"/>
      <c r="P130" s="182"/>
      <c r="Q130" s="182"/>
      <c r="R130" s="182"/>
      <c r="S130" s="347"/>
      <c r="T130" s="347"/>
      <c r="U130" s="182"/>
      <c r="V130" s="182"/>
      <c r="W130" s="182"/>
      <c r="X130" s="182"/>
      <c r="Y130" s="182"/>
      <c r="Z130" s="182"/>
      <c r="AA130" s="182"/>
      <c r="AB130" s="90"/>
      <c r="AC130" s="90"/>
      <c r="AD130" s="90"/>
      <c r="AE130" s="90"/>
      <c r="AF130" s="90"/>
      <c r="AG130" s="90"/>
      <c r="AH130" s="90"/>
      <c r="AI130" s="90"/>
      <c r="AJ130" s="90"/>
      <c r="AK130" s="90"/>
      <c r="AL130" s="90"/>
      <c r="AM130" s="90"/>
      <c r="AN130" s="90"/>
      <c r="AO130" s="90"/>
      <c r="AP130" s="90"/>
      <c r="AQ130" s="182"/>
      <c r="AR130" s="182"/>
      <c r="AS130" s="182"/>
      <c r="AT130" s="182"/>
      <c r="AU130" s="182"/>
      <c r="AV130" s="90"/>
      <c r="AW130" s="90"/>
    </row>
    <row r="131" spans="1:49" ht="12" hidden="1" customHeight="1">
      <c r="A131" s="90"/>
      <c r="B131" s="182"/>
      <c r="C131" s="182"/>
      <c r="D131" s="182"/>
      <c r="E131" s="197"/>
      <c r="F131" s="197"/>
      <c r="G131" s="182"/>
      <c r="H131" s="182"/>
      <c r="I131" s="182"/>
      <c r="J131" s="197"/>
      <c r="K131" s="197"/>
      <c r="L131" s="182"/>
      <c r="M131" s="182"/>
      <c r="N131" s="182"/>
      <c r="O131" s="182"/>
      <c r="P131" s="182"/>
      <c r="Q131" s="182"/>
      <c r="R131" s="182"/>
      <c r="S131" s="347"/>
      <c r="T131" s="347"/>
      <c r="U131" s="182"/>
      <c r="V131" s="182"/>
      <c r="W131" s="182"/>
      <c r="X131" s="182"/>
      <c r="Y131" s="182"/>
      <c r="Z131" s="182"/>
      <c r="AA131" s="182"/>
      <c r="AB131" s="90"/>
      <c r="AC131" s="90"/>
      <c r="AD131" s="90"/>
      <c r="AE131" s="90"/>
      <c r="AF131" s="90"/>
      <c r="AG131" s="90"/>
      <c r="AH131" s="90"/>
      <c r="AI131" s="90"/>
      <c r="AJ131" s="90"/>
      <c r="AK131" s="90"/>
      <c r="AL131" s="90"/>
      <c r="AM131" s="90"/>
      <c r="AN131" s="90"/>
      <c r="AO131" s="90"/>
      <c r="AP131" s="90"/>
      <c r="AQ131" s="182"/>
      <c r="AR131" s="182"/>
      <c r="AS131" s="182"/>
      <c r="AT131" s="182"/>
      <c r="AU131" s="182"/>
      <c r="AV131" s="90"/>
      <c r="AW131" s="90"/>
    </row>
    <row r="132" spans="1:49" ht="12" hidden="1" customHeight="1">
      <c r="A132" s="90"/>
      <c r="B132" s="182"/>
      <c r="C132" s="182"/>
      <c r="D132" s="182"/>
      <c r="E132" s="197"/>
      <c r="F132" s="197"/>
      <c r="G132" s="182"/>
      <c r="H132" s="182"/>
      <c r="I132" s="182"/>
      <c r="J132" s="197"/>
      <c r="K132" s="197"/>
      <c r="L132" s="182"/>
      <c r="M132" s="182"/>
      <c r="N132" s="182"/>
      <c r="O132" s="182"/>
      <c r="P132" s="182"/>
      <c r="Q132" s="182"/>
      <c r="R132" s="182"/>
      <c r="S132" s="347"/>
      <c r="T132" s="347"/>
      <c r="U132" s="182"/>
      <c r="V132" s="182"/>
      <c r="W132" s="182"/>
      <c r="X132" s="182"/>
      <c r="Y132" s="182"/>
      <c r="Z132" s="182"/>
      <c r="AA132" s="182"/>
      <c r="AB132" s="90"/>
      <c r="AC132" s="90"/>
      <c r="AD132" s="90"/>
      <c r="AE132" s="90"/>
      <c r="AF132" s="90"/>
      <c r="AG132" s="90"/>
      <c r="AH132" s="90"/>
      <c r="AI132" s="90"/>
      <c r="AJ132" s="90"/>
      <c r="AK132" s="90"/>
      <c r="AL132" s="90"/>
      <c r="AM132" s="90"/>
      <c r="AN132" s="90"/>
      <c r="AO132" s="90"/>
      <c r="AP132" s="90"/>
      <c r="AQ132" s="182"/>
      <c r="AR132" s="182"/>
      <c r="AS132" s="182"/>
      <c r="AT132" s="182"/>
      <c r="AU132" s="182"/>
      <c r="AV132" s="90"/>
      <c r="AW132" s="90"/>
    </row>
    <row r="133" spans="1:49" ht="12" hidden="1" customHeight="1">
      <c r="A133" s="90"/>
      <c r="B133" s="182"/>
      <c r="C133" s="182"/>
      <c r="D133" s="182"/>
      <c r="E133" s="197"/>
      <c r="F133" s="197"/>
      <c r="G133" s="182"/>
      <c r="H133" s="182"/>
      <c r="I133" s="182"/>
      <c r="J133" s="197"/>
      <c r="K133" s="197"/>
      <c r="L133" s="182"/>
      <c r="M133" s="182"/>
      <c r="N133" s="182"/>
      <c r="O133" s="182"/>
      <c r="P133" s="182"/>
      <c r="Q133" s="182"/>
      <c r="R133" s="182"/>
      <c r="S133" s="347"/>
      <c r="T133" s="347"/>
      <c r="U133" s="182"/>
      <c r="V133" s="182"/>
      <c r="W133" s="182"/>
      <c r="X133" s="182"/>
      <c r="Y133" s="182"/>
      <c r="Z133" s="182"/>
      <c r="AA133" s="182"/>
      <c r="AB133" s="90"/>
      <c r="AC133" s="90"/>
      <c r="AD133" s="90"/>
      <c r="AE133" s="90"/>
      <c r="AF133" s="90"/>
      <c r="AG133" s="90"/>
      <c r="AH133" s="90"/>
      <c r="AI133" s="90"/>
      <c r="AJ133" s="90"/>
      <c r="AK133" s="90"/>
      <c r="AL133" s="90"/>
      <c r="AM133" s="90"/>
      <c r="AN133" s="90"/>
      <c r="AO133" s="90"/>
      <c r="AP133" s="90"/>
      <c r="AQ133" s="182"/>
      <c r="AR133" s="182"/>
      <c r="AS133" s="182"/>
      <c r="AT133" s="182"/>
      <c r="AU133" s="182"/>
      <c r="AV133" s="90"/>
      <c r="AW133" s="90"/>
    </row>
    <row r="134" spans="1:49" ht="12" hidden="1" customHeight="1">
      <c r="A134" s="90"/>
      <c r="B134" s="182"/>
      <c r="C134" s="182"/>
      <c r="D134" s="182"/>
      <c r="E134" s="197"/>
      <c r="F134" s="197"/>
      <c r="G134" s="182"/>
      <c r="H134" s="182"/>
      <c r="I134" s="182"/>
      <c r="J134" s="197"/>
      <c r="K134" s="197"/>
      <c r="L134" s="182"/>
      <c r="M134" s="182"/>
      <c r="N134" s="182"/>
      <c r="O134" s="182"/>
      <c r="P134" s="182"/>
      <c r="Q134" s="182"/>
      <c r="R134" s="182"/>
      <c r="S134" s="347"/>
      <c r="T134" s="347"/>
      <c r="U134" s="182"/>
      <c r="V134" s="182"/>
      <c r="W134" s="182"/>
      <c r="X134" s="182"/>
      <c r="Y134" s="182"/>
      <c r="Z134" s="182"/>
      <c r="AA134" s="182"/>
      <c r="AB134" s="90"/>
      <c r="AC134" s="90"/>
      <c r="AD134" s="90"/>
      <c r="AE134" s="90"/>
      <c r="AF134" s="90"/>
      <c r="AG134" s="90"/>
      <c r="AH134" s="90"/>
      <c r="AI134" s="90"/>
      <c r="AJ134" s="90"/>
      <c r="AK134" s="90"/>
      <c r="AL134" s="90"/>
      <c r="AM134" s="90"/>
      <c r="AN134" s="90"/>
      <c r="AO134" s="90"/>
      <c r="AP134" s="90"/>
      <c r="AQ134" s="182"/>
      <c r="AR134" s="182"/>
      <c r="AS134" s="182"/>
      <c r="AT134" s="182"/>
      <c r="AU134" s="182"/>
      <c r="AV134" s="90"/>
      <c r="AW134" s="90"/>
    </row>
    <row r="135" spans="1:49" ht="12" hidden="1" customHeight="1">
      <c r="A135" s="90"/>
      <c r="B135" s="182"/>
      <c r="C135" s="182"/>
      <c r="D135" s="182"/>
      <c r="E135" s="197"/>
      <c r="F135" s="197"/>
      <c r="G135" s="182"/>
      <c r="H135" s="182"/>
      <c r="I135" s="182"/>
      <c r="J135" s="197"/>
      <c r="K135" s="197"/>
      <c r="L135" s="182"/>
      <c r="M135" s="182"/>
      <c r="N135" s="182"/>
      <c r="O135" s="182"/>
      <c r="P135" s="182"/>
      <c r="Q135" s="182"/>
      <c r="R135" s="182"/>
      <c r="S135" s="347"/>
      <c r="T135" s="347"/>
      <c r="U135" s="182"/>
      <c r="V135" s="182"/>
      <c r="W135" s="182"/>
      <c r="X135" s="182"/>
      <c r="Y135" s="182"/>
      <c r="Z135" s="182"/>
      <c r="AA135" s="182"/>
      <c r="AB135" s="90"/>
      <c r="AC135" s="90"/>
      <c r="AD135" s="90"/>
      <c r="AE135" s="90"/>
      <c r="AF135" s="90"/>
      <c r="AG135" s="90"/>
      <c r="AH135" s="90"/>
      <c r="AI135" s="90"/>
      <c r="AJ135" s="90"/>
      <c r="AK135" s="90"/>
      <c r="AL135" s="90"/>
      <c r="AM135" s="90"/>
      <c r="AN135" s="90"/>
      <c r="AO135" s="90"/>
      <c r="AP135" s="90"/>
      <c r="AQ135" s="182"/>
      <c r="AR135" s="182"/>
      <c r="AS135" s="182"/>
      <c r="AT135" s="182"/>
      <c r="AU135" s="182"/>
      <c r="AV135" s="90"/>
      <c r="AW135" s="90"/>
    </row>
    <row r="136" spans="1:49" ht="12" hidden="1" customHeight="1">
      <c r="A136" s="90"/>
      <c r="B136" s="182"/>
      <c r="C136" s="182"/>
      <c r="D136" s="182"/>
      <c r="E136" s="197"/>
      <c r="F136" s="197"/>
      <c r="G136" s="182"/>
      <c r="H136" s="182"/>
      <c r="I136" s="182"/>
      <c r="J136" s="197"/>
      <c r="K136" s="197"/>
      <c r="L136" s="182"/>
      <c r="M136" s="182"/>
      <c r="N136" s="182"/>
      <c r="O136" s="182"/>
      <c r="P136" s="182"/>
      <c r="Q136" s="182"/>
      <c r="R136" s="182"/>
      <c r="S136" s="347"/>
      <c r="T136" s="347"/>
      <c r="U136" s="182"/>
      <c r="V136" s="182"/>
      <c r="W136" s="182"/>
      <c r="X136" s="182"/>
      <c r="Y136" s="182"/>
      <c r="Z136" s="182"/>
      <c r="AA136" s="182"/>
      <c r="AB136" s="90"/>
      <c r="AC136" s="90"/>
      <c r="AD136" s="90"/>
      <c r="AE136" s="90"/>
      <c r="AF136" s="90"/>
      <c r="AG136" s="90"/>
      <c r="AH136" s="90"/>
      <c r="AI136" s="90"/>
      <c r="AJ136" s="90"/>
      <c r="AK136" s="90"/>
      <c r="AL136" s="90"/>
      <c r="AM136" s="90"/>
      <c r="AN136" s="90"/>
      <c r="AO136" s="90"/>
      <c r="AP136" s="90"/>
      <c r="AQ136" s="182"/>
      <c r="AR136" s="182"/>
      <c r="AS136" s="182"/>
      <c r="AT136" s="182"/>
      <c r="AU136" s="182"/>
      <c r="AV136" s="90"/>
      <c r="AW136" s="90"/>
    </row>
    <row r="137" spans="1:49" ht="12" hidden="1" customHeight="1">
      <c r="A137" s="90"/>
      <c r="B137" s="182"/>
      <c r="C137" s="182"/>
      <c r="D137" s="182"/>
      <c r="E137" s="197"/>
      <c r="F137" s="197"/>
      <c r="G137" s="182"/>
      <c r="H137" s="182"/>
      <c r="I137" s="182"/>
      <c r="J137" s="197"/>
      <c r="K137" s="197"/>
      <c r="L137" s="182"/>
      <c r="M137" s="182"/>
      <c r="N137" s="182"/>
      <c r="O137" s="182"/>
      <c r="P137" s="182"/>
      <c r="Q137" s="182"/>
      <c r="R137" s="182"/>
      <c r="S137" s="347"/>
      <c r="T137" s="347"/>
      <c r="U137" s="182"/>
      <c r="V137" s="182"/>
      <c r="W137" s="182"/>
      <c r="X137" s="182"/>
      <c r="Y137" s="182"/>
      <c r="Z137" s="182"/>
      <c r="AA137" s="182"/>
      <c r="AB137" s="90"/>
      <c r="AC137" s="90"/>
      <c r="AD137" s="90"/>
      <c r="AE137" s="90"/>
      <c r="AF137" s="90"/>
      <c r="AG137" s="90"/>
      <c r="AH137" s="90"/>
      <c r="AI137" s="90"/>
      <c r="AJ137" s="90"/>
      <c r="AK137" s="90"/>
      <c r="AL137" s="90"/>
      <c r="AM137" s="90"/>
      <c r="AN137" s="90"/>
      <c r="AO137" s="90"/>
      <c r="AP137" s="90"/>
      <c r="AQ137" s="182"/>
      <c r="AR137" s="182"/>
      <c r="AS137" s="182"/>
      <c r="AT137" s="182"/>
      <c r="AU137" s="182"/>
      <c r="AV137" s="90"/>
      <c r="AW137" s="90"/>
    </row>
    <row r="138" spans="1:49" ht="12" hidden="1" customHeight="1">
      <c r="A138" s="90"/>
      <c r="B138" s="182"/>
      <c r="C138" s="182"/>
      <c r="D138" s="182"/>
      <c r="E138" s="197"/>
      <c r="F138" s="197"/>
      <c r="G138" s="182"/>
      <c r="H138" s="182"/>
      <c r="I138" s="182"/>
      <c r="J138" s="197"/>
      <c r="K138" s="197"/>
      <c r="L138" s="182"/>
      <c r="M138" s="182"/>
      <c r="N138" s="182"/>
      <c r="O138" s="182"/>
      <c r="P138" s="182"/>
      <c r="Q138" s="182"/>
      <c r="R138" s="182"/>
      <c r="S138" s="347"/>
      <c r="T138" s="347"/>
      <c r="U138" s="182"/>
      <c r="V138" s="182"/>
      <c r="W138" s="182"/>
      <c r="X138" s="182"/>
      <c r="Y138" s="182"/>
      <c r="Z138" s="182"/>
      <c r="AA138" s="182"/>
      <c r="AB138" s="90"/>
      <c r="AC138" s="90"/>
      <c r="AD138" s="90"/>
      <c r="AE138" s="90"/>
      <c r="AF138" s="90"/>
      <c r="AG138" s="90"/>
      <c r="AH138" s="90"/>
      <c r="AI138" s="90"/>
      <c r="AJ138" s="90"/>
      <c r="AK138" s="90"/>
      <c r="AL138" s="90"/>
      <c r="AM138" s="90"/>
      <c r="AN138" s="90"/>
      <c r="AO138" s="90"/>
      <c r="AP138" s="90"/>
      <c r="AQ138" s="182"/>
      <c r="AR138" s="182"/>
      <c r="AS138" s="182"/>
      <c r="AT138" s="182"/>
      <c r="AU138" s="182"/>
      <c r="AV138" s="90"/>
      <c r="AW138" s="90"/>
    </row>
    <row r="139" spans="1:49" ht="12" hidden="1" customHeight="1">
      <c r="A139" s="90"/>
      <c r="B139" s="182"/>
      <c r="C139" s="182"/>
      <c r="D139" s="182"/>
      <c r="E139" s="197"/>
      <c r="F139" s="197"/>
      <c r="G139" s="182"/>
      <c r="H139" s="182"/>
      <c r="I139" s="182"/>
      <c r="J139" s="197"/>
      <c r="K139" s="197"/>
      <c r="L139" s="182"/>
      <c r="M139" s="182"/>
      <c r="N139" s="182"/>
      <c r="O139" s="182"/>
      <c r="P139" s="182"/>
      <c r="Q139" s="182"/>
      <c r="R139" s="182"/>
      <c r="S139" s="347"/>
      <c r="T139" s="347"/>
      <c r="U139" s="182"/>
      <c r="V139" s="182"/>
      <c r="W139" s="182"/>
      <c r="X139" s="182"/>
      <c r="Y139" s="182"/>
      <c r="Z139" s="182"/>
      <c r="AA139" s="182"/>
      <c r="AB139" s="90"/>
      <c r="AC139" s="90"/>
      <c r="AD139" s="90"/>
      <c r="AE139" s="90"/>
      <c r="AF139" s="90"/>
      <c r="AG139" s="90"/>
      <c r="AH139" s="90"/>
      <c r="AI139" s="90"/>
      <c r="AJ139" s="90"/>
      <c r="AK139" s="90"/>
      <c r="AL139" s="90"/>
      <c r="AM139" s="90"/>
      <c r="AN139" s="90"/>
      <c r="AO139" s="90"/>
      <c r="AP139" s="90"/>
      <c r="AQ139" s="182"/>
      <c r="AR139" s="182"/>
      <c r="AS139" s="182"/>
      <c r="AT139" s="182"/>
      <c r="AU139" s="182"/>
      <c r="AV139" s="90"/>
      <c r="AW139" s="90"/>
    </row>
    <row r="140" spans="1:49" ht="12" hidden="1" customHeight="1">
      <c r="A140" s="90"/>
      <c r="B140" s="182"/>
      <c r="C140" s="182"/>
      <c r="D140" s="182"/>
      <c r="E140" s="197"/>
      <c r="F140" s="197"/>
      <c r="G140" s="182"/>
      <c r="H140" s="182"/>
      <c r="I140" s="182"/>
      <c r="J140" s="197"/>
      <c r="K140" s="197"/>
      <c r="L140" s="182"/>
      <c r="M140" s="182"/>
      <c r="N140" s="182"/>
      <c r="O140" s="182"/>
      <c r="P140" s="182"/>
      <c r="Q140" s="182"/>
      <c r="R140" s="182"/>
      <c r="S140" s="347"/>
      <c r="T140" s="347"/>
      <c r="U140" s="182"/>
      <c r="V140" s="182"/>
      <c r="W140" s="182"/>
      <c r="X140" s="182"/>
      <c r="Y140" s="182"/>
      <c r="Z140" s="182"/>
      <c r="AA140" s="182"/>
      <c r="AB140" s="90"/>
      <c r="AC140" s="90"/>
      <c r="AD140" s="90"/>
      <c r="AE140" s="90"/>
      <c r="AF140" s="90"/>
      <c r="AG140" s="90"/>
      <c r="AH140" s="90"/>
      <c r="AI140" s="90"/>
      <c r="AJ140" s="90"/>
      <c r="AK140" s="90"/>
      <c r="AL140" s="90"/>
      <c r="AM140" s="90"/>
      <c r="AN140" s="90"/>
      <c r="AO140" s="90"/>
      <c r="AP140" s="90"/>
      <c r="AQ140" s="182"/>
      <c r="AR140" s="182"/>
      <c r="AS140" s="182"/>
      <c r="AT140" s="182"/>
      <c r="AU140" s="182"/>
      <c r="AV140" s="90"/>
      <c r="AW140" s="90"/>
    </row>
    <row r="141" spans="1:49" ht="12" hidden="1" customHeight="1">
      <c r="A141" s="90"/>
      <c r="B141" s="182"/>
      <c r="C141" s="182"/>
      <c r="D141" s="182"/>
      <c r="E141" s="197"/>
      <c r="F141" s="197"/>
      <c r="G141" s="182"/>
      <c r="H141" s="182"/>
      <c r="I141" s="182"/>
      <c r="J141" s="197"/>
      <c r="K141" s="197"/>
      <c r="L141" s="182"/>
      <c r="M141" s="182"/>
      <c r="N141" s="182"/>
      <c r="O141" s="182"/>
      <c r="P141" s="182"/>
      <c r="Q141" s="182"/>
      <c r="R141" s="182"/>
      <c r="S141" s="347"/>
      <c r="T141" s="347"/>
      <c r="U141" s="182"/>
      <c r="V141" s="182"/>
      <c r="W141" s="182"/>
      <c r="X141" s="182"/>
      <c r="Y141" s="182"/>
      <c r="Z141" s="182"/>
      <c r="AA141" s="182"/>
      <c r="AB141" s="90"/>
      <c r="AC141" s="90"/>
      <c r="AD141" s="90"/>
      <c r="AE141" s="90"/>
      <c r="AF141" s="90"/>
      <c r="AG141" s="90"/>
      <c r="AH141" s="90"/>
      <c r="AI141" s="90"/>
      <c r="AJ141" s="90"/>
      <c r="AK141" s="90"/>
      <c r="AL141" s="90"/>
      <c r="AM141" s="90"/>
      <c r="AN141" s="90"/>
      <c r="AO141" s="90"/>
      <c r="AP141" s="90"/>
      <c r="AQ141" s="182"/>
      <c r="AR141" s="182"/>
      <c r="AS141" s="182"/>
      <c r="AT141" s="182"/>
      <c r="AU141" s="182"/>
      <c r="AV141" s="90"/>
      <c r="AW141" s="90"/>
    </row>
    <row r="142" spans="1:49" ht="12" hidden="1" customHeight="1">
      <c r="A142" s="90"/>
      <c r="B142" s="182"/>
      <c r="C142" s="182"/>
      <c r="D142" s="182"/>
      <c r="E142" s="197"/>
      <c r="F142" s="197"/>
      <c r="G142" s="182"/>
      <c r="H142" s="182"/>
      <c r="I142" s="182"/>
      <c r="J142" s="197"/>
      <c r="K142" s="197"/>
      <c r="L142" s="182"/>
      <c r="M142" s="182"/>
      <c r="N142" s="182"/>
      <c r="O142" s="182"/>
      <c r="P142" s="182"/>
      <c r="Q142" s="182"/>
      <c r="R142" s="182"/>
      <c r="S142" s="347"/>
      <c r="T142" s="347"/>
      <c r="U142" s="182"/>
      <c r="V142" s="182"/>
      <c r="W142" s="182"/>
      <c r="X142" s="182"/>
      <c r="Y142" s="182"/>
      <c r="Z142" s="182"/>
      <c r="AA142" s="182"/>
      <c r="AB142" s="90"/>
      <c r="AC142" s="90"/>
      <c r="AD142" s="90"/>
      <c r="AE142" s="90"/>
      <c r="AF142" s="90"/>
      <c r="AG142" s="90"/>
      <c r="AH142" s="90"/>
      <c r="AI142" s="90"/>
      <c r="AJ142" s="90"/>
      <c r="AK142" s="90"/>
      <c r="AL142" s="90"/>
      <c r="AM142" s="90"/>
      <c r="AN142" s="90"/>
      <c r="AO142" s="90"/>
      <c r="AP142" s="90"/>
      <c r="AQ142" s="182"/>
      <c r="AR142" s="182"/>
      <c r="AS142" s="182"/>
      <c r="AT142" s="182"/>
      <c r="AU142" s="182"/>
      <c r="AV142" s="90"/>
      <c r="AW142" s="90"/>
    </row>
    <row r="143" spans="1:49" ht="12" hidden="1" customHeight="1">
      <c r="A143" s="90"/>
      <c r="B143" s="182"/>
      <c r="C143" s="182"/>
      <c r="D143" s="182"/>
      <c r="E143" s="197"/>
      <c r="F143" s="197"/>
      <c r="G143" s="182"/>
      <c r="H143" s="182"/>
      <c r="I143" s="182"/>
      <c r="J143" s="197"/>
      <c r="K143" s="197"/>
      <c r="L143" s="182"/>
      <c r="M143" s="182"/>
      <c r="N143" s="182"/>
      <c r="O143" s="182"/>
      <c r="P143" s="182"/>
      <c r="Q143" s="182"/>
      <c r="R143" s="182"/>
      <c r="S143" s="347"/>
      <c r="T143" s="347"/>
      <c r="U143" s="182"/>
      <c r="V143" s="182"/>
      <c r="W143" s="182"/>
      <c r="X143" s="182"/>
      <c r="Y143" s="182"/>
      <c r="Z143" s="182"/>
      <c r="AA143" s="182"/>
      <c r="AB143" s="90"/>
      <c r="AC143" s="90"/>
      <c r="AD143" s="90"/>
      <c r="AE143" s="90"/>
      <c r="AF143" s="90"/>
      <c r="AG143" s="90"/>
      <c r="AH143" s="90"/>
      <c r="AI143" s="90"/>
      <c r="AJ143" s="90"/>
      <c r="AK143" s="90"/>
      <c r="AL143" s="90"/>
      <c r="AM143" s="90"/>
      <c r="AN143" s="90"/>
      <c r="AO143" s="90"/>
      <c r="AP143" s="90"/>
      <c r="AQ143" s="182"/>
      <c r="AR143" s="182"/>
      <c r="AS143" s="182"/>
      <c r="AT143" s="182"/>
      <c r="AU143" s="182"/>
      <c r="AV143" s="90"/>
      <c r="AW143" s="90"/>
    </row>
    <row r="144" spans="1:49" ht="12" hidden="1" customHeight="1">
      <c r="A144" s="90"/>
      <c r="B144" s="182"/>
      <c r="C144" s="182"/>
      <c r="D144" s="182"/>
      <c r="E144" s="197"/>
      <c r="F144" s="197"/>
      <c r="G144" s="182"/>
      <c r="H144" s="182"/>
      <c r="I144" s="182"/>
      <c r="J144" s="197"/>
      <c r="K144" s="197"/>
      <c r="L144" s="182"/>
      <c r="M144" s="182"/>
      <c r="N144" s="182"/>
      <c r="O144" s="182"/>
      <c r="P144" s="182"/>
      <c r="Q144" s="182"/>
      <c r="R144" s="182"/>
      <c r="S144" s="347"/>
      <c r="T144" s="347"/>
      <c r="U144" s="182"/>
      <c r="V144" s="182"/>
      <c r="W144" s="182"/>
      <c r="X144" s="182"/>
      <c r="Y144" s="182"/>
      <c r="Z144" s="182"/>
      <c r="AA144" s="182"/>
      <c r="AB144" s="90"/>
      <c r="AC144" s="90"/>
      <c r="AD144" s="90"/>
      <c r="AE144" s="90"/>
      <c r="AF144" s="90"/>
      <c r="AG144" s="90"/>
      <c r="AH144" s="90"/>
      <c r="AI144" s="90"/>
      <c r="AJ144" s="90"/>
      <c r="AK144" s="90"/>
      <c r="AL144" s="90"/>
      <c r="AM144" s="90"/>
      <c r="AN144" s="90"/>
      <c r="AO144" s="90"/>
      <c r="AP144" s="90"/>
      <c r="AQ144" s="182"/>
      <c r="AR144" s="182"/>
      <c r="AS144" s="182"/>
      <c r="AT144" s="182"/>
      <c r="AU144" s="182"/>
      <c r="AV144" s="90"/>
      <c r="AW144" s="90"/>
    </row>
    <row r="145" spans="1:49" ht="12" hidden="1" customHeight="1">
      <c r="A145" s="90"/>
      <c r="B145" s="182"/>
      <c r="C145" s="182"/>
      <c r="D145" s="182"/>
      <c r="E145" s="197"/>
      <c r="F145" s="197"/>
      <c r="G145" s="182"/>
      <c r="H145" s="182"/>
      <c r="I145" s="182"/>
      <c r="J145" s="197"/>
      <c r="K145" s="197"/>
      <c r="L145" s="182"/>
      <c r="M145" s="182"/>
      <c r="N145" s="182"/>
      <c r="O145" s="182"/>
      <c r="P145" s="182"/>
      <c r="Q145" s="182"/>
      <c r="R145" s="182"/>
      <c r="S145" s="347"/>
      <c r="T145" s="347"/>
      <c r="U145" s="182"/>
      <c r="V145" s="182"/>
      <c r="W145" s="182"/>
      <c r="X145" s="182"/>
      <c r="Y145" s="182"/>
      <c r="Z145" s="182"/>
      <c r="AA145" s="182"/>
      <c r="AB145" s="90"/>
      <c r="AC145" s="90"/>
      <c r="AD145" s="90"/>
      <c r="AE145" s="90"/>
      <c r="AF145" s="90"/>
      <c r="AG145" s="90"/>
      <c r="AH145" s="90"/>
      <c r="AI145" s="90"/>
      <c r="AJ145" s="90"/>
      <c r="AK145" s="90"/>
      <c r="AL145" s="90"/>
      <c r="AM145" s="90"/>
      <c r="AN145" s="90"/>
      <c r="AO145" s="90"/>
      <c r="AP145" s="90"/>
      <c r="AQ145" s="182"/>
      <c r="AR145" s="182"/>
      <c r="AS145" s="182"/>
      <c r="AT145" s="182"/>
      <c r="AU145" s="182"/>
      <c r="AV145" s="90"/>
      <c r="AW145" s="90"/>
    </row>
    <row r="146" spans="1:49" ht="12" hidden="1" customHeight="1">
      <c r="A146" s="90"/>
      <c r="B146" s="182"/>
      <c r="C146" s="182"/>
      <c r="D146" s="182"/>
      <c r="E146" s="197"/>
      <c r="F146" s="197"/>
      <c r="G146" s="182"/>
      <c r="H146" s="182"/>
      <c r="I146" s="182"/>
      <c r="J146" s="197"/>
      <c r="K146" s="197"/>
      <c r="L146" s="182"/>
      <c r="M146" s="182"/>
      <c r="N146" s="182"/>
      <c r="O146" s="182"/>
      <c r="P146" s="182"/>
      <c r="Q146" s="182"/>
      <c r="R146" s="182"/>
      <c r="S146" s="347"/>
      <c r="T146" s="347"/>
      <c r="U146" s="182"/>
      <c r="V146" s="182"/>
      <c r="W146" s="182"/>
      <c r="X146" s="182"/>
      <c r="Y146" s="182"/>
      <c r="Z146" s="182"/>
      <c r="AA146" s="182"/>
      <c r="AB146" s="90"/>
      <c r="AC146" s="90"/>
      <c r="AD146" s="90"/>
      <c r="AE146" s="90"/>
      <c r="AF146" s="90"/>
      <c r="AG146" s="90"/>
      <c r="AH146" s="90"/>
      <c r="AI146" s="90"/>
      <c r="AJ146" s="90"/>
      <c r="AK146" s="90"/>
      <c r="AL146" s="90"/>
      <c r="AM146" s="90"/>
      <c r="AN146" s="90"/>
      <c r="AO146" s="90"/>
      <c r="AP146" s="90"/>
      <c r="AQ146" s="182"/>
      <c r="AR146" s="182"/>
      <c r="AS146" s="182"/>
      <c r="AT146" s="182"/>
      <c r="AU146" s="182"/>
      <c r="AV146" s="90"/>
      <c r="AW146" s="90"/>
    </row>
    <row r="147" spans="1:49" ht="12" hidden="1" customHeight="1">
      <c r="A147" s="90"/>
      <c r="B147" s="182"/>
      <c r="C147" s="182"/>
      <c r="D147" s="182"/>
      <c r="E147" s="197"/>
      <c r="F147" s="197"/>
      <c r="G147" s="182"/>
      <c r="H147" s="182"/>
      <c r="I147" s="182"/>
      <c r="J147" s="197"/>
      <c r="K147" s="197"/>
      <c r="L147" s="182"/>
      <c r="M147" s="182"/>
      <c r="N147" s="182"/>
      <c r="O147" s="182"/>
      <c r="P147" s="182"/>
      <c r="Q147" s="182"/>
      <c r="R147" s="182"/>
      <c r="S147" s="347"/>
      <c r="T147" s="347"/>
      <c r="U147" s="182"/>
      <c r="V147" s="182"/>
      <c r="W147" s="182"/>
      <c r="X147" s="182"/>
      <c r="Y147" s="182"/>
      <c r="Z147" s="182"/>
      <c r="AA147" s="182"/>
      <c r="AB147" s="90"/>
      <c r="AC147" s="90"/>
      <c r="AD147" s="90"/>
      <c r="AE147" s="90"/>
      <c r="AF147" s="90"/>
      <c r="AG147" s="90"/>
      <c r="AH147" s="90"/>
      <c r="AI147" s="90"/>
      <c r="AJ147" s="90"/>
      <c r="AK147" s="90"/>
      <c r="AL147" s="90"/>
      <c r="AM147" s="90"/>
      <c r="AN147" s="90"/>
      <c r="AO147" s="90"/>
      <c r="AP147" s="90"/>
      <c r="AQ147" s="182"/>
      <c r="AR147" s="182"/>
      <c r="AS147" s="182"/>
      <c r="AT147" s="182"/>
      <c r="AU147" s="182"/>
      <c r="AV147" s="90"/>
      <c r="AW147" s="90"/>
    </row>
    <row r="148" spans="1:49" ht="12" hidden="1" customHeight="1">
      <c r="A148" s="90"/>
      <c r="B148" s="182"/>
      <c r="C148" s="182"/>
      <c r="D148" s="182"/>
      <c r="E148" s="197"/>
      <c r="F148" s="197"/>
      <c r="G148" s="182"/>
      <c r="H148" s="182"/>
      <c r="I148" s="182"/>
      <c r="J148" s="197"/>
      <c r="K148" s="197"/>
      <c r="L148" s="182"/>
      <c r="M148" s="182"/>
      <c r="N148" s="182"/>
      <c r="O148" s="182"/>
      <c r="P148" s="182"/>
      <c r="Q148" s="182"/>
      <c r="R148" s="182"/>
      <c r="S148" s="347"/>
      <c r="T148" s="347"/>
      <c r="U148" s="182"/>
      <c r="V148" s="182"/>
      <c r="W148" s="182"/>
      <c r="X148" s="182"/>
      <c r="Y148" s="182"/>
      <c r="Z148" s="182"/>
      <c r="AA148" s="182"/>
      <c r="AB148" s="90"/>
      <c r="AC148" s="90"/>
      <c r="AD148" s="90"/>
      <c r="AE148" s="90"/>
      <c r="AF148" s="90"/>
      <c r="AG148" s="90"/>
      <c r="AH148" s="90"/>
      <c r="AI148" s="90"/>
      <c r="AJ148" s="90"/>
      <c r="AK148" s="90"/>
      <c r="AL148" s="90"/>
      <c r="AM148" s="90"/>
      <c r="AN148" s="90"/>
      <c r="AO148" s="90"/>
      <c r="AP148" s="90"/>
      <c r="AQ148" s="182"/>
      <c r="AR148" s="182"/>
      <c r="AS148" s="182"/>
      <c r="AT148" s="182"/>
      <c r="AU148" s="182"/>
      <c r="AV148" s="90"/>
      <c r="AW148" s="90"/>
    </row>
    <row r="149" spans="1:49" ht="12" hidden="1" customHeight="1">
      <c r="A149" s="90"/>
      <c r="B149" s="182"/>
      <c r="C149" s="182"/>
      <c r="D149" s="182"/>
      <c r="E149" s="197"/>
      <c r="F149" s="197"/>
      <c r="G149" s="182"/>
      <c r="H149" s="182"/>
      <c r="I149" s="182"/>
      <c r="J149" s="197"/>
      <c r="K149" s="197"/>
      <c r="L149" s="182"/>
      <c r="M149" s="182"/>
      <c r="N149" s="182"/>
      <c r="O149" s="182"/>
      <c r="P149" s="182"/>
      <c r="Q149" s="182"/>
      <c r="R149" s="182"/>
      <c r="S149" s="347"/>
      <c r="T149" s="347"/>
      <c r="U149" s="182"/>
      <c r="V149" s="182"/>
      <c r="W149" s="182"/>
      <c r="X149" s="182"/>
      <c r="Y149" s="182"/>
      <c r="Z149" s="182"/>
      <c r="AA149" s="182"/>
      <c r="AB149" s="90"/>
      <c r="AC149" s="90"/>
      <c r="AD149" s="90"/>
      <c r="AE149" s="90"/>
      <c r="AF149" s="90"/>
      <c r="AG149" s="90"/>
      <c r="AH149" s="90"/>
      <c r="AI149" s="90"/>
      <c r="AJ149" s="90"/>
      <c r="AK149" s="90"/>
      <c r="AL149" s="90"/>
      <c r="AM149" s="90"/>
      <c r="AN149" s="90"/>
      <c r="AO149" s="90"/>
      <c r="AP149" s="90"/>
      <c r="AQ149" s="182"/>
      <c r="AR149" s="182"/>
      <c r="AS149" s="182"/>
      <c r="AT149" s="182"/>
      <c r="AU149" s="182"/>
      <c r="AV149" s="90"/>
      <c r="AW149" s="90"/>
    </row>
    <row r="150" spans="1:49" ht="12" hidden="1" customHeight="1">
      <c r="A150" s="90"/>
      <c r="B150" s="182"/>
      <c r="C150" s="182"/>
      <c r="D150" s="182"/>
      <c r="E150" s="197"/>
      <c r="F150" s="197"/>
      <c r="G150" s="182"/>
      <c r="H150" s="182"/>
      <c r="I150" s="182"/>
      <c r="J150" s="197"/>
      <c r="K150" s="197"/>
      <c r="L150" s="182"/>
      <c r="M150" s="182"/>
      <c r="N150" s="182"/>
      <c r="O150" s="182"/>
      <c r="P150" s="182"/>
      <c r="Q150" s="182"/>
      <c r="R150" s="182"/>
      <c r="S150" s="347"/>
      <c r="T150" s="347"/>
      <c r="U150" s="182"/>
      <c r="V150" s="182"/>
      <c r="W150" s="182"/>
      <c r="X150" s="182"/>
      <c r="Y150" s="182"/>
      <c r="Z150" s="182"/>
      <c r="AA150" s="182"/>
      <c r="AB150" s="90"/>
      <c r="AC150" s="90"/>
      <c r="AD150" s="90"/>
      <c r="AE150" s="90"/>
      <c r="AF150" s="90"/>
      <c r="AG150" s="90"/>
      <c r="AH150" s="90"/>
      <c r="AI150" s="90"/>
      <c r="AJ150" s="90"/>
      <c r="AK150" s="90"/>
      <c r="AL150" s="90"/>
      <c r="AM150" s="90"/>
      <c r="AN150" s="90"/>
      <c r="AO150" s="90"/>
      <c r="AP150" s="90"/>
      <c r="AQ150" s="182"/>
      <c r="AR150" s="182"/>
      <c r="AS150" s="182"/>
      <c r="AT150" s="182"/>
      <c r="AU150" s="182"/>
      <c r="AV150" s="90"/>
      <c r="AW150" s="90"/>
    </row>
    <row r="151" spans="1:49" ht="12" hidden="1" customHeight="1">
      <c r="A151" s="90"/>
      <c r="B151" s="182"/>
      <c r="C151" s="182"/>
      <c r="D151" s="182"/>
      <c r="E151" s="197"/>
      <c r="F151" s="197"/>
      <c r="G151" s="182"/>
      <c r="H151" s="182"/>
      <c r="I151" s="182"/>
      <c r="J151" s="197"/>
      <c r="K151" s="197"/>
      <c r="L151" s="182"/>
      <c r="M151" s="182"/>
      <c r="N151" s="182"/>
      <c r="O151" s="182"/>
      <c r="P151" s="182"/>
      <c r="Q151" s="182"/>
      <c r="R151" s="182"/>
      <c r="S151" s="347"/>
      <c r="T151" s="347"/>
      <c r="U151" s="182"/>
      <c r="V151" s="182"/>
      <c r="W151" s="182"/>
      <c r="X151" s="182"/>
      <c r="Y151" s="182"/>
      <c r="Z151" s="182"/>
      <c r="AA151" s="182"/>
      <c r="AB151" s="90"/>
      <c r="AC151" s="90"/>
      <c r="AD151" s="90"/>
      <c r="AE151" s="90"/>
      <c r="AF151" s="90"/>
      <c r="AG151" s="90"/>
      <c r="AH151" s="90"/>
      <c r="AI151" s="90"/>
      <c r="AJ151" s="90"/>
      <c r="AK151" s="90"/>
      <c r="AL151" s="90"/>
      <c r="AM151" s="90"/>
      <c r="AN151" s="90"/>
      <c r="AO151" s="90"/>
      <c r="AP151" s="90"/>
      <c r="AQ151" s="182"/>
      <c r="AR151" s="182"/>
      <c r="AS151" s="182"/>
      <c r="AT151" s="182"/>
      <c r="AU151" s="182"/>
      <c r="AV151" s="90"/>
      <c r="AW151" s="90"/>
    </row>
    <row r="152" spans="1:49" ht="12" hidden="1" customHeight="1">
      <c r="A152" s="90"/>
      <c r="B152" s="182"/>
      <c r="C152" s="182"/>
      <c r="D152" s="182"/>
      <c r="E152" s="197"/>
      <c r="F152" s="197"/>
      <c r="G152" s="182"/>
      <c r="H152" s="182"/>
      <c r="I152" s="182"/>
      <c r="J152" s="197"/>
      <c r="K152" s="197"/>
      <c r="L152" s="182"/>
      <c r="M152" s="182"/>
      <c r="N152" s="182"/>
      <c r="O152" s="182"/>
      <c r="P152" s="182"/>
      <c r="Q152" s="182"/>
      <c r="R152" s="182"/>
      <c r="S152" s="347"/>
      <c r="T152" s="347"/>
      <c r="U152" s="182"/>
      <c r="V152" s="182"/>
      <c r="W152" s="182"/>
      <c r="X152" s="182"/>
      <c r="Y152" s="182"/>
      <c r="Z152" s="182"/>
      <c r="AA152" s="182"/>
      <c r="AB152" s="90"/>
      <c r="AC152" s="90"/>
      <c r="AD152" s="90"/>
      <c r="AE152" s="90"/>
      <c r="AF152" s="90"/>
      <c r="AG152" s="90"/>
      <c r="AH152" s="90"/>
      <c r="AI152" s="90"/>
      <c r="AJ152" s="90"/>
      <c r="AK152" s="90"/>
      <c r="AL152" s="90"/>
      <c r="AM152" s="90"/>
      <c r="AN152" s="90"/>
      <c r="AO152" s="90"/>
      <c r="AP152" s="90"/>
      <c r="AQ152" s="182"/>
      <c r="AR152" s="182"/>
      <c r="AS152" s="182"/>
      <c r="AT152" s="182"/>
      <c r="AU152" s="182"/>
      <c r="AV152" s="90"/>
      <c r="AW152" s="90"/>
    </row>
    <row r="153" spans="1:49" ht="12" hidden="1" customHeight="1">
      <c r="A153" s="90"/>
      <c r="B153" s="182"/>
      <c r="C153" s="182"/>
      <c r="D153" s="182"/>
      <c r="E153" s="197"/>
      <c r="F153" s="197"/>
      <c r="G153" s="182"/>
      <c r="H153" s="182"/>
      <c r="I153" s="182"/>
      <c r="J153" s="197"/>
      <c r="K153" s="197"/>
      <c r="L153" s="182"/>
      <c r="M153" s="182"/>
      <c r="N153" s="182"/>
      <c r="O153" s="182"/>
      <c r="P153" s="182"/>
      <c r="Q153" s="182"/>
      <c r="R153" s="182"/>
      <c r="S153" s="347"/>
      <c r="T153" s="347"/>
      <c r="U153" s="182"/>
      <c r="V153" s="182"/>
      <c r="W153" s="182"/>
      <c r="X153" s="182"/>
      <c r="Y153" s="182"/>
      <c r="Z153" s="182"/>
      <c r="AA153" s="182"/>
      <c r="AB153" s="90"/>
      <c r="AC153" s="90"/>
      <c r="AD153" s="90"/>
      <c r="AE153" s="90"/>
      <c r="AF153" s="90"/>
      <c r="AG153" s="90"/>
      <c r="AH153" s="90"/>
      <c r="AI153" s="90"/>
      <c r="AJ153" s="90"/>
      <c r="AK153" s="90"/>
      <c r="AL153" s="90"/>
      <c r="AM153" s="90"/>
      <c r="AN153" s="90"/>
      <c r="AO153" s="90"/>
      <c r="AP153" s="90"/>
      <c r="AQ153" s="182"/>
      <c r="AR153" s="182"/>
      <c r="AS153" s="182"/>
      <c r="AT153" s="182"/>
      <c r="AU153" s="182"/>
      <c r="AV153" s="90"/>
      <c r="AW153" s="90"/>
    </row>
    <row r="154" spans="1:49" ht="12" hidden="1" customHeight="1">
      <c r="A154" s="90"/>
      <c r="B154" s="182"/>
      <c r="C154" s="182"/>
      <c r="D154" s="182"/>
      <c r="E154" s="197"/>
      <c r="F154" s="197"/>
      <c r="G154" s="182"/>
      <c r="H154" s="182"/>
      <c r="I154" s="182"/>
      <c r="J154" s="197"/>
      <c r="K154" s="197"/>
      <c r="L154" s="182"/>
      <c r="M154" s="182"/>
      <c r="N154" s="182"/>
      <c r="O154" s="182"/>
      <c r="P154" s="182"/>
      <c r="Q154" s="182"/>
      <c r="R154" s="182"/>
      <c r="S154" s="347"/>
      <c r="T154" s="347"/>
      <c r="U154" s="182"/>
      <c r="V154" s="182"/>
      <c r="W154" s="182"/>
      <c r="X154" s="182"/>
      <c r="Y154" s="182"/>
      <c r="Z154" s="182"/>
      <c r="AA154" s="182"/>
      <c r="AB154" s="90"/>
      <c r="AC154" s="90"/>
      <c r="AD154" s="90"/>
      <c r="AE154" s="90"/>
      <c r="AF154" s="90"/>
      <c r="AG154" s="90"/>
      <c r="AH154" s="90"/>
      <c r="AI154" s="90"/>
      <c r="AJ154" s="90"/>
      <c r="AK154" s="90"/>
      <c r="AL154" s="90"/>
      <c r="AM154" s="90"/>
      <c r="AN154" s="90"/>
      <c r="AO154" s="90"/>
      <c r="AP154" s="90"/>
      <c r="AQ154" s="182"/>
      <c r="AR154" s="182"/>
      <c r="AS154" s="182"/>
      <c r="AT154" s="182"/>
      <c r="AU154" s="182"/>
      <c r="AV154" s="90"/>
      <c r="AW154" s="90"/>
    </row>
    <row r="155" spans="1:49" ht="12" hidden="1" customHeight="1">
      <c r="A155" s="90"/>
      <c r="B155" s="182"/>
      <c r="C155" s="182"/>
      <c r="D155" s="182"/>
      <c r="E155" s="197"/>
      <c r="F155" s="197"/>
      <c r="G155" s="182"/>
      <c r="H155" s="182"/>
      <c r="I155" s="182"/>
      <c r="J155" s="197"/>
      <c r="K155" s="197"/>
      <c r="L155" s="182"/>
      <c r="M155" s="182"/>
      <c r="N155" s="182"/>
      <c r="O155" s="182"/>
      <c r="P155" s="182"/>
      <c r="Q155" s="182"/>
      <c r="R155" s="182"/>
      <c r="S155" s="347"/>
      <c r="T155" s="347"/>
      <c r="U155" s="182"/>
      <c r="V155" s="182"/>
      <c r="W155" s="182"/>
      <c r="X155" s="182"/>
      <c r="Y155" s="182"/>
      <c r="Z155" s="182"/>
      <c r="AA155" s="182"/>
      <c r="AB155" s="90"/>
      <c r="AC155" s="90"/>
      <c r="AD155" s="90"/>
      <c r="AE155" s="90"/>
      <c r="AF155" s="90"/>
      <c r="AG155" s="90"/>
      <c r="AH155" s="90"/>
      <c r="AI155" s="90"/>
      <c r="AJ155" s="90"/>
      <c r="AK155" s="90"/>
      <c r="AL155" s="90"/>
      <c r="AM155" s="90"/>
      <c r="AN155" s="90"/>
      <c r="AO155" s="90"/>
      <c r="AP155" s="90"/>
      <c r="AQ155" s="182"/>
      <c r="AR155" s="182"/>
      <c r="AS155" s="182"/>
      <c r="AT155" s="182"/>
      <c r="AU155" s="182"/>
      <c r="AV155" s="90"/>
      <c r="AW155" s="90"/>
    </row>
    <row r="156" spans="1:49" ht="12" hidden="1" customHeight="1">
      <c r="A156" s="90"/>
      <c r="B156" s="182"/>
      <c r="C156" s="182"/>
      <c r="D156" s="182"/>
      <c r="E156" s="197"/>
      <c r="F156" s="197"/>
      <c r="G156" s="182"/>
      <c r="H156" s="182"/>
      <c r="I156" s="182"/>
      <c r="J156" s="197"/>
      <c r="K156" s="197"/>
      <c r="L156" s="182"/>
      <c r="M156" s="182"/>
      <c r="N156" s="182"/>
      <c r="O156" s="182"/>
      <c r="P156" s="182"/>
      <c r="Q156" s="182"/>
      <c r="R156" s="182"/>
      <c r="S156" s="347"/>
      <c r="T156" s="347"/>
      <c r="U156" s="182"/>
      <c r="V156" s="182"/>
      <c r="W156" s="182"/>
      <c r="X156" s="182"/>
      <c r="Y156" s="182"/>
      <c r="Z156" s="182"/>
      <c r="AA156" s="182"/>
      <c r="AB156" s="90"/>
      <c r="AC156" s="90"/>
      <c r="AD156" s="90"/>
      <c r="AE156" s="90"/>
      <c r="AF156" s="90"/>
      <c r="AG156" s="90"/>
      <c r="AH156" s="90"/>
      <c r="AI156" s="90"/>
      <c r="AJ156" s="90"/>
      <c r="AK156" s="90"/>
      <c r="AL156" s="90"/>
      <c r="AM156" s="90"/>
      <c r="AN156" s="90"/>
      <c r="AO156" s="90"/>
      <c r="AP156" s="90"/>
      <c r="AQ156" s="182"/>
      <c r="AR156" s="182"/>
      <c r="AS156" s="182"/>
      <c r="AT156" s="182"/>
      <c r="AU156" s="182"/>
      <c r="AV156" s="90"/>
      <c r="AW156" s="90"/>
    </row>
    <row r="157" spans="1:49" ht="12" hidden="1" customHeight="1">
      <c r="A157" s="90"/>
      <c r="B157" s="182"/>
      <c r="C157" s="182"/>
      <c r="D157" s="182"/>
      <c r="E157" s="197"/>
      <c r="F157" s="197"/>
      <c r="G157" s="182"/>
      <c r="H157" s="182"/>
      <c r="I157" s="182"/>
      <c r="J157" s="197"/>
      <c r="K157" s="197"/>
      <c r="L157" s="182"/>
      <c r="M157" s="182"/>
      <c r="N157" s="182"/>
      <c r="O157" s="182"/>
      <c r="P157" s="182"/>
      <c r="Q157" s="182"/>
      <c r="R157" s="182"/>
      <c r="S157" s="347"/>
      <c r="T157" s="347"/>
      <c r="U157" s="182"/>
      <c r="V157" s="182"/>
      <c r="W157" s="182"/>
      <c r="X157" s="182"/>
      <c r="Y157" s="182"/>
      <c r="Z157" s="182"/>
      <c r="AA157" s="182"/>
      <c r="AB157" s="90"/>
      <c r="AC157" s="90"/>
      <c r="AD157" s="90"/>
      <c r="AE157" s="90"/>
      <c r="AF157" s="90"/>
      <c r="AG157" s="90"/>
      <c r="AH157" s="90"/>
      <c r="AI157" s="90"/>
      <c r="AJ157" s="90"/>
      <c r="AK157" s="90"/>
      <c r="AL157" s="90"/>
      <c r="AM157" s="90"/>
      <c r="AN157" s="90"/>
      <c r="AO157" s="90"/>
      <c r="AP157" s="90"/>
      <c r="AQ157" s="182"/>
      <c r="AR157" s="182"/>
      <c r="AS157" s="182"/>
      <c r="AT157" s="182"/>
      <c r="AU157" s="182"/>
      <c r="AV157" s="90"/>
      <c r="AW157" s="90"/>
    </row>
    <row r="158" spans="1:49" ht="12" hidden="1" customHeight="1">
      <c r="A158" s="90"/>
      <c r="B158" s="182"/>
      <c r="C158" s="182"/>
      <c r="D158" s="182"/>
      <c r="E158" s="197"/>
      <c r="F158" s="197"/>
      <c r="G158" s="182"/>
      <c r="H158" s="182"/>
      <c r="I158" s="182"/>
      <c r="J158" s="197"/>
      <c r="K158" s="197"/>
      <c r="L158" s="182"/>
      <c r="M158" s="182"/>
      <c r="N158" s="182"/>
      <c r="O158" s="182"/>
      <c r="P158" s="182"/>
      <c r="Q158" s="182"/>
      <c r="R158" s="182"/>
      <c r="S158" s="347"/>
      <c r="T158" s="347"/>
      <c r="U158" s="182"/>
      <c r="V158" s="182"/>
      <c r="W158" s="182"/>
      <c r="X158" s="182"/>
      <c r="Y158" s="182"/>
      <c r="Z158" s="182"/>
      <c r="AA158" s="182"/>
      <c r="AB158" s="90"/>
      <c r="AC158" s="90"/>
      <c r="AD158" s="90"/>
      <c r="AE158" s="90"/>
      <c r="AF158" s="90"/>
      <c r="AG158" s="90"/>
      <c r="AH158" s="90"/>
      <c r="AI158" s="90"/>
      <c r="AJ158" s="90"/>
      <c r="AK158" s="90"/>
      <c r="AL158" s="90"/>
      <c r="AM158" s="90"/>
      <c r="AN158" s="90"/>
      <c r="AO158" s="90"/>
      <c r="AP158" s="90"/>
      <c r="AQ158" s="182"/>
      <c r="AR158" s="182"/>
      <c r="AS158" s="182"/>
      <c r="AT158" s="182"/>
      <c r="AU158" s="182"/>
      <c r="AV158" s="90"/>
      <c r="AW158" s="90"/>
    </row>
    <row r="159" spans="1:49" ht="12" hidden="1" customHeight="1">
      <c r="A159" s="90"/>
      <c r="B159" s="182"/>
      <c r="C159" s="182"/>
      <c r="D159" s="182"/>
      <c r="E159" s="197"/>
      <c r="F159" s="197"/>
      <c r="G159" s="182"/>
      <c r="H159" s="182"/>
      <c r="I159" s="182"/>
      <c r="J159" s="197"/>
      <c r="K159" s="197"/>
      <c r="L159" s="182"/>
      <c r="M159" s="182"/>
      <c r="N159" s="182"/>
      <c r="O159" s="182"/>
      <c r="P159" s="182"/>
      <c r="Q159" s="182"/>
      <c r="R159" s="182"/>
      <c r="S159" s="347"/>
      <c r="T159" s="347"/>
      <c r="U159" s="182"/>
      <c r="V159" s="182"/>
      <c r="W159" s="182"/>
      <c r="X159" s="182"/>
      <c r="Y159" s="182"/>
      <c r="Z159" s="182"/>
      <c r="AA159" s="182"/>
      <c r="AB159" s="90"/>
      <c r="AC159" s="90"/>
      <c r="AD159" s="90"/>
      <c r="AE159" s="90"/>
      <c r="AF159" s="90"/>
      <c r="AG159" s="90"/>
      <c r="AH159" s="90"/>
      <c r="AI159" s="90"/>
      <c r="AJ159" s="90"/>
      <c r="AK159" s="90"/>
      <c r="AL159" s="90"/>
      <c r="AM159" s="90"/>
      <c r="AN159" s="90"/>
      <c r="AO159" s="90"/>
      <c r="AP159" s="90"/>
      <c r="AQ159" s="182"/>
      <c r="AR159" s="182"/>
      <c r="AS159" s="182"/>
      <c r="AT159" s="182"/>
      <c r="AU159" s="182"/>
      <c r="AV159" s="90"/>
      <c r="AW159" s="90"/>
    </row>
    <row r="160" spans="1:49" ht="12" hidden="1" customHeight="1">
      <c r="A160" s="90"/>
      <c r="B160" s="182"/>
      <c r="C160" s="182"/>
      <c r="D160" s="182"/>
      <c r="E160" s="197"/>
      <c r="F160" s="197"/>
      <c r="G160" s="182"/>
      <c r="H160" s="182"/>
      <c r="I160" s="182"/>
      <c r="J160" s="197"/>
      <c r="K160" s="197"/>
      <c r="L160" s="182"/>
      <c r="M160" s="182"/>
      <c r="N160" s="182"/>
      <c r="O160" s="182"/>
      <c r="P160" s="182"/>
      <c r="Q160" s="182"/>
      <c r="R160" s="182"/>
      <c r="S160" s="347"/>
      <c r="T160" s="347"/>
      <c r="U160" s="182"/>
      <c r="V160" s="182"/>
      <c r="W160" s="182"/>
      <c r="X160" s="182"/>
      <c r="Y160" s="182"/>
      <c r="Z160" s="182"/>
      <c r="AA160" s="182"/>
      <c r="AB160" s="90"/>
      <c r="AC160" s="90"/>
      <c r="AD160" s="90"/>
      <c r="AE160" s="90"/>
      <c r="AF160" s="90"/>
      <c r="AG160" s="90"/>
      <c r="AH160" s="90"/>
      <c r="AI160" s="90"/>
      <c r="AJ160" s="90"/>
      <c r="AK160" s="90"/>
      <c r="AL160" s="90"/>
      <c r="AM160" s="90"/>
      <c r="AN160" s="90"/>
      <c r="AO160" s="90"/>
      <c r="AP160" s="90"/>
      <c r="AQ160" s="182"/>
      <c r="AR160" s="182"/>
      <c r="AS160" s="182"/>
      <c r="AT160" s="182"/>
      <c r="AU160" s="182"/>
      <c r="AV160" s="90"/>
      <c r="AW160" s="90"/>
    </row>
    <row r="161" spans="1:49" ht="12" hidden="1" customHeight="1">
      <c r="A161" s="90"/>
      <c r="B161" s="182"/>
      <c r="C161" s="182"/>
      <c r="D161" s="182"/>
      <c r="E161" s="197"/>
      <c r="F161" s="197"/>
      <c r="G161" s="182"/>
      <c r="H161" s="182"/>
      <c r="I161" s="182"/>
      <c r="J161" s="197"/>
      <c r="K161" s="197"/>
      <c r="L161" s="182"/>
      <c r="M161" s="182"/>
      <c r="N161" s="182"/>
      <c r="O161" s="182"/>
      <c r="P161" s="182"/>
      <c r="Q161" s="182"/>
      <c r="R161" s="182"/>
      <c r="S161" s="347"/>
      <c r="T161" s="347"/>
      <c r="U161" s="182"/>
      <c r="V161" s="182"/>
      <c r="W161" s="182"/>
      <c r="X161" s="182"/>
      <c r="Y161" s="182"/>
      <c r="Z161" s="182"/>
      <c r="AA161" s="182"/>
      <c r="AB161" s="90"/>
      <c r="AC161" s="90"/>
      <c r="AD161" s="90"/>
      <c r="AE161" s="90"/>
      <c r="AF161" s="90"/>
      <c r="AG161" s="90"/>
      <c r="AH161" s="90"/>
      <c r="AI161" s="90"/>
      <c r="AJ161" s="90"/>
      <c r="AK161" s="90"/>
      <c r="AL161" s="90"/>
      <c r="AM161" s="90"/>
      <c r="AN161" s="90"/>
      <c r="AO161" s="90"/>
      <c r="AP161" s="90"/>
      <c r="AQ161" s="182"/>
      <c r="AR161" s="182"/>
      <c r="AS161" s="182"/>
      <c r="AT161" s="182"/>
      <c r="AU161" s="182"/>
      <c r="AV161" s="90"/>
      <c r="AW161" s="90"/>
    </row>
    <row r="162" spans="1:49" ht="12" hidden="1" customHeight="1">
      <c r="A162" s="90"/>
      <c r="B162" s="182"/>
      <c r="C162" s="182"/>
      <c r="D162" s="182"/>
      <c r="E162" s="197"/>
      <c r="F162" s="197"/>
      <c r="G162" s="182"/>
      <c r="H162" s="182"/>
      <c r="I162" s="182"/>
      <c r="J162" s="197"/>
      <c r="K162" s="197"/>
      <c r="L162" s="182"/>
      <c r="M162" s="182"/>
      <c r="N162" s="182"/>
      <c r="O162" s="182"/>
      <c r="P162" s="182"/>
      <c r="Q162" s="182"/>
      <c r="R162" s="182"/>
      <c r="S162" s="347"/>
      <c r="T162" s="347"/>
      <c r="U162" s="182"/>
      <c r="V162" s="182"/>
      <c r="W162" s="182"/>
      <c r="X162" s="182"/>
      <c r="Y162" s="182"/>
      <c r="Z162" s="182"/>
      <c r="AA162" s="182"/>
      <c r="AB162" s="90"/>
      <c r="AC162" s="90"/>
      <c r="AD162" s="90"/>
      <c r="AE162" s="90"/>
      <c r="AF162" s="90"/>
      <c r="AG162" s="90"/>
      <c r="AH162" s="90"/>
      <c r="AI162" s="90"/>
      <c r="AJ162" s="90"/>
      <c r="AK162" s="90"/>
      <c r="AL162" s="90"/>
      <c r="AM162" s="90"/>
      <c r="AN162" s="90"/>
      <c r="AO162" s="90"/>
      <c r="AP162" s="90"/>
      <c r="AQ162" s="182"/>
      <c r="AR162" s="182"/>
      <c r="AS162" s="182"/>
      <c r="AT162" s="182"/>
      <c r="AU162" s="182"/>
      <c r="AV162" s="90"/>
      <c r="AW162" s="90"/>
    </row>
    <row r="163" spans="1:49" ht="12" hidden="1" customHeight="1">
      <c r="A163" s="90"/>
      <c r="B163" s="182"/>
      <c r="C163" s="182"/>
      <c r="D163" s="182"/>
      <c r="E163" s="197"/>
      <c r="F163" s="197"/>
      <c r="G163" s="182"/>
      <c r="H163" s="182"/>
      <c r="I163" s="182"/>
      <c r="J163" s="197"/>
      <c r="K163" s="197"/>
      <c r="L163" s="182"/>
      <c r="M163" s="182"/>
      <c r="N163" s="182"/>
      <c r="O163" s="182"/>
      <c r="P163" s="182"/>
      <c r="Q163" s="182"/>
      <c r="R163" s="182"/>
      <c r="S163" s="347"/>
      <c r="T163" s="347"/>
      <c r="U163" s="182"/>
      <c r="V163" s="182"/>
      <c r="W163" s="182"/>
      <c r="X163" s="182"/>
      <c r="Y163" s="182"/>
      <c r="Z163" s="182"/>
      <c r="AA163" s="182"/>
      <c r="AB163" s="90"/>
      <c r="AC163" s="90"/>
      <c r="AD163" s="90"/>
      <c r="AE163" s="90"/>
      <c r="AF163" s="90"/>
      <c r="AG163" s="90"/>
      <c r="AH163" s="90"/>
      <c r="AI163" s="90"/>
      <c r="AJ163" s="90"/>
      <c r="AK163" s="90"/>
      <c r="AL163" s="90"/>
      <c r="AM163" s="90"/>
      <c r="AN163" s="90"/>
      <c r="AO163" s="90"/>
      <c r="AP163" s="90"/>
      <c r="AQ163" s="182"/>
      <c r="AR163" s="182"/>
      <c r="AS163" s="182"/>
      <c r="AT163" s="182"/>
      <c r="AU163" s="182"/>
      <c r="AV163" s="90"/>
      <c r="AW163" s="90"/>
    </row>
    <row r="164" spans="1:49" ht="12" hidden="1" customHeight="1">
      <c r="A164" s="90"/>
      <c r="B164" s="182"/>
      <c r="C164" s="182"/>
      <c r="D164" s="182"/>
      <c r="E164" s="197"/>
      <c r="F164" s="197"/>
      <c r="G164" s="182"/>
      <c r="H164" s="182"/>
      <c r="I164" s="182"/>
      <c r="J164" s="197"/>
      <c r="K164" s="197"/>
      <c r="L164" s="182"/>
      <c r="M164" s="182"/>
      <c r="N164" s="182"/>
      <c r="O164" s="182"/>
      <c r="P164" s="182"/>
      <c r="Q164" s="182"/>
      <c r="R164" s="182"/>
      <c r="S164" s="347"/>
      <c r="T164" s="347"/>
      <c r="U164" s="182"/>
      <c r="V164" s="182"/>
      <c r="W164" s="182"/>
      <c r="X164" s="182"/>
      <c r="Y164" s="182"/>
      <c r="Z164" s="182"/>
      <c r="AA164" s="182"/>
      <c r="AB164" s="90"/>
      <c r="AC164" s="90"/>
      <c r="AD164" s="90"/>
      <c r="AE164" s="90"/>
      <c r="AF164" s="90"/>
      <c r="AG164" s="90"/>
      <c r="AH164" s="90"/>
      <c r="AI164" s="90"/>
      <c r="AJ164" s="90"/>
      <c r="AK164" s="90"/>
      <c r="AL164" s="90"/>
      <c r="AM164" s="90"/>
      <c r="AN164" s="90"/>
      <c r="AO164" s="90"/>
      <c r="AP164" s="90"/>
      <c r="AQ164" s="182"/>
      <c r="AR164" s="182"/>
      <c r="AS164" s="182"/>
      <c r="AT164" s="182"/>
      <c r="AU164" s="182"/>
      <c r="AV164" s="90"/>
      <c r="AW164" s="90"/>
    </row>
    <row r="165" spans="1:49" ht="12" hidden="1" customHeight="1">
      <c r="A165" s="90"/>
      <c r="B165" s="182"/>
      <c r="C165" s="182"/>
      <c r="D165" s="182"/>
      <c r="E165" s="197"/>
      <c r="F165" s="197"/>
      <c r="G165" s="182"/>
      <c r="H165" s="182"/>
      <c r="I165" s="182"/>
      <c r="J165" s="197"/>
      <c r="K165" s="197"/>
      <c r="L165" s="182"/>
      <c r="M165" s="182"/>
      <c r="N165" s="182"/>
      <c r="O165" s="182"/>
      <c r="P165" s="182"/>
      <c r="Q165" s="182"/>
      <c r="R165" s="182"/>
      <c r="S165" s="347"/>
      <c r="T165" s="347"/>
      <c r="U165" s="182"/>
      <c r="V165" s="182"/>
      <c r="W165" s="182"/>
      <c r="X165" s="182"/>
      <c r="Y165" s="182"/>
      <c r="Z165" s="182"/>
      <c r="AA165" s="182"/>
      <c r="AB165" s="90"/>
      <c r="AC165" s="90"/>
      <c r="AD165" s="90"/>
      <c r="AE165" s="90"/>
      <c r="AF165" s="90"/>
      <c r="AG165" s="90"/>
      <c r="AH165" s="90"/>
      <c r="AI165" s="90"/>
      <c r="AJ165" s="90"/>
      <c r="AK165" s="90"/>
      <c r="AL165" s="90"/>
      <c r="AM165" s="90"/>
      <c r="AN165" s="90"/>
      <c r="AO165" s="90"/>
      <c r="AP165" s="90"/>
      <c r="AQ165" s="182"/>
      <c r="AR165" s="182"/>
      <c r="AS165" s="182"/>
      <c r="AT165" s="182"/>
      <c r="AU165" s="182"/>
      <c r="AV165" s="90"/>
      <c r="AW165" s="90"/>
    </row>
    <row r="166" spans="1:49" ht="12" hidden="1" customHeight="1">
      <c r="A166" s="90"/>
      <c r="B166" s="182"/>
      <c r="C166" s="182"/>
      <c r="D166" s="182"/>
      <c r="E166" s="197"/>
      <c r="F166" s="197"/>
      <c r="G166" s="182"/>
      <c r="H166" s="182"/>
      <c r="I166" s="182"/>
      <c r="J166" s="197"/>
      <c r="K166" s="197"/>
      <c r="L166" s="182"/>
      <c r="M166" s="182"/>
      <c r="N166" s="182"/>
      <c r="O166" s="182"/>
      <c r="P166" s="182"/>
      <c r="Q166" s="182"/>
      <c r="R166" s="182"/>
      <c r="S166" s="347"/>
      <c r="T166" s="347"/>
      <c r="U166" s="182"/>
      <c r="V166" s="182"/>
      <c r="W166" s="182"/>
      <c r="X166" s="182"/>
      <c r="Y166" s="182"/>
      <c r="Z166" s="182"/>
      <c r="AA166" s="182"/>
      <c r="AB166" s="90"/>
      <c r="AC166" s="90"/>
      <c r="AD166" s="90"/>
      <c r="AE166" s="90"/>
      <c r="AF166" s="90"/>
      <c r="AG166" s="90"/>
      <c r="AH166" s="90"/>
      <c r="AI166" s="90"/>
      <c r="AJ166" s="90"/>
      <c r="AK166" s="90"/>
      <c r="AL166" s="90"/>
      <c r="AM166" s="90"/>
      <c r="AN166" s="90"/>
      <c r="AO166" s="90"/>
      <c r="AP166" s="90"/>
      <c r="AQ166" s="182"/>
      <c r="AR166" s="182"/>
      <c r="AS166" s="182"/>
      <c r="AT166" s="182"/>
      <c r="AU166" s="182"/>
      <c r="AV166" s="90"/>
      <c r="AW166" s="90"/>
    </row>
    <row r="167" spans="1:49" ht="12" hidden="1" customHeight="1">
      <c r="A167" s="90"/>
      <c r="B167" s="182"/>
      <c r="C167" s="182"/>
      <c r="D167" s="182"/>
      <c r="E167" s="197"/>
      <c r="F167" s="197"/>
      <c r="G167" s="182"/>
      <c r="H167" s="182"/>
      <c r="I167" s="182"/>
      <c r="J167" s="197"/>
      <c r="K167" s="197"/>
      <c r="L167" s="182"/>
      <c r="M167" s="182"/>
      <c r="N167" s="182"/>
      <c r="O167" s="182"/>
      <c r="P167" s="182"/>
      <c r="Q167" s="182"/>
      <c r="R167" s="182"/>
      <c r="S167" s="347"/>
      <c r="T167" s="347"/>
      <c r="U167" s="182"/>
      <c r="V167" s="182"/>
      <c r="W167" s="182"/>
      <c r="X167" s="182"/>
      <c r="Y167" s="182"/>
      <c r="Z167" s="182"/>
      <c r="AA167" s="182"/>
      <c r="AB167" s="90"/>
      <c r="AC167" s="90"/>
      <c r="AD167" s="90"/>
      <c r="AE167" s="90"/>
      <c r="AF167" s="90"/>
      <c r="AG167" s="90"/>
      <c r="AH167" s="90"/>
      <c r="AI167" s="90"/>
      <c r="AJ167" s="90"/>
      <c r="AK167" s="90"/>
      <c r="AL167" s="90"/>
      <c r="AM167" s="90"/>
      <c r="AN167" s="90"/>
      <c r="AO167" s="90"/>
      <c r="AP167" s="90"/>
      <c r="AQ167" s="182"/>
      <c r="AR167" s="182"/>
      <c r="AS167" s="182"/>
      <c r="AT167" s="182"/>
      <c r="AU167" s="182"/>
      <c r="AV167" s="90"/>
      <c r="AW167" s="90"/>
    </row>
    <row r="168" spans="1:49" ht="12" hidden="1" customHeight="1">
      <c r="A168" s="90"/>
      <c r="B168" s="182"/>
      <c r="C168" s="182"/>
      <c r="D168" s="182"/>
      <c r="E168" s="197"/>
      <c r="F168" s="197"/>
      <c r="G168" s="182"/>
      <c r="H168" s="182"/>
      <c r="I168" s="182"/>
      <c r="J168" s="197"/>
      <c r="K168" s="197"/>
      <c r="L168" s="182"/>
      <c r="M168" s="182"/>
      <c r="N168" s="182"/>
      <c r="O168" s="182"/>
      <c r="P168" s="182"/>
      <c r="Q168" s="182"/>
      <c r="R168" s="182"/>
      <c r="S168" s="347"/>
      <c r="T168" s="347"/>
      <c r="U168" s="182"/>
      <c r="V168" s="182"/>
      <c r="W168" s="182"/>
      <c r="X168" s="182"/>
      <c r="Y168" s="182"/>
      <c r="Z168" s="182"/>
      <c r="AA168" s="182"/>
      <c r="AB168" s="90"/>
      <c r="AC168" s="90"/>
      <c r="AD168" s="90"/>
      <c r="AE168" s="90"/>
      <c r="AF168" s="90"/>
      <c r="AG168" s="90"/>
      <c r="AH168" s="90"/>
      <c r="AI168" s="90"/>
      <c r="AJ168" s="90"/>
      <c r="AK168" s="90"/>
      <c r="AL168" s="90"/>
      <c r="AM168" s="90"/>
      <c r="AN168" s="90"/>
      <c r="AO168" s="90"/>
      <c r="AP168" s="90"/>
      <c r="AQ168" s="182"/>
      <c r="AR168" s="182"/>
      <c r="AS168" s="182"/>
      <c r="AT168" s="182"/>
      <c r="AU168" s="182"/>
      <c r="AV168" s="90"/>
      <c r="AW168" s="90"/>
    </row>
    <row r="169" spans="1:49" ht="12" hidden="1" customHeight="1">
      <c r="A169" s="90"/>
      <c r="B169" s="182"/>
      <c r="C169" s="182"/>
      <c r="D169" s="182"/>
      <c r="E169" s="197"/>
      <c r="F169" s="197"/>
      <c r="G169" s="182"/>
      <c r="H169" s="182"/>
      <c r="I169" s="182"/>
      <c r="J169" s="197"/>
      <c r="K169" s="197"/>
      <c r="L169" s="182"/>
      <c r="M169" s="182"/>
      <c r="N169" s="182"/>
      <c r="O169" s="182"/>
      <c r="P169" s="182"/>
      <c r="Q169" s="182"/>
      <c r="R169" s="182"/>
      <c r="S169" s="347"/>
      <c r="T169" s="347"/>
      <c r="U169" s="182"/>
      <c r="V169" s="182"/>
      <c r="W169" s="182"/>
      <c r="X169" s="182"/>
      <c r="Y169" s="182"/>
      <c r="Z169" s="182"/>
      <c r="AA169" s="182"/>
      <c r="AB169" s="90"/>
      <c r="AC169" s="90"/>
      <c r="AD169" s="90"/>
      <c r="AE169" s="90"/>
      <c r="AF169" s="90"/>
      <c r="AG169" s="90"/>
      <c r="AH169" s="90"/>
      <c r="AI169" s="90"/>
      <c r="AJ169" s="90"/>
      <c r="AK169" s="90"/>
      <c r="AL169" s="90"/>
      <c r="AM169" s="90"/>
      <c r="AN169" s="90"/>
      <c r="AO169" s="90"/>
      <c r="AP169" s="90"/>
      <c r="AQ169" s="182"/>
      <c r="AR169" s="182"/>
      <c r="AS169" s="182"/>
      <c r="AT169" s="182"/>
      <c r="AU169" s="182"/>
      <c r="AV169" s="90"/>
      <c r="AW169" s="90"/>
    </row>
    <row r="170" spans="1:49" ht="12" hidden="1" customHeight="1">
      <c r="A170" s="90"/>
      <c r="B170" s="182"/>
      <c r="C170" s="182"/>
      <c r="D170" s="182"/>
      <c r="E170" s="197"/>
      <c r="F170" s="197"/>
      <c r="G170" s="182"/>
      <c r="H170" s="182"/>
      <c r="I170" s="182"/>
      <c r="J170" s="197"/>
      <c r="K170" s="197"/>
      <c r="L170" s="182"/>
      <c r="M170" s="182"/>
      <c r="N170" s="182"/>
      <c r="O170" s="182"/>
      <c r="P170" s="182"/>
      <c r="Q170" s="182"/>
      <c r="R170" s="182"/>
      <c r="S170" s="347"/>
      <c r="T170" s="347"/>
      <c r="U170" s="182"/>
      <c r="V170" s="182"/>
      <c r="W170" s="182"/>
      <c r="X170" s="182"/>
      <c r="Y170" s="182"/>
      <c r="Z170" s="182"/>
      <c r="AA170" s="182"/>
      <c r="AB170" s="90"/>
      <c r="AC170" s="90"/>
      <c r="AD170" s="90"/>
      <c r="AE170" s="90"/>
      <c r="AF170" s="90"/>
      <c r="AG170" s="90"/>
      <c r="AH170" s="90"/>
      <c r="AI170" s="90"/>
      <c r="AJ170" s="90"/>
      <c r="AK170" s="90"/>
      <c r="AL170" s="90"/>
      <c r="AM170" s="90"/>
      <c r="AN170" s="90"/>
      <c r="AO170" s="90"/>
      <c r="AP170" s="90"/>
      <c r="AQ170" s="182"/>
      <c r="AR170" s="182"/>
      <c r="AS170" s="182"/>
      <c r="AT170" s="182"/>
      <c r="AU170" s="182"/>
      <c r="AV170" s="90"/>
      <c r="AW170" s="90"/>
    </row>
    <row r="171" spans="1:49" ht="12" hidden="1" customHeight="1">
      <c r="A171" s="90"/>
      <c r="B171" s="182"/>
      <c r="C171" s="182"/>
      <c r="D171" s="182"/>
      <c r="E171" s="197"/>
      <c r="F171" s="197"/>
      <c r="G171" s="182"/>
      <c r="H171" s="182"/>
      <c r="I171" s="182"/>
      <c r="J171" s="197"/>
      <c r="K171" s="197"/>
      <c r="L171" s="182"/>
      <c r="M171" s="182"/>
      <c r="N171" s="182"/>
      <c r="O171" s="182"/>
      <c r="P171" s="182"/>
      <c r="Q171" s="182"/>
      <c r="R171" s="182"/>
      <c r="S171" s="347"/>
      <c r="T171" s="347"/>
      <c r="U171" s="182"/>
      <c r="V171" s="182"/>
      <c r="W171" s="182"/>
      <c r="X171" s="182"/>
      <c r="Y171" s="182"/>
      <c r="Z171" s="182"/>
      <c r="AA171" s="182"/>
      <c r="AB171" s="90"/>
      <c r="AC171" s="90"/>
      <c r="AD171" s="90"/>
      <c r="AE171" s="90"/>
      <c r="AF171" s="90"/>
      <c r="AG171" s="90"/>
      <c r="AH171" s="90"/>
      <c r="AI171" s="90"/>
      <c r="AJ171" s="90"/>
      <c r="AK171" s="90"/>
      <c r="AL171" s="90"/>
      <c r="AM171" s="90"/>
      <c r="AN171" s="90"/>
      <c r="AO171" s="90"/>
      <c r="AP171" s="90"/>
      <c r="AQ171" s="182"/>
      <c r="AR171" s="182"/>
      <c r="AS171" s="182"/>
      <c r="AT171" s="182"/>
      <c r="AU171" s="182"/>
      <c r="AV171" s="90"/>
      <c r="AW171" s="90"/>
    </row>
    <row r="172" spans="1:49" ht="12" hidden="1" customHeight="1">
      <c r="A172" s="90"/>
      <c r="B172" s="182"/>
      <c r="C172" s="182"/>
      <c r="D172" s="182"/>
      <c r="E172" s="197"/>
      <c r="F172" s="197"/>
      <c r="G172" s="182"/>
      <c r="H172" s="182"/>
      <c r="I172" s="182"/>
      <c r="J172" s="197"/>
      <c r="K172" s="197"/>
      <c r="L172" s="182"/>
      <c r="M172" s="182"/>
      <c r="N172" s="182"/>
      <c r="O172" s="182"/>
      <c r="P172" s="182"/>
      <c r="Q172" s="182"/>
      <c r="R172" s="182"/>
      <c r="S172" s="347"/>
      <c r="T172" s="347"/>
      <c r="U172" s="182"/>
      <c r="V172" s="182"/>
      <c r="W172" s="182"/>
      <c r="X172" s="182"/>
      <c r="Y172" s="182"/>
      <c r="Z172" s="182"/>
      <c r="AA172" s="182"/>
      <c r="AB172" s="90"/>
      <c r="AC172" s="90"/>
      <c r="AD172" s="90"/>
      <c r="AE172" s="90"/>
      <c r="AF172" s="90"/>
      <c r="AG172" s="90"/>
      <c r="AH172" s="90"/>
      <c r="AI172" s="90"/>
      <c r="AJ172" s="90"/>
      <c r="AK172" s="90"/>
      <c r="AL172" s="90"/>
      <c r="AM172" s="90"/>
      <c r="AN172" s="90"/>
      <c r="AO172" s="90"/>
      <c r="AP172" s="90"/>
      <c r="AQ172" s="182"/>
      <c r="AR172" s="182"/>
      <c r="AS172" s="182"/>
      <c r="AT172" s="182"/>
      <c r="AU172" s="182"/>
      <c r="AV172" s="90"/>
      <c r="AW172" s="90"/>
    </row>
    <row r="173" spans="1:49" ht="12" hidden="1" customHeight="1">
      <c r="A173" s="90"/>
      <c r="B173" s="182"/>
      <c r="C173" s="182"/>
      <c r="D173" s="182"/>
      <c r="E173" s="197"/>
      <c r="F173" s="197"/>
      <c r="G173" s="182"/>
      <c r="H173" s="182"/>
      <c r="I173" s="182"/>
      <c r="J173" s="197"/>
      <c r="K173" s="197"/>
      <c r="L173" s="182"/>
      <c r="M173" s="182"/>
      <c r="N173" s="182"/>
      <c r="O173" s="182"/>
      <c r="P173" s="182"/>
      <c r="Q173" s="182"/>
      <c r="R173" s="182"/>
      <c r="S173" s="347"/>
      <c r="T173" s="347"/>
      <c r="U173" s="182"/>
      <c r="V173" s="182"/>
      <c r="W173" s="182"/>
      <c r="X173" s="182"/>
      <c r="Y173" s="182"/>
      <c r="Z173" s="182"/>
      <c r="AA173" s="182"/>
      <c r="AB173" s="90"/>
      <c r="AC173" s="90"/>
      <c r="AD173" s="90"/>
      <c r="AE173" s="90"/>
      <c r="AF173" s="90"/>
      <c r="AG173" s="90"/>
      <c r="AH173" s="90"/>
      <c r="AI173" s="90"/>
      <c r="AJ173" s="90"/>
      <c r="AK173" s="90"/>
      <c r="AL173" s="90"/>
      <c r="AM173" s="90"/>
      <c r="AN173" s="90"/>
      <c r="AO173" s="90"/>
      <c r="AP173" s="90"/>
      <c r="AQ173" s="182"/>
      <c r="AR173" s="182"/>
      <c r="AS173" s="182"/>
      <c r="AT173" s="182"/>
      <c r="AU173" s="182"/>
      <c r="AV173" s="90"/>
      <c r="AW173" s="90"/>
    </row>
    <row r="174" spans="1:49" ht="12" hidden="1" customHeight="1">
      <c r="A174" s="90"/>
      <c r="B174" s="182"/>
      <c r="C174" s="182"/>
      <c r="D174" s="182"/>
      <c r="E174" s="197"/>
      <c r="F174" s="197"/>
      <c r="G174" s="182"/>
      <c r="H174" s="182"/>
      <c r="I174" s="182"/>
      <c r="J174" s="197"/>
      <c r="K174" s="197"/>
      <c r="L174" s="182"/>
      <c r="M174" s="182"/>
      <c r="N174" s="182"/>
      <c r="O174" s="182"/>
      <c r="P174" s="182"/>
      <c r="Q174" s="182"/>
      <c r="R174" s="182"/>
      <c r="S174" s="347"/>
      <c r="T174" s="347"/>
      <c r="U174" s="182"/>
      <c r="V174" s="182"/>
      <c r="W174" s="182"/>
      <c r="X174" s="182"/>
      <c r="Y174" s="182"/>
      <c r="Z174" s="182"/>
      <c r="AA174" s="182"/>
      <c r="AB174" s="90"/>
      <c r="AC174" s="90"/>
      <c r="AD174" s="90"/>
      <c r="AE174" s="90"/>
      <c r="AF174" s="90"/>
      <c r="AG174" s="90"/>
      <c r="AH174" s="90"/>
      <c r="AI174" s="90"/>
      <c r="AJ174" s="90"/>
      <c r="AK174" s="90"/>
      <c r="AL174" s="90"/>
      <c r="AM174" s="90"/>
      <c r="AN174" s="90"/>
      <c r="AO174" s="90"/>
      <c r="AP174" s="90"/>
      <c r="AQ174" s="182"/>
      <c r="AR174" s="182"/>
      <c r="AS174" s="182"/>
      <c r="AT174" s="182"/>
      <c r="AU174" s="182"/>
      <c r="AV174" s="90"/>
      <c r="AW174" s="90"/>
    </row>
    <row r="175" spans="1:49" ht="12" hidden="1" customHeight="1">
      <c r="A175" s="90"/>
      <c r="B175" s="182"/>
      <c r="C175" s="182"/>
      <c r="D175" s="182"/>
      <c r="E175" s="197"/>
      <c r="F175" s="197"/>
      <c r="G175" s="182"/>
      <c r="H175" s="182"/>
      <c r="I175" s="182"/>
      <c r="J175" s="197"/>
      <c r="K175" s="197"/>
      <c r="L175" s="182"/>
      <c r="M175" s="182"/>
      <c r="N175" s="182"/>
      <c r="O175" s="182"/>
      <c r="P175" s="182"/>
      <c r="Q175" s="182"/>
      <c r="R175" s="182"/>
      <c r="S175" s="347"/>
      <c r="T175" s="347"/>
      <c r="U175" s="182"/>
      <c r="V175" s="182"/>
      <c r="W175" s="182"/>
      <c r="X175" s="182"/>
      <c r="Y175" s="182"/>
      <c r="Z175" s="182"/>
      <c r="AA175" s="182"/>
      <c r="AB175" s="90"/>
      <c r="AC175" s="90"/>
      <c r="AD175" s="90"/>
      <c r="AE175" s="90"/>
      <c r="AF175" s="90"/>
      <c r="AG175" s="90"/>
      <c r="AH175" s="90"/>
      <c r="AI175" s="90"/>
      <c r="AJ175" s="90"/>
      <c r="AK175" s="90"/>
      <c r="AL175" s="90"/>
      <c r="AM175" s="90"/>
      <c r="AN175" s="90"/>
      <c r="AO175" s="90"/>
      <c r="AP175" s="90"/>
      <c r="AQ175" s="182"/>
      <c r="AR175" s="182"/>
      <c r="AS175" s="182"/>
      <c r="AT175" s="182"/>
      <c r="AU175" s="182"/>
      <c r="AV175" s="90"/>
      <c r="AW175" s="90"/>
    </row>
    <row r="176" spans="1:49" ht="12" hidden="1" customHeight="1">
      <c r="A176" s="90"/>
      <c r="B176" s="182"/>
      <c r="C176" s="182"/>
      <c r="D176" s="182"/>
      <c r="E176" s="197"/>
      <c r="F176" s="197"/>
      <c r="G176" s="182"/>
      <c r="H176" s="182"/>
      <c r="I176" s="182"/>
      <c r="J176" s="197"/>
      <c r="K176" s="197"/>
      <c r="L176" s="182"/>
      <c r="M176" s="182"/>
      <c r="N176" s="182"/>
      <c r="O176" s="182"/>
      <c r="P176" s="182"/>
      <c r="Q176" s="182"/>
      <c r="R176" s="182"/>
      <c r="S176" s="347"/>
      <c r="T176" s="347"/>
      <c r="U176" s="182"/>
      <c r="V176" s="182"/>
      <c r="W176" s="182"/>
      <c r="X176" s="182"/>
      <c r="Y176" s="182"/>
      <c r="Z176" s="182"/>
      <c r="AA176" s="182"/>
      <c r="AB176" s="90"/>
      <c r="AC176" s="90"/>
      <c r="AD176" s="90"/>
      <c r="AE176" s="90"/>
      <c r="AF176" s="90"/>
      <c r="AG176" s="90"/>
      <c r="AH176" s="90"/>
      <c r="AI176" s="90"/>
      <c r="AJ176" s="90"/>
      <c r="AK176" s="90"/>
      <c r="AL176" s="90"/>
      <c r="AM176" s="90"/>
      <c r="AN176" s="90"/>
      <c r="AO176" s="90"/>
      <c r="AP176" s="90"/>
      <c r="AQ176" s="182"/>
      <c r="AR176" s="182"/>
      <c r="AS176" s="182"/>
      <c r="AT176" s="182"/>
      <c r="AU176" s="182"/>
      <c r="AV176" s="90"/>
      <c r="AW176" s="90"/>
    </row>
    <row r="177" spans="1:49" ht="12" hidden="1" customHeight="1">
      <c r="A177" s="90"/>
      <c r="B177" s="182"/>
      <c r="C177" s="182"/>
      <c r="D177" s="182"/>
      <c r="E177" s="197"/>
      <c r="F177" s="197"/>
      <c r="G177" s="182"/>
      <c r="H177" s="182"/>
      <c r="I177" s="182"/>
      <c r="J177" s="197"/>
      <c r="K177" s="197"/>
      <c r="L177" s="182"/>
      <c r="M177" s="182"/>
      <c r="N177" s="182"/>
      <c r="O177" s="182"/>
      <c r="P177" s="182"/>
      <c r="Q177" s="182"/>
      <c r="R177" s="182"/>
      <c r="S177" s="347"/>
      <c r="T177" s="347"/>
      <c r="U177" s="182"/>
      <c r="V177" s="182"/>
      <c r="W177" s="182"/>
      <c r="X177" s="182"/>
      <c r="Y177" s="182"/>
      <c r="Z177" s="182"/>
      <c r="AA177" s="182"/>
      <c r="AB177" s="90"/>
      <c r="AC177" s="90"/>
      <c r="AD177" s="90"/>
      <c r="AE177" s="90"/>
      <c r="AF177" s="90"/>
      <c r="AG177" s="90"/>
      <c r="AH177" s="90"/>
      <c r="AI177" s="90"/>
      <c r="AJ177" s="90"/>
      <c r="AK177" s="90"/>
      <c r="AL177" s="90"/>
      <c r="AM177" s="90"/>
      <c r="AN177" s="90"/>
      <c r="AO177" s="90"/>
      <c r="AP177" s="90"/>
      <c r="AQ177" s="182"/>
      <c r="AR177" s="182"/>
      <c r="AS177" s="182"/>
      <c r="AT177" s="182"/>
      <c r="AU177" s="182"/>
      <c r="AV177" s="90"/>
      <c r="AW177" s="90"/>
    </row>
    <row r="178" spans="1:49" ht="12" hidden="1" customHeight="1">
      <c r="A178" s="90"/>
      <c r="B178" s="182"/>
      <c r="C178" s="182"/>
      <c r="D178" s="182"/>
      <c r="E178" s="197"/>
      <c r="F178" s="197"/>
      <c r="G178" s="182"/>
      <c r="H178" s="182"/>
      <c r="I178" s="182"/>
      <c r="J178" s="197"/>
      <c r="K178" s="197"/>
      <c r="L178" s="182"/>
      <c r="M178" s="182"/>
      <c r="N178" s="182"/>
      <c r="O178" s="182"/>
      <c r="P178" s="182"/>
      <c r="Q178" s="182"/>
      <c r="R178" s="182"/>
      <c r="S178" s="347"/>
      <c r="T178" s="347"/>
      <c r="U178" s="182"/>
      <c r="V178" s="182"/>
      <c r="W178" s="182"/>
      <c r="X178" s="182"/>
      <c r="Y178" s="182"/>
      <c r="Z178" s="182"/>
      <c r="AA178" s="182"/>
      <c r="AB178" s="90"/>
      <c r="AC178" s="90"/>
      <c r="AD178" s="90"/>
      <c r="AE178" s="90"/>
      <c r="AF178" s="90"/>
      <c r="AG178" s="90"/>
      <c r="AH178" s="90"/>
      <c r="AI178" s="90"/>
      <c r="AJ178" s="90"/>
      <c r="AK178" s="90"/>
      <c r="AL178" s="90"/>
      <c r="AM178" s="90"/>
      <c r="AN178" s="90"/>
      <c r="AO178" s="90"/>
      <c r="AP178" s="90"/>
      <c r="AQ178" s="182"/>
      <c r="AR178" s="182"/>
      <c r="AS178" s="182"/>
      <c r="AT178" s="182"/>
      <c r="AU178" s="182"/>
      <c r="AV178" s="90"/>
      <c r="AW178" s="90"/>
    </row>
    <row r="179" spans="1:49" ht="12" hidden="1" customHeight="1">
      <c r="A179" s="90"/>
      <c r="B179" s="182"/>
      <c r="C179" s="182"/>
      <c r="D179" s="182"/>
      <c r="E179" s="197"/>
      <c r="F179" s="197"/>
      <c r="G179" s="182"/>
      <c r="H179" s="182"/>
      <c r="I179" s="182"/>
      <c r="J179" s="197"/>
      <c r="K179" s="197"/>
      <c r="L179" s="182"/>
      <c r="M179" s="182"/>
      <c r="N179" s="182"/>
      <c r="O179" s="182"/>
      <c r="P179" s="182"/>
      <c r="Q179" s="182"/>
      <c r="R179" s="182"/>
      <c r="S179" s="347"/>
      <c r="T179" s="347"/>
      <c r="U179" s="182"/>
      <c r="V179" s="182"/>
      <c r="W179" s="182"/>
      <c r="X179" s="182"/>
      <c r="Y179" s="182"/>
      <c r="Z179" s="182"/>
      <c r="AA179" s="182"/>
      <c r="AB179" s="90"/>
      <c r="AC179" s="90"/>
      <c r="AD179" s="90"/>
      <c r="AE179" s="90"/>
      <c r="AF179" s="90"/>
      <c r="AG179" s="90"/>
      <c r="AH179" s="90"/>
      <c r="AI179" s="90"/>
      <c r="AJ179" s="90"/>
      <c r="AK179" s="90"/>
      <c r="AL179" s="90"/>
      <c r="AM179" s="90"/>
      <c r="AN179" s="90"/>
      <c r="AO179" s="90"/>
      <c r="AP179" s="90"/>
      <c r="AQ179" s="182"/>
      <c r="AR179" s="182"/>
      <c r="AS179" s="182"/>
      <c r="AT179" s="182"/>
      <c r="AU179" s="182"/>
      <c r="AV179" s="90"/>
      <c r="AW179" s="90"/>
    </row>
    <row r="180" spans="1:49" ht="12" hidden="1" customHeight="1">
      <c r="A180" s="90"/>
      <c r="B180" s="182"/>
      <c r="C180" s="182"/>
      <c r="D180" s="182"/>
      <c r="E180" s="197"/>
      <c r="F180" s="197"/>
      <c r="G180" s="182"/>
      <c r="H180" s="182"/>
      <c r="I180" s="182"/>
      <c r="J180" s="197"/>
      <c r="K180" s="197"/>
      <c r="L180" s="182"/>
      <c r="M180" s="182"/>
      <c r="N180" s="182"/>
      <c r="O180" s="182"/>
      <c r="P180" s="182"/>
      <c r="Q180" s="182"/>
      <c r="R180" s="182"/>
      <c r="S180" s="347"/>
      <c r="T180" s="347"/>
      <c r="U180" s="182"/>
      <c r="V180" s="182"/>
      <c r="W180" s="182"/>
      <c r="X180" s="182"/>
      <c r="Y180" s="182"/>
      <c r="Z180" s="182"/>
      <c r="AA180" s="182"/>
      <c r="AB180" s="90"/>
      <c r="AC180" s="90"/>
      <c r="AD180" s="90"/>
      <c r="AE180" s="90"/>
      <c r="AF180" s="90"/>
      <c r="AG180" s="90"/>
      <c r="AH180" s="90"/>
      <c r="AI180" s="90"/>
      <c r="AJ180" s="90"/>
      <c r="AK180" s="90"/>
      <c r="AL180" s="90"/>
      <c r="AM180" s="90"/>
      <c r="AN180" s="90"/>
      <c r="AO180" s="90"/>
      <c r="AP180" s="90"/>
      <c r="AQ180" s="182"/>
      <c r="AR180" s="182"/>
      <c r="AS180" s="182"/>
      <c r="AT180" s="182"/>
      <c r="AU180" s="182"/>
      <c r="AV180" s="90"/>
      <c r="AW180" s="90"/>
    </row>
    <row r="181" spans="1:49" ht="12" hidden="1" customHeight="1">
      <c r="A181" s="90"/>
      <c r="B181" s="182"/>
      <c r="C181" s="182"/>
      <c r="D181" s="182"/>
      <c r="E181" s="197"/>
      <c r="F181" s="197"/>
      <c r="G181" s="182"/>
      <c r="H181" s="182"/>
      <c r="I181" s="182"/>
      <c r="J181" s="197"/>
      <c r="K181" s="197"/>
      <c r="L181" s="182"/>
      <c r="M181" s="182"/>
      <c r="N181" s="182"/>
      <c r="O181" s="182"/>
      <c r="P181" s="182"/>
      <c r="Q181" s="182"/>
      <c r="R181" s="182"/>
      <c r="S181" s="347"/>
      <c r="T181" s="347"/>
      <c r="U181" s="182"/>
      <c r="V181" s="182"/>
      <c r="W181" s="182"/>
      <c r="X181" s="182"/>
      <c r="Y181" s="182"/>
      <c r="Z181" s="182"/>
      <c r="AA181" s="182"/>
      <c r="AB181" s="90"/>
      <c r="AC181" s="90"/>
      <c r="AD181" s="90"/>
      <c r="AE181" s="90"/>
      <c r="AF181" s="90"/>
      <c r="AG181" s="90"/>
      <c r="AH181" s="90"/>
      <c r="AI181" s="90"/>
      <c r="AJ181" s="90"/>
      <c r="AK181" s="90"/>
      <c r="AL181" s="90"/>
      <c r="AM181" s="90"/>
      <c r="AN181" s="90"/>
      <c r="AO181" s="90"/>
      <c r="AP181" s="90"/>
      <c r="AQ181" s="182"/>
      <c r="AR181" s="182"/>
      <c r="AS181" s="182"/>
      <c r="AT181" s="182"/>
      <c r="AU181" s="182"/>
      <c r="AV181" s="90"/>
      <c r="AW181" s="90"/>
    </row>
    <row r="182" spans="1:49" ht="12" hidden="1" customHeight="1">
      <c r="A182" s="90"/>
      <c r="B182" s="182"/>
      <c r="C182" s="182"/>
      <c r="D182" s="182"/>
      <c r="E182" s="197"/>
      <c r="F182" s="197"/>
      <c r="G182" s="182"/>
      <c r="H182" s="182"/>
      <c r="I182" s="182"/>
      <c r="J182" s="197"/>
      <c r="K182" s="197"/>
      <c r="L182" s="182"/>
      <c r="M182" s="182"/>
      <c r="N182" s="182"/>
      <c r="O182" s="182"/>
      <c r="P182" s="182"/>
      <c r="Q182" s="182"/>
      <c r="R182" s="182"/>
      <c r="S182" s="347"/>
      <c r="T182" s="347"/>
      <c r="U182" s="182"/>
      <c r="V182" s="182"/>
      <c r="W182" s="182"/>
      <c r="X182" s="182"/>
      <c r="Y182" s="182"/>
      <c r="Z182" s="182"/>
      <c r="AA182" s="182"/>
      <c r="AB182" s="90"/>
      <c r="AC182" s="90"/>
      <c r="AD182" s="90"/>
      <c r="AE182" s="90"/>
      <c r="AF182" s="90"/>
      <c r="AG182" s="90"/>
      <c r="AH182" s="90"/>
      <c r="AI182" s="90"/>
      <c r="AJ182" s="90"/>
      <c r="AK182" s="90"/>
      <c r="AL182" s="90"/>
      <c r="AM182" s="90"/>
      <c r="AN182" s="90"/>
      <c r="AO182" s="90"/>
      <c r="AP182" s="90"/>
      <c r="AQ182" s="182"/>
      <c r="AR182" s="182"/>
      <c r="AS182" s="182"/>
      <c r="AT182" s="182"/>
      <c r="AU182" s="182"/>
      <c r="AV182" s="90"/>
      <c r="AW182" s="90"/>
    </row>
    <row r="183" spans="1:49" ht="12" hidden="1" customHeight="1">
      <c r="A183" s="90"/>
      <c r="B183" s="182"/>
      <c r="C183" s="182"/>
      <c r="D183" s="182"/>
      <c r="E183" s="197"/>
      <c r="F183" s="197"/>
      <c r="G183" s="182"/>
      <c r="H183" s="182"/>
      <c r="I183" s="182"/>
      <c r="J183" s="197"/>
      <c r="K183" s="197"/>
      <c r="L183" s="182"/>
      <c r="M183" s="182"/>
      <c r="N183" s="182"/>
      <c r="O183" s="182"/>
      <c r="P183" s="182"/>
      <c r="Q183" s="182"/>
      <c r="R183" s="182"/>
      <c r="S183" s="347"/>
      <c r="T183" s="347"/>
      <c r="U183" s="182"/>
      <c r="V183" s="182"/>
      <c r="W183" s="182"/>
      <c r="X183" s="182"/>
      <c r="Y183" s="182"/>
      <c r="Z183" s="182"/>
      <c r="AA183" s="182"/>
      <c r="AB183" s="90"/>
      <c r="AC183" s="90"/>
      <c r="AD183" s="90"/>
      <c r="AE183" s="90"/>
      <c r="AF183" s="90"/>
      <c r="AG183" s="90"/>
      <c r="AH183" s="90"/>
      <c r="AI183" s="90"/>
      <c r="AJ183" s="90"/>
      <c r="AK183" s="90"/>
      <c r="AL183" s="90"/>
      <c r="AM183" s="90"/>
      <c r="AN183" s="90"/>
      <c r="AO183" s="90"/>
      <c r="AP183" s="90"/>
      <c r="AQ183" s="182"/>
      <c r="AR183" s="182"/>
      <c r="AS183" s="182"/>
      <c r="AT183" s="182"/>
      <c r="AU183" s="182"/>
      <c r="AV183" s="90"/>
      <c r="AW183" s="90"/>
    </row>
    <row r="184" spans="1:49" ht="12" hidden="1" customHeight="1">
      <c r="A184" s="90"/>
      <c r="B184" s="182"/>
      <c r="C184" s="182"/>
      <c r="D184" s="182"/>
      <c r="E184" s="197"/>
      <c r="F184" s="197"/>
      <c r="G184" s="182"/>
      <c r="H184" s="182"/>
      <c r="I184" s="182"/>
      <c r="J184" s="197"/>
      <c r="K184" s="197"/>
      <c r="L184" s="182"/>
      <c r="M184" s="182"/>
      <c r="N184" s="182"/>
      <c r="O184" s="182"/>
      <c r="P184" s="182"/>
      <c r="Q184" s="182"/>
      <c r="R184" s="182"/>
      <c r="S184" s="347"/>
      <c r="T184" s="347"/>
      <c r="U184" s="182"/>
      <c r="V184" s="182"/>
      <c r="W184" s="182"/>
      <c r="X184" s="182"/>
      <c r="Y184" s="182"/>
      <c r="Z184" s="182"/>
      <c r="AA184" s="182"/>
      <c r="AB184" s="90"/>
      <c r="AC184" s="90"/>
      <c r="AD184" s="90"/>
      <c r="AE184" s="90"/>
      <c r="AF184" s="90"/>
      <c r="AG184" s="90"/>
      <c r="AH184" s="90"/>
      <c r="AI184" s="90"/>
      <c r="AJ184" s="90"/>
      <c r="AK184" s="90"/>
      <c r="AL184" s="90"/>
      <c r="AM184" s="90"/>
      <c r="AN184" s="90"/>
      <c r="AO184" s="90"/>
      <c r="AP184" s="90"/>
      <c r="AQ184" s="182"/>
      <c r="AR184" s="182"/>
      <c r="AS184" s="182"/>
      <c r="AT184" s="182"/>
      <c r="AU184" s="182"/>
      <c r="AV184" s="90"/>
      <c r="AW184" s="90"/>
    </row>
    <row r="185" spans="1:49" ht="12" hidden="1" customHeight="1">
      <c r="A185" s="90"/>
      <c r="B185" s="182"/>
      <c r="C185" s="182"/>
      <c r="D185" s="182"/>
      <c r="E185" s="197"/>
      <c r="F185" s="197"/>
      <c r="G185" s="182"/>
      <c r="H185" s="182"/>
      <c r="I185" s="182"/>
      <c r="J185" s="197"/>
      <c r="K185" s="197"/>
      <c r="L185" s="182"/>
      <c r="M185" s="182"/>
      <c r="N185" s="182"/>
      <c r="O185" s="182"/>
      <c r="P185" s="182"/>
      <c r="Q185" s="182"/>
      <c r="R185" s="182"/>
      <c r="S185" s="347"/>
      <c r="T185" s="347"/>
      <c r="U185" s="182"/>
      <c r="V185" s="182"/>
      <c r="W185" s="182"/>
      <c r="X185" s="182"/>
      <c r="Y185" s="182"/>
      <c r="Z185" s="182"/>
      <c r="AA185" s="182"/>
      <c r="AB185" s="90"/>
      <c r="AC185" s="90"/>
      <c r="AD185" s="90"/>
      <c r="AE185" s="90"/>
      <c r="AF185" s="90"/>
      <c r="AG185" s="90"/>
      <c r="AH185" s="90"/>
      <c r="AI185" s="90"/>
      <c r="AJ185" s="90"/>
      <c r="AK185" s="90"/>
      <c r="AL185" s="90"/>
      <c r="AM185" s="90"/>
      <c r="AN185" s="90"/>
      <c r="AO185" s="90"/>
      <c r="AP185" s="90"/>
      <c r="AQ185" s="182"/>
      <c r="AR185" s="182"/>
      <c r="AS185" s="182"/>
      <c r="AT185" s="182"/>
      <c r="AU185" s="182"/>
      <c r="AV185" s="90"/>
      <c r="AW185" s="90"/>
    </row>
    <row r="186" spans="1:49" ht="12" hidden="1" customHeight="1">
      <c r="A186" s="90"/>
      <c r="B186" s="182"/>
      <c r="C186" s="182"/>
      <c r="D186" s="182"/>
      <c r="E186" s="197"/>
      <c r="F186" s="197"/>
      <c r="G186" s="182"/>
      <c r="H186" s="182"/>
      <c r="I186" s="182"/>
      <c r="J186" s="197"/>
      <c r="K186" s="197"/>
      <c r="L186" s="182"/>
      <c r="M186" s="182"/>
      <c r="N186" s="182"/>
      <c r="O186" s="182"/>
      <c r="P186" s="182"/>
      <c r="Q186" s="182"/>
      <c r="R186" s="182"/>
      <c r="S186" s="347"/>
      <c r="T186" s="347"/>
      <c r="U186" s="182"/>
      <c r="V186" s="182"/>
      <c r="W186" s="182"/>
      <c r="X186" s="182"/>
      <c r="Y186" s="182"/>
      <c r="Z186" s="182"/>
      <c r="AA186" s="182"/>
      <c r="AB186" s="90"/>
      <c r="AC186" s="90"/>
      <c r="AD186" s="90"/>
      <c r="AE186" s="90"/>
      <c r="AF186" s="90"/>
      <c r="AG186" s="90"/>
      <c r="AH186" s="90"/>
      <c r="AI186" s="90"/>
      <c r="AJ186" s="90"/>
      <c r="AK186" s="90"/>
      <c r="AL186" s="90"/>
      <c r="AM186" s="90"/>
      <c r="AN186" s="90"/>
      <c r="AO186" s="90"/>
      <c r="AP186" s="90"/>
      <c r="AQ186" s="182"/>
      <c r="AR186" s="182"/>
      <c r="AS186" s="182"/>
      <c r="AT186" s="182"/>
      <c r="AU186" s="182"/>
      <c r="AV186" s="90"/>
      <c r="AW186" s="90"/>
    </row>
    <row r="187" spans="1:49" ht="12" hidden="1" customHeight="1">
      <c r="A187" s="90"/>
      <c r="B187" s="182"/>
      <c r="C187" s="182"/>
      <c r="D187" s="182"/>
      <c r="E187" s="197"/>
      <c r="F187" s="197"/>
      <c r="G187" s="182"/>
      <c r="H187" s="182"/>
      <c r="I187" s="182"/>
      <c r="J187" s="197"/>
      <c r="K187" s="197"/>
      <c r="L187" s="182"/>
      <c r="M187" s="182"/>
      <c r="N187" s="182"/>
      <c r="O187" s="182"/>
      <c r="P187" s="182"/>
      <c r="Q187" s="182"/>
      <c r="R187" s="182"/>
      <c r="S187" s="347"/>
      <c r="T187" s="347"/>
      <c r="U187" s="182"/>
      <c r="V187" s="182"/>
      <c r="W187" s="182"/>
      <c r="X187" s="182"/>
      <c r="Y187" s="182"/>
      <c r="Z187" s="182"/>
      <c r="AA187" s="182"/>
      <c r="AB187" s="90"/>
      <c r="AC187" s="90"/>
      <c r="AD187" s="90"/>
      <c r="AE187" s="90"/>
      <c r="AF187" s="90"/>
      <c r="AG187" s="90"/>
      <c r="AH187" s="90"/>
      <c r="AI187" s="90"/>
      <c r="AJ187" s="90"/>
      <c r="AK187" s="90"/>
      <c r="AL187" s="90"/>
      <c r="AM187" s="90"/>
      <c r="AN187" s="90"/>
      <c r="AO187" s="90"/>
      <c r="AP187" s="90"/>
      <c r="AQ187" s="182"/>
      <c r="AR187" s="182"/>
      <c r="AS187" s="182"/>
      <c r="AT187" s="182"/>
      <c r="AU187" s="182"/>
      <c r="AV187" s="90"/>
      <c r="AW187" s="90"/>
    </row>
    <row r="188" spans="1:49" ht="12" hidden="1" customHeight="1">
      <c r="A188" s="90"/>
      <c r="B188" s="182"/>
      <c r="C188" s="182"/>
      <c r="D188" s="182"/>
      <c r="E188" s="197"/>
      <c r="F188" s="197"/>
      <c r="G188" s="182"/>
      <c r="H188" s="182"/>
      <c r="I188" s="182"/>
      <c r="J188" s="197"/>
      <c r="K188" s="197"/>
      <c r="L188" s="182"/>
      <c r="M188" s="182"/>
      <c r="N188" s="182"/>
      <c r="O188" s="182"/>
      <c r="P188" s="182"/>
      <c r="Q188" s="182"/>
      <c r="R188" s="182"/>
      <c r="S188" s="347"/>
      <c r="T188" s="347"/>
      <c r="U188" s="182"/>
      <c r="V188" s="182"/>
      <c r="W188" s="182"/>
      <c r="X188" s="182"/>
      <c r="Y188" s="182"/>
      <c r="Z188" s="182"/>
      <c r="AA188" s="182"/>
      <c r="AB188" s="90"/>
      <c r="AC188" s="90"/>
      <c r="AD188" s="90"/>
      <c r="AE188" s="90"/>
      <c r="AF188" s="90"/>
      <c r="AG188" s="90"/>
      <c r="AH188" s="90"/>
      <c r="AI188" s="90"/>
      <c r="AJ188" s="90"/>
      <c r="AK188" s="90"/>
      <c r="AL188" s="90"/>
      <c r="AM188" s="90"/>
      <c r="AN188" s="90"/>
      <c r="AO188" s="90"/>
      <c r="AP188" s="90"/>
      <c r="AQ188" s="182"/>
      <c r="AR188" s="182"/>
      <c r="AS188" s="182"/>
      <c r="AT188" s="182"/>
      <c r="AU188" s="182"/>
      <c r="AV188" s="90"/>
      <c r="AW188" s="90"/>
    </row>
    <row r="189" spans="1:49" ht="12" hidden="1" customHeight="1">
      <c r="A189" s="90"/>
      <c r="B189" s="182"/>
      <c r="C189" s="182"/>
      <c r="D189" s="182"/>
      <c r="E189" s="197"/>
      <c r="F189" s="197"/>
      <c r="G189" s="182"/>
      <c r="H189" s="182"/>
      <c r="I189" s="182"/>
      <c r="J189" s="197"/>
      <c r="K189" s="197"/>
      <c r="L189" s="182"/>
      <c r="M189" s="182"/>
      <c r="N189" s="182"/>
      <c r="O189" s="182"/>
      <c r="P189" s="182"/>
      <c r="Q189" s="182"/>
      <c r="R189" s="182"/>
      <c r="S189" s="347"/>
      <c r="T189" s="347"/>
      <c r="U189" s="182"/>
      <c r="V189" s="182"/>
      <c r="W189" s="182"/>
      <c r="X189" s="182"/>
      <c r="Y189" s="182"/>
      <c r="Z189" s="182"/>
      <c r="AA189" s="182"/>
      <c r="AB189" s="90"/>
      <c r="AC189" s="90"/>
      <c r="AD189" s="90"/>
      <c r="AE189" s="90"/>
      <c r="AF189" s="90"/>
      <c r="AG189" s="90"/>
      <c r="AH189" s="90"/>
      <c r="AI189" s="90"/>
      <c r="AJ189" s="90"/>
      <c r="AK189" s="90"/>
      <c r="AL189" s="90"/>
      <c r="AM189" s="90"/>
      <c r="AN189" s="90"/>
      <c r="AO189" s="90"/>
      <c r="AP189" s="90"/>
      <c r="AQ189" s="182"/>
      <c r="AR189" s="182"/>
      <c r="AS189" s="182"/>
      <c r="AT189" s="182"/>
      <c r="AU189" s="182"/>
      <c r="AV189" s="90"/>
      <c r="AW189" s="90"/>
    </row>
    <row r="190" spans="1:49" ht="12" hidden="1" customHeight="1">
      <c r="A190" s="90"/>
      <c r="B190" s="182"/>
      <c r="C190" s="182"/>
      <c r="D190" s="182"/>
      <c r="E190" s="197"/>
      <c r="F190" s="197"/>
      <c r="G190" s="182"/>
      <c r="H190" s="182"/>
      <c r="I190" s="182"/>
      <c r="J190" s="197"/>
      <c r="K190" s="197"/>
      <c r="L190" s="182"/>
      <c r="M190" s="182"/>
      <c r="N190" s="182"/>
      <c r="O190" s="182"/>
      <c r="P190" s="182"/>
      <c r="Q190" s="182"/>
      <c r="R190" s="182"/>
      <c r="S190" s="347"/>
      <c r="T190" s="347"/>
      <c r="U190" s="182"/>
      <c r="V190" s="182"/>
      <c r="W190" s="182"/>
      <c r="X190" s="182"/>
      <c r="Y190" s="182"/>
      <c r="Z190" s="182"/>
      <c r="AA190" s="182"/>
      <c r="AB190" s="90"/>
      <c r="AC190" s="90"/>
      <c r="AD190" s="90"/>
      <c r="AE190" s="90"/>
      <c r="AF190" s="90"/>
      <c r="AG190" s="90"/>
      <c r="AH190" s="90"/>
      <c r="AI190" s="90"/>
      <c r="AJ190" s="90"/>
      <c r="AK190" s="90"/>
      <c r="AL190" s="90"/>
      <c r="AM190" s="90"/>
      <c r="AN190" s="90"/>
      <c r="AO190" s="90"/>
      <c r="AP190" s="90"/>
      <c r="AQ190" s="182"/>
      <c r="AR190" s="182"/>
      <c r="AS190" s="182"/>
      <c r="AT190" s="182"/>
      <c r="AU190" s="182"/>
      <c r="AV190" s="90"/>
      <c r="AW190" s="90"/>
    </row>
    <row r="191" spans="1:49" ht="12" hidden="1" customHeight="1">
      <c r="A191" s="90"/>
      <c r="B191" s="182"/>
      <c r="C191" s="182"/>
      <c r="D191" s="182"/>
      <c r="E191" s="197"/>
      <c r="F191" s="197"/>
      <c r="G191" s="182"/>
      <c r="H191" s="182"/>
      <c r="I191" s="182"/>
      <c r="J191" s="197"/>
      <c r="K191" s="197"/>
      <c r="L191" s="182"/>
      <c r="M191" s="182"/>
      <c r="N191" s="182"/>
      <c r="O191" s="182"/>
      <c r="P191" s="182"/>
      <c r="Q191" s="182"/>
      <c r="R191" s="182"/>
      <c r="S191" s="347"/>
      <c r="T191" s="347"/>
      <c r="U191" s="182"/>
      <c r="V191" s="182"/>
      <c r="W191" s="182"/>
      <c r="X191" s="182"/>
      <c r="Y191" s="182"/>
      <c r="Z191" s="182"/>
      <c r="AA191" s="182"/>
      <c r="AB191" s="90"/>
      <c r="AC191" s="90"/>
      <c r="AD191" s="90"/>
      <c r="AE191" s="90"/>
      <c r="AF191" s="90"/>
      <c r="AG191" s="90"/>
      <c r="AH191" s="90"/>
      <c r="AI191" s="90"/>
      <c r="AJ191" s="90"/>
      <c r="AK191" s="90"/>
      <c r="AL191" s="90"/>
      <c r="AM191" s="90"/>
      <c r="AN191" s="90"/>
      <c r="AO191" s="90"/>
      <c r="AP191" s="90"/>
      <c r="AQ191" s="182"/>
      <c r="AR191" s="182"/>
      <c r="AS191" s="182"/>
      <c r="AT191" s="182"/>
      <c r="AU191" s="182"/>
      <c r="AV191" s="90"/>
      <c r="AW191" s="90"/>
    </row>
    <row r="192" spans="1:49" ht="12" hidden="1" customHeight="1">
      <c r="A192" s="90"/>
      <c r="B192" s="182"/>
      <c r="C192" s="182"/>
      <c r="D192" s="182"/>
      <c r="E192" s="197"/>
      <c r="F192" s="197"/>
      <c r="G192" s="182"/>
      <c r="H192" s="182"/>
      <c r="I192" s="182"/>
      <c r="J192" s="197"/>
      <c r="K192" s="197"/>
      <c r="L192" s="182"/>
      <c r="M192" s="182"/>
      <c r="N192" s="182"/>
      <c r="O192" s="182"/>
      <c r="P192" s="182"/>
      <c r="Q192" s="182"/>
      <c r="R192" s="182"/>
      <c r="S192" s="347"/>
      <c r="T192" s="347"/>
      <c r="U192" s="182"/>
      <c r="V192" s="182"/>
      <c r="W192" s="182"/>
      <c r="X192" s="182"/>
      <c r="Y192" s="182"/>
      <c r="Z192" s="182"/>
      <c r="AA192" s="182"/>
      <c r="AB192" s="90"/>
      <c r="AC192" s="90"/>
      <c r="AD192" s="90"/>
      <c r="AE192" s="90"/>
      <c r="AF192" s="90"/>
      <c r="AG192" s="90"/>
      <c r="AH192" s="90"/>
      <c r="AI192" s="90"/>
      <c r="AJ192" s="90"/>
      <c r="AK192" s="90"/>
      <c r="AL192" s="90"/>
      <c r="AM192" s="90"/>
      <c r="AN192" s="90"/>
      <c r="AO192" s="90"/>
      <c r="AP192" s="90"/>
      <c r="AQ192" s="182"/>
      <c r="AR192" s="182"/>
      <c r="AS192" s="182"/>
      <c r="AT192" s="182"/>
      <c r="AU192" s="182"/>
      <c r="AV192" s="90"/>
      <c r="AW192" s="90"/>
    </row>
    <row r="193" spans="1:49" ht="12" hidden="1" customHeight="1">
      <c r="A193" s="90"/>
      <c r="B193" s="182"/>
      <c r="C193" s="182"/>
      <c r="D193" s="182"/>
      <c r="E193" s="197"/>
      <c r="F193" s="197"/>
      <c r="G193" s="182"/>
      <c r="H193" s="182"/>
      <c r="I193" s="182"/>
      <c r="J193" s="197"/>
      <c r="K193" s="197"/>
      <c r="L193" s="182"/>
      <c r="M193" s="182"/>
      <c r="N193" s="182"/>
      <c r="O193" s="182"/>
      <c r="P193" s="182"/>
      <c r="Q193" s="182"/>
      <c r="R193" s="182"/>
      <c r="S193" s="347"/>
      <c r="T193" s="347"/>
      <c r="U193" s="182"/>
      <c r="V193" s="182"/>
      <c r="W193" s="182"/>
      <c r="X193" s="182"/>
      <c r="Y193" s="182"/>
      <c r="Z193" s="182"/>
      <c r="AA193" s="182"/>
      <c r="AB193" s="90"/>
      <c r="AC193" s="90"/>
      <c r="AD193" s="90"/>
      <c r="AE193" s="90"/>
      <c r="AF193" s="90"/>
      <c r="AG193" s="90"/>
      <c r="AH193" s="90"/>
      <c r="AI193" s="90"/>
      <c r="AJ193" s="90"/>
      <c r="AK193" s="90"/>
      <c r="AL193" s="90"/>
      <c r="AM193" s="90"/>
      <c r="AN193" s="90"/>
      <c r="AO193" s="90"/>
      <c r="AP193" s="90"/>
      <c r="AQ193" s="182"/>
      <c r="AR193" s="182"/>
      <c r="AS193" s="182"/>
      <c r="AT193" s="182"/>
      <c r="AU193" s="182"/>
      <c r="AV193" s="90"/>
      <c r="AW193" s="90"/>
    </row>
    <row r="194" spans="1:49" ht="12" hidden="1" customHeight="1">
      <c r="A194" s="90"/>
      <c r="B194" s="182"/>
      <c r="C194" s="182"/>
      <c r="D194" s="182"/>
      <c r="E194" s="197"/>
      <c r="F194" s="197"/>
      <c r="G194" s="182"/>
      <c r="H194" s="182"/>
      <c r="I194" s="182"/>
      <c r="J194" s="197"/>
      <c r="K194" s="197"/>
      <c r="L194" s="182"/>
      <c r="M194" s="182"/>
      <c r="N194" s="182"/>
      <c r="O194" s="182"/>
      <c r="P194" s="182"/>
      <c r="Q194" s="182"/>
      <c r="R194" s="182"/>
      <c r="S194" s="347"/>
      <c r="T194" s="347"/>
      <c r="U194" s="182"/>
      <c r="V194" s="182"/>
      <c r="W194" s="182"/>
      <c r="X194" s="182"/>
      <c r="Y194" s="182"/>
      <c r="Z194" s="182"/>
      <c r="AA194" s="182"/>
      <c r="AB194" s="90"/>
      <c r="AC194" s="90"/>
      <c r="AD194" s="90"/>
      <c r="AE194" s="90"/>
      <c r="AF194" s="90"/>
      <c r="AG194" s="90"/>
      <c r="AH194" s="90"/>
      <c r="AI194" s="90"/>
      <c r="AJ194" s="90"/>
      <c r="AK194" s="90"/>
      <c r="AL194" s="90"/>
      <c r="AM194" s="90"/>
      <c r="AN194" s="90"/>
      <c r="AO194" s="90"/>
      <c r="AP194" s="90"/>
      <c r="AQ194" s="182"/>
      <c r="AR194" s="182"/>
      <c r="AS194" s="182"/>
      <c r="AT194" s="182"/>
      <c r="AU194" s="182"/>
      <c r="AV194" s="90"/>
      <c r="AW194" s="90"/>
    </row>
    <row r="195" spans="1:49" ht="12" hidden="1" customHeight="1">
      <c r="A195" s="90"/>
      <c r="B195" s="182"/>
      <c r="C195" s="182"/>
      <c r="D195" s="182"/>
      <c r="E195" s="197"/>
      <c r="F195" s="197"/>
      <c r="G195" s="182"/>
      <c r="H195" s="182"/>
      <c r="I195" s="182"/>
      <c r="J195" s="197"/>
      <c r="K195" s="197"/>
      <c r="L195" s="182"/>
      <c r="M195" s="182"/>
      <c r="N195" s="182"/>
      <c r="O195" s="182"/>
      <c r="P195" s="182"/>
      <c r="Q195" s="182"/>
      <c r="R195" s="182"/>
      <c r="S195" s="347"/>
      <c r="T195" s="347"/>
      <c r="U195" s="182"/>
      <c r="V195" s="182"/>
      <c r="W195" s="182"/>
      <c r="X195" s="182"/>
      <c r="Y195" s="182"/>
      <c r="Z195" s="182"/>
      <c r="AA195" s="182"/>
      <c r="AB195" s="90"/>
      <c r="AC195" s="90"/>
      <c r="AD195" s="90"/>
      <c r="AE195" s="90"/>
      <c r="AF195" s="90"/>
      <c r="AG195" s="90"/>
      <c r="AH195" s="90"/>
      <c r="AI195" s="90"/>
      <c r="AJ195" s="90"/>
      <c r="AK195" s="90"/>
      <c r="AL195" s="90"/>
      <c r="AM195" s="90"/>
      <c r="AN195" s="90"/>
      <c r="AO195" s="90"/>
      <c r="AP195" s="90"/>
      <c r="AQ195" s="182"/>
      <c r="AR195" s="182"/>
      <c r="AS195" s="182"/>
      <c r="AT195" s="182"/>
      <c r="AU195" s="182"/>
      <c r="AV195" s="90"/>
      <c r="AW195" s="90"/>
    </row>
    <row r="196" spans="1:49" ht="12" hidden="1" customHeight="1">
      <c r="A196" s="90"/>
      <c r="B196" s="182"/>
      <c r="C196" s="182"/>
      <c r="D196" s="182"/>
      <c r="E196" s="197"/>
      <c r="F196" s="197"/>
      <c r="G196" s="182"/>
      <c r="H196" s="182"/>
      <c r="I196" s="182"/>
      <c r="J196" s="197"/>
      <c r="K196" s="197"/>
      <c r="L196" s="182"/>
      <c r="M196" s="182"/>
      <c r="N196" s="182"/>
      <c r="O196" s="182"/>
      <c r="P196" s="182"/>
      <c r="Q196" s="182"/>
      <c r="R196" s="182"/>
      <c r="S196" s="347"/>
      <c r="T196" s="347"/>
      <c r="U196" s="182"/>
      <c r="V196" s="182"/>
      <c r="W196" s="182"/>
      <c r="X196" s="182"/>
      <c r="Y196" s="182"/>
      <c r="Z196" s="182"/>
      <c r="AA196" s="182"/>
      <c r="AB196" s="90"/>
      <c r="AC196" s="90"/>
      <c r="AD196" s="90"/>
      <c r="AE196" s="90"/>
      <c r="AF196" s="90"/>
      <c r="AG196" s="90"/>
      <c r="AH196" s="90"/>
      <c r="AI196" s="90"/>
      <c r="AJ196" s="90"/>
      <c r="AK196" s="90"/>
      <c r="AL196" s="90"/>
      <c r="AM196" s="90"/>
      <c r="AN196" s="90"/>
      <c r="AO196" s="90"/>
      <c r="AP196" s="90"/>
      <c r="AQ196" s="182"/>
      <c r="AR196" s="182"/>
      <c r="AS196" s="182"/>
      <c r="AT196" s="182"/>
      <c r="AU196" s="182"/>
      <c r="AV196" s="90"/>
      <c r="AW196" s="90"/>
    </row>
    <row r="197" spans="1:49" ht="12" hidden="1" customHeight="1">
      <c r="A197" s="90"/>
      <c r="B197" s="182"/>
      <c r="C197" s="182"/>
      <c r="D197" s="182"/>
      <c r="E197" s="197"/>
      <c r="F197" s="197"/>
      <c r="G197" s="182"/>
      <c r="H197" s="182"/>
      <c r="I197" s="182"/>
      <c r="J197" s="197"/>
      <c r="K197" s="197"/>
      <c r="L197" s="182"/>
      <c r="M197" s="182"/>
      <c r="N197" s="182"/>
      <c r="O197" s="182"/>
      <c r="P197" s="182"/>
      <c r="Q197" s="182"/>
      <c r="R197" s="182"/>
      <c r="S197" s="347"/>
      <c r="T197" s="347"/>
      <c r="U197" s="182"/>
      <c r="V197" s="182"/>
      <c r="W197" s="182"/>
      <c r="X197" s="182"/>
      <c r="Y197" s="182"/>
      <c r="Z197" s="182"/>
      <c r="AA197" s="182"/>
      <c r="AB197" s="90"/>
      <c r="AC197" s="90"/>
      <c r="AD197" s="90"/>
      <c r="AE197" s="90"/>
      <c r="AF197" s="90"/>
      <c r="AG197" s="90"/>
      <c r="AH197" s="90"/>
      <c r="AI197" s="90"/>
      <c r="AJ197" s="90"/>
      <c r="AK197" s="90"/>
      <c r="AL197" s="90"/>
      <c r="AM197" s="90"/>
      <c r="AN197" s="90"/>
      <c r="AO197" s="90"/>
      <c r="AP197" s="90"/>
      <c r="AQ197" s="182"/>
      <c r="AR197" s="182"/>
      <c r="AS197" s="182"/>
      <c r="AT197" s="182"/>
      <c r="AU197" s="182"/>
      <c r="AV197" s="90"/>
      <c r="AW197" s="90"/>
    </row>
    <row r="198" spans="1:49" ht="12" hidden="1" customHeight="1">
      <c r="A198" s="90"/>
      <c r="B198" s="182"/>
      <c r="C198" s="182"/>
      <c r="D198" s="182"/>
      <c r="E198" s="197"/>
      <c r="F198" s="197"/>
      <c r="G198" s="182"/>
      <c r="H198" s="182"/>
      <c r="I198" s="182"/>
      <c r="J198" s="197"/>
      <c r="K198" s="197"/>
      <c r="L198" s="182"/>
      <c r="M198" s="182"/>
      <c r="N198" s="182"/>
      <c r="O198" s="182"/>
      <c r="P198" s="182"/>
      <c r="Q198" s="182"/>
      <c r="R198" s="182"/>
      <c r="S198" s="347"/>
      <c r="T198" s="347"/>
      <c r="U198" s="182"/>
      <c r="V198" s="182"/>
      <c r="W198" s="182"/>
      <c r="X198" s="182"/>
      <c r="Y198" s="182"/>
      <c r="Z198" s="182"/>
      <c r="AA198" s="182"/>
      <c r="AB198" s="90"/>
      <c r="AC198" s="90"/>
      <c r="AD198" s="90"/>
      <c r="AE198" s="90"/>
      <c r="AF198" s="90"/>
      <c r="AG198" s="90"/>
      <c r="AH198" s="90"/>
      <c r="AI198" s="90"/>
      <c r="AJ198" s="90"/>
      <c r="AK198" s="90"/>
      <c r="AL198" s="90"/>
      <c r="AM198" s="90"/>
      <c r="AN198" s="90"/>
      <c r="AO198" s="90"/>
      <c r="AP198" s="90"/>
      <c r="AQ198" s="182"/>
      <c r="AR198" s="182"/>
      <c r="AS198" s="182"/>
      <c r="AT198" s="182"/>
      <c r="AU198" s="182"/>
      <c r="AV198" s="90"/>
      <c r="AW198" s="90"/>
    </row>
    <row r="199" spans="1:49" ht="12" hidden="1" customHeight="1">
      <c r="A199" s="90"/>
      <c r="B199" s="182"/>
      <c r="C199" s="182"/>
      <c r="D199" s="182"/>
      <c r="E199" s="197"/>
      <c r="F199" s="197"/>
      <c r="G199" s="182"/>
      <c r="H199" s="182"/>
      <c r="I199" s="182"/>
      <c r="J199" s="197"/>
      <c r="K199" s="197"/>
      <c r="L199" s="182"/>
      <c r="M199" s="182"/>
      <c r="N199" s="182"/>
      <c r="O199" s="182"/>
      <c r="P199" s="182"/>
      <c r="Q199" s="182"/>
      <c r="R199" s="182"/>
      <c r="S199" s="347"/>
      <c r="T199" s="347"/>
      <c r="U199" s="182"/>
      <c r="V199" s="182"/>
      <c r="W199" s="182"/>
      <c r="X199" s="182"/>
      <c r="Y199" s="182"/>
      <c r="Z199" s="182"/>
      <c r="AA199" s="182"/>
      <c r="AB199" s="90"/>
      <c r="AC199" s="90"/>
      <c r="AD199" s="90"/>
      <c r="AE199" s="90"/>
      <c r="AF199" s="90"/>
      <c r="AG199" s="90"/>
      <c r="AH199" s="90"/>
      <c r="AI199" s="90"/>
      <c r="AJ199" s="90"/>
      <c r="AK199" s="90"/>
      <c r="AL199" s="90"/>
      <c r="AM199" s="90"/>
      <c r="AN199" s="90"/>
      <c r="AO199" s="90"/>
      <c r="AP199" s="90"/>
      <c r="AQ199" s="182"/>
      <c r="AR199" s="182"/>
      <c r="AS199" s="182"/>
      <c r="AT199" s="182"/>
      <c r="AU199" s="182"/>
      <c r="AV199" s="90"/>
      <c r="AW199" s="90"/>
    </row>
    <row r="200" spans="1:49" ht="12" hidden="1" customHeight="1">
      <c r="A200" s="90"/>
      <c r="B200" s="182"/>
      <c r="C200" s="182"/>
      <c r="D200" s="182"/>
      <c r="E200" s="197"/>
      <c r="F200" s="197"/>
      <c r="G200" s="182"/>
      <c r="H200" s="182"/>
      <c r="I200" s="182"/>
      <c r="J200" s="197"/>
      <c r="K200" s="197"/>
      <c r="L200" s="182"/>
      <c r="M200" s="182"/>
      <c r="N200" s="182"/>
      <c r="O200" s="182"/>
      <c r="P200" s="182"/>
      <c r="Q200" s="182"/>
      <c r="R200" s="182"/>
      <c r="S200" s="347"/>
      <c r="T200" s="347"/>
      <c r="U200" s="182"/>
      <c r="V200" s="182"/>
      <c r="W200" s="182"/>
      <c r="X200" s="182"/>
      <c r="Y200" s="182"/>
      <c r="Z200" s="182"/>
      <c r="AA200" s="182"/>
      <c r="AB200" s="90"/>
      <c r="AC200" s="90"/>
      <c r="AD200" s="90"/>
      <c r="AE200" s="90"/>
      <c r="AF200" s="90"/>
      <c r="AG200" s="90"/>
      <c r="AH200" s="90"/>
      <c r="AI200" s="90"/>
      <c r="AJ200" s="90"/>
      <c r="AK200" s="90"/>
      <c r="AL200" s="90"/>
      <c r="AM200" s="90"/>
      <c r="AN200" s="90"/>
      <c r="AO200" s="90"/>
      <c r="AP200" s="90"/>
      <c r="AQ200" s="182"/>
      <c r="AR200" s="182"/>
      <c r="AS200" s="182"/>
      <c r="AT200" s="182"/>
      <c r="AU200" s="182"/>
      <c r="AV200" s="90"/>
      <c r="AW200" s="90"/>
    </row>
    <row r="201" spans="1:49" ht="12" hidden="1" customHeight="1">
      <c r="A201" s="90"/>
      <c r="B201" s="182"/>
      <c r="C201" s="182"/>
      <c r="D201" s="182"/>
      <c r="E201" s="197"/>
      <c r="F201" s="197"/>
      <c r="G201" s="182"/>
      <c r="H201" s="182"/>
      <c r="I201" s="182"/>
      <c r="J201" s="197"/>
      <c r="K201" s="197"/>
      <c r="L201" s="182"/>
      <c r="M201" s="182"/>
      <c r="N201" s="182"/>
      <c r="O201" s="182"/>
      <c r="P201" s="182"/>
      <c r="Q201" s="182"/>
      <c r="R201" s="182"/>
      <c r="S201" s="347"/>
      <c r="T201" s="347"/>
      <c r="U201" s="182"/>
      <c r="V201" s="182"/>
      <c r="W201" s="182"/>
      <c r="X201" s="182"/>
      <c r="Y201" s="182"/>
      <c r="Z201" s="182"/>
      <c r="AA201" s="182"/>
      <c r="AB201" s="90"/>
      <c r="AC201" s="90"/>
      <c r="AD201" s="90"/>
      <c r="AE201" s="90"/>
      <c r="AF201" s="90"/>
      <c r="AG201" s="90"/>
      <c r="AH201" s="90"/>
      <c r="AI201" s="90"/>
      <c r="AJ201" s="90"/>
      <c r="AK201" s="90"/>
      <c r="AL201" s="90"/>
      <c r="AM201" s="90"/>
      <c r="AN201" s="90"/>
      <c r="AO201" s="90"/>
      <c r="AP201" s="90"/>
      <c r="AQ201" s="182"/>
      <c r="AR201" s="182"/>
      <c r="AS201" s="182"/>
      <c r="AT201" s="182"/>
      <c r="AU201" s="182"/>
      <c r="AV201" s="90"/>
      <c r="AW201" s="90"/>
    </row>
    <row r="202" spans="1:49" ht="12" hidden="1" customHeight="1">
      <c r="A202" s="90"/>
      <c r="B202" s="182"/>
      <c r="C202" s="182"/>
      <c r="D202" s="182"/>
      <c r="E202" s="197"/>
      <c r="F202" s="197"/>
      <c r="G202" s="182"/>
      <c r="H202" s="182"/>
      <c r="I202" s="182"/>
      <c r="J202" s="197"/>
      <c r="K202" s="197"/>
      <c r="L202" s="182"/>
      <c r="M202" s="182"/>
      <c r="N202" s="182"/>
      <c r="O202" s="182"/>
      <c r="P202" s="182"/>
      <c r="Q202" s="182"/>
      <c r="R202" s="182"/>
      <c r="S202" s="347"/>
      <c r="T202" s="347"/>
      <c r="U202" s="182"/>
      <c r="V202" s="182"/>
      <c r="W202" s="182"/>
      <c r="X202" s="182"/>
      <c r="Y202" s="182"/>
      <c r="Z202" s="182"/>
      <c r="AA202" s="182"/>
      <c r="AB202" s="90"/>
      <c r="AC202" s="90"/>
      <c r="AD202" s="90"/>
      <c r="AE202" s="90"/>
      <c r="AF202" s="90"/>
      <c r="AG202" s="90"/>
      <c r="AH202" s="90"/>
      <c r="AI202" s="90"/>
      <c r="AJ202" s="90"/>
      <c r="AK202" s="90"/>
      <c r="AL202" s="90"/>
      <c r="AM202" s="90"/>
      <c r="AN202" s="90"/>
      <c r="AO202" s="90"/>
      <c r="AP202" s="90"/>
      <c r="AQ202" s="182"/>
      <c r="AR202" s="182"/>
      <c r="AS202" s="182"/>
      <c r="AT202" s="182"/>
      <c r="AU202" s="182"/>
      <c r="AV202" s="90"/>
      <c r="AW202" s="90"/>
    </row>
    <row r="203" spans="1:49" ht="12" hidden="1" customHeight="1">
      <c r="A203" s="90"/>
      <c r="B203" s="182"/>
      <c r="C203" s="182"/>
      <c r="D203" s="182"/>
      <c r="E203" s="197"/>
      <c r="F203" s="197"/>
      <c r="G203" s="182"/>
      <c r="H203" s="182"/>
      <c r="I203" s="182"/>
      <c r="J203" s="197"/>
      <c r="K203" s="197"/>
      <c r="L203" s="182"/>
      <c r="M203" s="182"/>
      <c r="N203" s="182"/>
      <c r="O203" s="182"/>
      <c r="P203" s="182"/>
      <c r="Q203" s="182"/>
      <c r="R203" s="182"/>
      <c r="S203" s="347"/>
      <c r="T203" s="347"/>
      <c r="U203" s="182"/>
      <c r="V203" s="182"/>
      <c r="W203" s="182"/>
      <c r="X203" s="182"/>
      <c r="Y203" s="182"/>
      <c r="Z203" s="182"/>
      <c r="AA203" s="182"/>
      <c r="AB203" s="90"/>
      <c r="AC203" s="90"/>
      <c r="AD203" s="90"/>
      <c r="AE203" s="90"/>
      <c r="AF203" s="90"/>
      <c r="AG203" s="90"/>
      <c r="AH203" s="90"/>
      <c r="AI203" s="90"/>
      <c r="AJ203" s="90"/>
      <c r="AK203" s="90"/>
      <c r="AL203" s="90"/>
      <c r="AM203" s="90"/>
      <c r="AN203" s="90"/>
      <c r="AO203" s="90"/>
      <c r="AP203" s="90"/>
      <c r="AQ203" s="182"/>
      <c r="AR203" s="182"/>
      <c r="AS203" s="182"/>
      <c r="AT203" s="182"/>
      <c r="AU203" s="182"/>
      <c r="AV203" s="90"/>
      <c r="AW203" s="90"/>
    </row>
    <row r="204" spans="1:49" ht="12" hidden="1" customHeight="1">
      <c r="A204" s="90"/>
      <c r="B204" s="182"/>
      <c r="C204" s="182"/>
      <c r="D204" s="182"/>
      <c r="E204" s="197"/>
      <c r="F204" s="197"/>
      <c r="G204" s="182"/>
      <c r="H204" s="182"/>
      <c r="I204" s="182"/>
      <c r="J204" s="197"/>
      <c r="K204" s="197"/>
      <c r="L204" s="182"/>
      <c r="M204" s="182"/>
      <c r="N204" s="182"/>
      <c r="O204" s="182"/>
      <c r="P204" s="182"/>
      <c r="Q204" s="182"/>
      <c r="R204" s="182"/>
      <c r="S204" s="347"/>
      <c r="T204" s="347"/>
      <c r="U204" s="182"/>
      <c r="V204" s="182"/>
      <c r="W204" s="182"/>
      <c r="X204" s="182"/>
      <c r="Y204" s="182"/>
      <c r="Z204" s="182"/>
      <c r="AA204" s="182"/>
      <c r="AB204" s="90"/>
      <c r="AC204" s="90"/>
      <c r="AD204" s="90"/>
      <c r="AE204" s="90"/>
      <c r="AF204" s="90"/>
      <c r="AG204" s="90"/>
      <c r="AH204" s="90"/>
      <c r="AI204" s="90"/>
      <c r="AJ204" s="90"/>
      <c r="AK204" s="90"/>
      <c r="AL204" s="90"/>
      <c r="AM204" s="90"/>
      <c r="AN204" s="90"/>
      <c r="AO204" s="90"/>
      <c r="AP204" s="90"/>
      <c r="AQ204" s="182"/>
      <c r="AR204" s="182"/>
      <c r="AS204" s="182"/>
      <c r="AT204" s="182"/>
      <c r="AU204" s="182"/>
      <c r="AV204" s="90"/>
      <c r="AW204" s="90"/>
    </row>
    <row r="205" spans="1:49" ht="12" hidden="1" customHeight="1">
      <c r="A205" s="90"/>
      <c r="B205" s="182"/>
      <c r="C205" s="182"/>
      <c r="D205" s="182"/>
      <c r="E205" s="197"/>
      <c r="F205" s="197"/>
      <c r="G205" s="182"/>
      <c r="H205" s="182"/>
      <c r="I205" s="182"/>
      <c r="J205" s="197"/>
      <c r="K205" s="197"/>
      <c r="L205" s="182"/>
      <c r="M205" s="182"/>
      <c r="N205" s="182"/>
      <c r="O205" s="182"/>
      <c r="P205" s="182"/>
      <c r="Q205" s="182"/>
      <c r="R205" s="182"/>
      <c r="S205" s="347"/>
      <c r="T205" s="347"/>
      <c r="U205" s="182"/>
      <c r="V205" s="182"/>
      <c r="W205" s="182"/>
      <c r="X205" s="182"/>
      <c r="Y205" s="182"/>
      <c r="Z205" s="182"/>
      <c r="AA205" s="182"/>
      <c r="AB205" s="90"/>
      <c r="AC205" s="90"/>
      <c r="AD205" s="90"/>
      <c r="AE205" s="90"/>
      <c r="AF205" s="90"/>
      <c r="AG205" s="90"/>
      <c r="AH205" s="90"/>
      <c r="AI205" s="90"/>
      <c r="AJ205" s="90"/>
      <c r="AK205" s="90"/>
      <c r="AL205" s="90"/>
      <c r="AM205" s="90"/>
      <c r="AN205" s="90"/>
      <c r="AO205" s="90"/>
      <c r="AP205" s="90"/>
      <c r="AQ205" s="182"/>
      <c r="AR205" s="182"/>
      <c r="AS205" s="182"/>
      <c r="AT205" s="182"/>
      <c r="AU205" s="182"/>
      <c r="AV205" s="90"/>
      <c r="AW205" s="90"/>
    </row>
    <row r="206" spans="1:49" ht="12" hidden="1" customHeight="1">
      <c r="A206" s="90"/>
      <c r="B206" s="182"/>
      <c r="C206" s="182"/>
      <c r="D206" s="182"/>
      <c r="E206" s="197"/>
      <c r="F206" s="197"/>
      <c r="G206" s="182"/>
      <c r="H206" s="182"/>
      <c r="I206" s="182"/>
      <c r="J206" s="197"/>
      <c r="K206" s="197"/>
      <c r="L206" s="182"/>
      <c r="M206" s="182"/>
      <c r="N206" s="182"/>
      <c r="O206" s="182"/>
      <c r="P206" s="182"/>
      <c r="Q206" s="182"/>
      <c r="R206" s="182"/>
      <c r="S206" s="347"/>
      <c r="T206" s="347"/>
      <c r="U206" s="182"/>
      <c r="V206" s="182"/>
      <c r="W206" s="182"/>
      <c r="X206" s="182"/>
      <c r="Y206" s="182"/>
      <c r="Z206" s="182"/>
      <c r="AA206" s="182"/>
      <c r="AB206" s="90"/>
      <c r="AC206" s="90"/>
      <c r="AD206" s="90"/>
      <c r="AE206" s="90"/>
      <c r="AF206" s="90"/>
      <c r="AG206" s="90"/>
      <c r="AH206" s="90"/>
      <c r="AI206" s="90"/>
      <c r="AJ206" s="90"/>
      <c r="AK206" s="90"/>
      <c r="AL206" s="90"/>
      <c r="AM206" s="90"/>
      <c r="AN206" s="90"/>
      <c r="AO206" s="90"/>
      <c r="AP206" s="90"/>
      <c r="AQ206" s="182"/>
      <c r="AR206" s="182"/>
      <c r="AS206" s="182"/>
      <c r="AT206" s="182"/>
      <c r="AU206" s="182"/>
      <c r="AV206" s="90"/>
      <c r="AW206" s="90"/>
    </row>
    <row r="207" spans="1:49" ht="12" hidden="1" customHeight="1">
      <c r="A207" s="90"/>
      <c r="B207" s="182"/>
      <c r="C207" s="182"/>
      <c r="D207" s="182"/>
      <c r="E207" s="197"/>
      <c r="F207" s="197"/>
      <c r="G207" s="182"/>
      <c r="H207" s="182"/>
      <c r="I207" s="182"/>
      <c r="J207" s="197"/>
      <c r="K207" s="197"/>
      <c r="L207" s="182"/>
      <c r="M207" s="182"/>
      <c r="N207" s="182"/>
      <c r="O207" s="182"/>
      <c r="P207" s="182"/>
      <c r="Q207" s="182"/>
      <c r="R207" s="182"/>
      <c r="S207" s="347"/>
      <c r="T207" s="347"/>
      <c r="U207" s="182"/>
      <c r="V207" s="182"/>
      <c r="W207" s="182"/>
      <c r="X207" s="182"/>
      <c r="Y207" s="182"/>
      <c r="Z207" s="182"/>
      <c r="AA207" s="182"/>
      <c r="AB207" s="90"/>
      <c r="AC207" s="90"/>
      <c r="AD207" s="90"/>
      <c r="AE207" s="90"/>
      <c r="AF207" s="90"/>
      <c r="AG207" s="90"/>
      <c r="AH207" s="90"/>
      <c r="AI207" s="90"/>
      <c r="AJ207" s="90"/>
      <c r="AK207" s="90"/>
      <c r="AL207" s="90"/>
      <c r="AM207" s="90"/>
      <c r="AN207" s="90"/>
      <c r="AO207" s="90"/>
      <c r="AP207" s="90"/>
      <c r="AQ207" s="182"/>
      <c r="AR207" s="182"/>
      <c r="AS207" s="182"/>
      <c r="AT207" s="182"/>
      <c r="AU207" s="182"/>
      <c r="AV207" s="90"/>
      <c r="AW207" s="90"/>
    </row>
    <row r="208" spans="1:49" ht="12" hidden="1" customHeight="1">
      <c r="A208" s="90"/>
      <c r="B208" s="182"/>
      <c r="C208" s="182"/>
      <c r="D208" s="182"/>
      <c r="E208" s="197"/>
      <c r="F208" s="197"/>
      <c r="G208" s="182"/>
      <c r="H208" s="182"/>
      <c r="I208" s="182"/>
      <c r="J208" s="197"/>
      <c r="K208" s="197"/>
      <c r="L208" s="182"/>
      <c r="M208" s="182"/>
      <c r="N208" s="182"/>
      <c r="O208" s="182"/>
      <c r="P208" s="182"/>
      <c r="Q208" s="182"/>
      <c r="R208" s="182"/>
      <c r="S208" s="347"/>
      <c r="T208" s="347"/>
      <c r="U208" s="182"/>
      <c r="V208" s="182"/>
      <c r="W208" s="182"/>
      <c r="X208" s="182"/>
      <c r="Y208" s="182"/>
      <c r="Z208" s="182"/>
      <c r="AA208" s="182"/>
      <c r="AB208" s="90"/>
      <c r="AC208" s="90"/>
      <c r="AD208" s="90"/>
      <c r="AE208" s="90"/>
      <c r="AF208" s="90"/>
      <c r="AG208" s="90"/>
      <c r="AH208" s="90"/>
      <c r="AI208" s="90"/>
      <c r="AJ208" s="90"/>
      <c r="AK208" s="90"/>
      <c r="AL208" s="90"/>
      <c r="AM208" s="90"/>
      <c r="AN208" s="90"/>
      <c r="AO208" s="90"/>
      <c r="AP208" s="90"/>
      <c r="AQ208" s="182"/>
      <c r="AR208" s="182"/>
      <c r="AS208" s="182"/>
      <c r="AT208" s="182"/>
      <c r="AU208" s="182"/>
      <c r="AV208" s="90"/>
      <c r="AW208" s="90"/>
    </row>
    <row r="209" spans="1:49" ht="12" hidden="1" customHeight="1">
      <c r="A209" s="90"/>
      <c r="B209" s="182"/>
      <c r="C209" s="182"/>
      <c r="D209" s="182"/>
      <c r="E209" s="197"/>
      <c r="F209" s="197"/>
      <c r="G209" s="182"/>
      <c r="H209" s="182"/>
      <c r="I209" s="182"/>
      <c r="J209" s="197"/>
      <c r="K209" s="197"/>
      <c r="L209" s="182"/>
      <c r="M209" s="182"/>
      <c r="N209" s="182"/>
      <c r="O209" s="182"/>
      <c r="P209" s="182"/>
      <c r="Q209" s="182"/>
      <c r="R209" s="182"/>
      <c r="S209" s="347"/>
      <c r="T209" s="347"/>
      <c r="U209" s="182"/>
      <c r="V209" s="182"/>
      <c r="W209" s="182"/>
      <c r="X209" s="182"/>
      <c r="Y209" s="182"/>
      <c r="Z209" s="182"/>
      <c r="AA209" s="182"/>
      <c r="AB209" s="90"/>
      <c r="AC209" s="90"/>
      <c r="AD209" s="90"/>
      <c r="AE209" s="90"/>
      <c r="AF209" s="90"/>
      <c r="AG209" s="90"/>
      <c r="AH209" s="90"/>
      <c r="AI209" s="90"/>
      <c r="AJ209" s="90"/>
      <c r="AK209" s="90"/>
      <c r="AL209" s="90"/>
      <c r="AM209" s="90"/>
      <c r="AN209" s="90"/>
      <c r="AO209" s="90"/>
      <c r="AP209" s="90"/>
      <c r="AQ209" s="182"/>
      <c r="AR209" s="182"/>
      <c r="AS209" s="182"/>
      <c r="AT209" s="182"/>
      <c r="AU209" s="182"/>
      <c r="AV209" s="90"/>
      <c r="AW209" s="90"/>
    </row>
    <row r="210" spans="1:49" ht="12" hidden="1" customHeight="1">
      <c r="A210" s="90"/>
      <c r="B210" s="182"/>
      <c r="C210" s="182"/>
      <c r="D210" s="182"/>
      <c r="E210" s="197"/>
      <c r="F210" s="197"/>
      <c r="G210" s="182"/>
      <c r="H210" s="182"/>
      <c r="I210" s="182"/>
      <c r="J210" s="197"/>
      <c r="K210" s="197"/>
      <c r="L210" s="182"/>
      <c r="M210" s="182"/>
      <c r="N210" s="182"/>
      <c r="O210" s="182"/>
      <c r="P210" s="182"/>
      <c r="Q210" s="182"/>
      <c r="R210" s="182"/>
      <c r="S210" s="347"/>
      <c r="T210" s="347"/>
      <c r="U210" s="182"/>
      <c r="V210" s="182"/>
      <c r="W210" s="182"/>
      <c r="X210" s="182"/>
      <c r="Y210" s="182"/>
      <c r="Z210" s="182"/>
      <c r="AA210" s="182"/>
      <c r="AB210" s="90"/>
      <c r="AC210" s="90"/>
      <c r="AD210" s="90"/>
      <c r="AE210" s="90"/>
      <c r="AF210" s="90"/>
      <c r="AG210" s="90"/>
      <c r="AH210" s="90"/>
      <c r="AI210" s="90"/>
      <c r="AJ210" s="90"/>
      <c r="AK210" s="90"/>
      <c r="AL210" s="90"/>
      <c r="AM210" s="90"/>
      <c r="AN210" s="90"/>
      <c r="AO210" s="90"/>
      <c r="AP210" s="90"/>
      <c r="AQ210" s="182"/>
      <c r="AR210" s="182"/>
      <c r="AS210" s="182"/>
      <c r="AT210" s="182"/>
      <c r="AU210" s="182"/>
      <c r="AV210" s="90"/>
      <c r="AW210" s="90"/>
    </row>
    <row r="211" spans="1:49" ht="12" hidden="1" customHeight="1">
      <c r="A211" s="90"/>
      <c r="B211" s="182"/>
      <c r="C211" s="182"/>
      <c r="D211" s="182"/>
      <c r="E211" s="197"/>
      <c r="F211" s="197"/>
      <c r="G211" s="182"/>
      <c r="H211" s="182"/>
      <c r="I211" s="182"/>
      <c r="J211" s="197"/>
      <c r="K211" s="197"/>
      <c r="L211" s="182"/>
      <c r="M211" s="182"/>
      <c r="N211" s="182"/>
      <c r="O211" s="182"/>
      <c r="P211" s="182"/>
      <c r="Q211" s="182"/>
      <c r="R211" s="182"/>
      <c r="S211" s="347"/>
      <c r="T211" s="347"/>
      <c r="U211" s="182"/>
      <c r="V211" s="182"/>
      <c r="W211" s="182"/>
      <c r="X211" s="182"/>
      <c r="Y211" s="182"/>
      <c r="Z211" s="182"/>
      <c r="AA211" s="182"/>
      <c r="AB211" s="90"/>
      <c r="AC211" s="90"/>
      <c r="AD211" s="90"/>
      <c r="AE211" s="90"/>
      <c r="AF211" s="90"/>
      <c r="AG211" s="90"/>
      <c r="AH211" s="90"/>
      <c r="AI211" s="90"/>
      <c r="AJ211" s="90"/>
      <c r="AK211" s="90"/>
      <c r="AL211" s="90"/>
      <c r="AM211" s="90"/>
      <c r="AN211" s="90"/>
      <c r="AO211" s="90"/>
      <c r="AP211" s="90"/>
      <c r="AQ211" s="182"/>
      <c r="AR211" s="182"/>
      <c r="AS211" s="182"/>
      <c r="AT211" s="182"/>
      <c r="AU211" s="182"/>
      <c r="AV211" s="90"/>
      <c r="AW211" s="90"/>
    </row>
    <row r="212" spans="1:49" ht="12" hidden="1" customHeight="1">
      <c r="A212" s="90"/>
      <c r="B212" s="182"/>
      <c r="C212" s="182"/>
      <c r="D212" s="182"/>
      <c r="E212" s="197"/>
      <c r="F212" s="197"/>
      <c r="G212" s="182"/>
      <c r="H212" s="182"/>
      <c r="I212" s="182"/>
      <c r="J212" s="197"/>
      <c r="K212" s="197"/>
      <c r="L212" s="182"/>
      <c r="M212" s="182"/>
      <c r="N212" s="182"/>
      <c r="O212" s="182"/>
      <c r="P212" s="182"/>
      <c r="Q212" s="182"/>
      <c r="R212" s="182"/>
      <c r="S212" s="347"/>
      <c r="T212" s="347"/>
      <c r="U212" s="182"/>
      <c r="V212" s="182"/>
      <c r="W212" s="182"/>
      <c r="X212" s="182"/>
      <c r="Y212" s="182"/>
      <c r="Z212" s="182"/>
      <c r="AA212" s="182"/>
      <c r="AB212" s="90"/>
      <c r="AC212" s="90"/>
      <c r="AD212" s="90"/>
      <c r="AE212" s="90"/>
      <c r="AF212" s="90"/>
      <c r="AG212" s="90"/>
      <c r="AH212" s="90"/>
      <c r="AI212" s="90"/>
      <c r="AJ212" s="90"/>
      <c r="AK212" s="90"/>
      <c r="AL212" s="90"/>
      <c r="AM212" s="90"/>
      <c r="AN212" s="90"/>
      <c r="AO212" s="90"/>
      <c r="AP212" s="90"/>
      <c r="AQ212" s="182"/>
      <c r="AR212" s="182"/>
      <c r="AS212" s="182"/>
      <c r="AT212" s="182"/>
      <c r="AU212" s="182"/>
      <c r="AV212" s="90"/>
      <c r="AW212" s="90"/>
    </row>
    <row r="213" spans="1:49" ht="12" hidden="1" customHeight="1">
      <c r="A213" s="90"/>
      <c r="B213" s="182"/>
      <c r="C213" s="182"/>
      <c r="D213" s="182"/>
      <c r="E213" s="197"/>
      <c r="F213" s="197"/>
      <c r="G213" s="182"/>
      <c r="H213" s="182"/>
      <c r="I213" s="182"/>
      <c r="J213" s="197"/>
      <c r="K213" s="197"/>
      <c r="L213" s="182"/>
      <c r="M213" s="182"/>
      <c r="N213" s="182"/>
      <c r="O213" s="182"/>
      <c r="P213" s="182"/>
      <c r="Q213" s="182"/>
      <c r="R213" s="182"/>
      <c r="S213" s="347"/>
      <c r="T213" s="347"/>
      <c r="U213" s="182"/>
      <c r="V213" s="182"/>
      <c r="W213" s="182"/>
      <c r="X213" s="182"/>
      <c r="Y213" s="182"/>
      <c r="Z213" s="182"/>
      <c r="AA213" s="182"/>
      <c r="AB213" s="90"/>
      <c r="AC213" s="90"/>
      <c r="AD213" s="90"/>
      <c r="AE213" s="90"/>
      <c r="AF213" s="90"/>
      <c r="AG213" s="90"/>
      <c r="AH213" s="90"/>
      <c r="AI213" s="90"/>
      <c r="AJ213" s="90"/>
      <c r="AK213" s="90"/>
      <c r="AL213" s="90"/>
      <c r="AM213" s="90"/>
      <c r="AN213" s="90"/>
      <c r="AO213" s="90"/>
      <c r="AP213" s="90"/>
      <c r="AQ213" s="182"/>
      <c r="AR213" s="182"/>
      <c r="AS213" s="182"/>
      <c r="AT213" s="182"/>
      <c r="AU213" s="182"/>
      <c r="AV213" s="90"/>
      <c r="AW213" s="90"/>
    </row>
    <row r="214" spans="1:49" ht="12" hidden="1" customHeight="1">
      <c r="A214" s="90"/>
      <c r="B214" s="182"/>
      <c r="C214" s="182"/>
      <c r="D214" s="182"/>
      <c r="E214" s="197"/>
      <c r="F214" s="197"/>
      <c r="G214" s="182"/>
      <c r="H214" s="182"/>
      <c r="I214" s="182"/>
      <c r="J214" s="197"/>
      <c r="K214" s="197"/>
      <c r="L214" s="182"/>
      <c r="M214" s="182"/>
      <c r="N214" s="182"/>
      <c r="O214" s="182"/>
      <c r="P214" s="182"/>
      <c r="Q214" s="182"/>
      <c r="R214" s="182"/>
      <c r="S214" s="347"/>
      <c r="T214" s="347"/>
      <c r="U214" s="182"/>
      <c r="V214" s="182"/>
      <c r="W214" s="182"/>
      <c r="X214" s="182"/>
      <c r="Y214" s="182"/>
      <c r="Z214" s="182"/>
      <c r="AA214" s="182"/>
      <c r="AB214" s="90"/>
      <c r="AC214" s="90"/>
      <c r="AD214" s="90"/>
      <c r="AE214" s="90"/>
      <c r="AF214" s="90"/>
      <c r="AG214" s="90"/>
      <c r="AH214" s="90"/>
      <c r="AI214" s="90"/>
      <c r="AJ214" s="90"/>
      <c r="AK214" s="90"/>
      <c r="AL214" s="90"/>
      <c r="AM214" s="90"/>
      <c r="AN214" s="90"/>
      <c r="AO214" s="90"/>
      <c r="AP214" s="90"/>
      <c r="AQ214" s="182"/>
      <c r="AR214" s="182"/>
      <c r="AS214" s="182"/>
      <c r="AT214" s="182"/>
      <c r="AU214" s="182"/>
      <c r="AV214" s="90"/>
      <c r="AW214" s="90"/>
    </row>
    <row r="215" spans="1:49" ht="12" hidden="1" customHeight="1">
      <c r="A215" s="90"/>
      <c r="B215" s="182"/>
      <c r="C215" s="182"/>
      <c r="D215" s="182"/>
      <c r="E215" s="197"/>
      <c r="F215" s="197"/>
      <c r="G215" s="182"/>
      <c r="H215" s="182"/>
      <c r="I215" s="182"/>
      <c r="J215" s="197"/>
      <c r="K215" s="197"/>
      <c r="L215" s="182"/>
      <c r="M215" s="182"/>
      <c r="N215" s="182"/>
      <c r="O215" s="182"/>
      <c r="P215" s="182"/>
      <c r="Q215" s="182"/>
      <c r="R215" s="182"/>
      <c r="S215" s="347"/>
      <c r="T215" s="347"/>
      <c r="U215" s="182"/>
      <c r="V215" s="182"/>
      <c r="W215" s="182"/>
      <c r="X215" s="182"/>
      <c r="Y215" s="182"/>
      <c r="Z215" s="182"/>
      <c r="AA215" s="182"/>
      <c r="AB215" s="90"/>
      <c r="AC215" s="90"/>
      <c r="AD215" s="90"/>
      <c r="AE215" s="90"/>
      <c r="AF215" s="90"/>
      <c r="AG215" s="90"/>
      <c r="AH215" s="90"/>
      <c r="AI215" s="90"/>
      <c r="AJ215" s="90"/>
      <c r="AK215" s="90"/>
      <c r="AL215" s="90"/>
      <c r="AM215" s="90"/>
      <c r="AN215" s="90"/>
      <c r="AO215" s="90"/>
      <c r="AP215" s="90"/>
      <c r="AQ215" s="182"/>
      <c r="AR215" s="182"/>
      <c r="AS215" s="182"/>
      <c r="AT215" s="182"/>
      <c r="AU215" s="182"/>
      <c r="AV215" s="90"/>
      <c r="AW215" s="90"/>
    </row>
    <row r="216" spans="1:49" ht="12" hidden="1" customHeight="1">
      <c r="A216" s="90"/>
      <c r="B216" s="182"/>
      <c r="C216" s="182"/>
      <c r="D216" s="182"/>
      <c r="E216" s="197"/>
      <c r="F216" s="197"/>
      <c r="G216" s="182"/>
      <c r="H216" s="182"/>
      <c r="I216" s="182"/>
      <c r="J216" s="197"/>
      <c r="K216" s="197"/>
      <c r="L216" s="182"/>
      <c r="M216" s="182"/>
      <c r="N216" s="182"/>
      <c r="O216" s="182"/>
      <c r="P216" s="182"/>
      <c r="Q216" s="182"/>
      <c r="R216" s="182"/>
      <c r="S216" s="347"/>
      <c r="T216" s="347"/>
      <c r="U216" s="182"/>
      <c r="V216" s="182"/>
      <c r="W216" s="182"/>
      <c r="X216" s="182"/>
      <c r="Y216" s="182"/>
      <c r="Z216" s="182"/>
      <c r="AA216" s="182"/>
      <c r="AB216" s="90"/>
      <c r="AC216" s="90"/>
      <c r="AD216" s="90"/>
      <c r="AE216" s="90"/>
      <c r="AF216" s="90"/>
      <c r="AG216" s="90"/>
      <c r="AH216" s="90"/>
      <c r="AI216" s="90"/>
      <c r="AJ216" s="90"/>
      <c r="AK216" s="90"/>
      <c r="AL216" s="90"/>
      <c r="AM216" s="90"/>
      <c r="AN216" s="90"/>
      <c r="AO216" s="90"/>
      <c r="AP216" s="90"/>
      <c r="AQ216" s="182"/>
      <c r="AR216" s="182"/>
      <c r="AS216" s="182"/>
      <c r="AT216" s="182"/>
      <c r="AU216" s="182"/>
      <c r="AV216" s="90"/>
      <c r="AW216" s="90"/>
    </row>
    <row r="217" spans="1:49" ht="12" hidden="1" customHeight="1">
      <c r="A217" s="90"/>
      <c r="B217" s="182"/>
      <c r="C217" s="182"/>
      <c r="D217" s="182"/>
      <c r="E217" s="197"/>
      <c r="F217" s="197"/>
      <c r="G217" s="182"/>
      <c r="H217" s="182"/>
      <c r="I217" s="182"/>
      <c r="J217" s="197"/>
      <c r="K217" s="197"/>
      <c r="L217" s="182"/>
      <c r="M217" s="182"/>
      <c r="N217" s="182"/>
      <c r="O217" s="182"/>
      <c r="P217" s="182"/>
      <c r="Q217" s="182"/>
      <c r="R217" s="182"/>
      <c r="S217" s="347"/>
      <c r="T217" s="347"/>
      <c r="U217" s="182"/>
      <c r="V217" s="182"/>
      <c r="W217" s="182"/>
      <c r="X217" s="182"/>
      <c r="Y217" s="182"/>
      <c r="Z217" s="182"/>
      <c r="AA217" s="182"/>
      <c r="AB217" s="90"/>
      <c r="AC217" s="90"/>
      <c r="AD217" s="90"/>
      <c r="AE217" s="90"/>
      <c r="AF217" s="90"/>
      <c r="AG217" s="90"/>
      <c r="AH217" s="90"/>
      <c r="AI217" s="90"/>
      <c r="AJ217" s="90"/>
      <c r="AK217" s="90"/>
      <c r="AL217" s="90"/>
      <c r="AM217" s="90"/>
      <c r="AN217" s="90"/>
      <c r="AO217" s="90"/>
      <c r="AP217" s="90"/>
      <c r="AQ217" s="182"/>
      <c r="AR217" s="182"/>
      <c r="AS217" s="182"/>
      <c r="AT217" s="182"/>
      <c r="AU217" s="182"/>
      <c r="AV217" s="90"/>
      <c r="AW217" s="90"/>
    </row>
    <row r="218" spans="1:49" ht="12" hidden="1" customHeight="1">
      <c r="A218" s="90"/>
      <c r="B218" s="182"/>
      <c r="C218" s="182"/>
      <c r="D218" s="182"/>
      <c r="E218" s="197"/>
      <c r="F218" s="197"/>
      <c r="G218" s="182"/>
      <c r="H218" s="182"/>
      <c r="I218" s="182"/>
      <c r="J218" s="197"/>
      <c r="K218" s="197"/>
      <c r="L218" s="182"/>
      <c r="M218" s="182"/>
      <c r="N218" s="182"/>
      <c r="O218" s="182"/>
      <c r="P218" s="182"/>
      <c r="Q218" s="182"/>
      <c r="R218" s="182"/>
      <c r="S218" s="347"/>
      <c r="T218" s="347"/>
      <c r="U218" s="182"/>
      <c r="V218" s="182"/>
      <c r="W218" s="182"/>
      <c r="X218" s="182"/>
      <c r="Y218" s="182"/>
      <c r="Z218" s="182"/>
      <c r="AA218" s="182"/>
      <c r="AB218" s="90"/>
      <c r="AC218" s="90"/>
      <c r="AD218" s="90"/>
      <c r="AE218" s="90"/>
      <c r="AF218" s="90"/>
      <c r="AG218" s="90"/>
      <c r="AH218" s="90"/>
      <c r="AI218" s="90"/>
      <c r="AJ218" s="90"/>
      <c r="AK218" s="90"/>
      <c r="AL218" s="90"/>
      <c r="AM218" s="90"/>
      <c r="AN218" s="90"/>
      <c r="AO218" s="90"/>
      <c r="AP218" s="90"/>
      <c r="AQ218" s="182"/>
      <c r="AR218" s="182"/>
      <c r="AS218" s="182"/>
      <c r="AT218" s="182"/>
      <c r="AU218" s="182"/>
      <c r="AV218" s="90"/>
      <c r="AW218" s="90"/>
    </row>
    <row r="219" spans="1:49" ht="12" hidden="1" customHeight="1">
      <c r="A219" s="90"/>
      <c r="B219" s="182"/>
      <c r="C219" s="182"/>
      <c r="D219" s="182"/>
      <c r="E219" s="197"/>
      <c r="F219" s="197"/>
      <c r="G219" s="182"/>
      <c r="H219" s="182"/>
      <c r="I219" s="182"/>
      <c r="J219" s="197"/>
      <c r="K219" s="197"/>
      <c r="L219" s="182"/>
      <c r="M219" s="182"/>
      <c r="N219" s="182"/>
      <c r="O219" s="182"/>
      <c r="P219" s="182"/>
      <c r="Q219" s="182"/>
      <c r="R219" s="182"/>
      <c r="S219" s="347"/>
      <c r="T219" s="347"/>
      <c r="U219" s="182"/>
      <c r="V219" s="182"/>
      <c r="W219" s="182"/>
      <c r="X219" s="182"/>
      <c r="Y219" s="182"/>
      <c r="Z219" s="182"/>
      <c r="AA219" s="182"/>
      <c r="AB219" s="90"/>
      <c r="AC219" s="90"/>
      <c r="AD219" s="90"/>
      <c r="AE219" s="90"/>
      <c r="AF219" s="90"/>
      <c r="AG219" s="90"/>
      <c r="AH219" s="90"/>
      <c r="AI219" s="90"/>
      <c r="AJ219" s="90"/>
      <c r="AK219" s="90"/>
      <c r="AL219" s="90"/>
      <c r="AM219" s="90"/>
      <c r="AN219" s="90"/>
      <c r="AO219" s="90"/>
      <c r="AP219" s="90"/>
      <c r="AQ219" s="182"/>
      <c r="AR219" s="182"/>
      <c r="AS219" s="182"/>
      <c r="AT219" s="182"/>
      <c r="AU219" s="182"/>
      <c r="AV219" s="90"/>
      <c r="AW219" s="90"/>
    </row>
    <row r="220" spans="1:49" ht="12" hidden="1" customHeight="1">
      <c r="A220" s="90"/>
      <c r="B220" s="182"/>
      <c r="C220" s="182"/>
      <c r="D220" s="182"/>
      <c r="E220" s="197"/>
      <c r="F220" s="197"/>
      <c r="G220" s="182"/>
      <c r="H220" s="182"/>
      <c r="I220" s="182"/>
      <c r="J220" s="197"/>
      <c r="K220" s="197"/>
      <c r="L220" s="182"/>
      <c r="M220" s="182"/>
      <c r="N220" s="182"/>
      <c r="O220" s="182"/>
      <c r="P220" s="182"/>
      <c r="Q220" s="182"/>
      <c r="R220" s="182"/>
      <c r="S220" s="347"/>
      <c r="T220" s="347"/>
      <c r="U220" s="182"/>
      <c r="V220" s="182"/>
      <c r="W220" s="182"/>
      <c r="X220" s="182"/>
      <c r="Y220" s="182"/>
      <c r="Z220" s="182"/>
      <c r="AA220" s="182"/>
      <c r="AB220" s="90"/>
      <c r="AC220" s="90"/>
      <c r="AD220" s="90"/>
      <c r="AE220" s="90"/>
      <c r="AF220" s="90"/>
      <c r="AG220" s="90"/>
      <c r="AH220" s="90"/>
      <c r="AI220" s="90"/>
      <c r="AJ220" s="90"/>
      <c r="AK220" s="90"/>
      <c r="AL220" s="90"/>
      <c r="AM220" s="90"/>
      <c r="AN220" s="90"/>
      <c r="AO220" s="90"/>
      <c r="AP220" s="90"/>
      <c r="AQ220" s="182"/>
      <c r="AR220" s="182"/>
      <c r="AS220" s="182"/>
      <c r="AT220" s="182"/>
      <c r="AU220" s="182"/>
      <c r="AV220" s="90"/>
      <c r="AW220" s="90"/>
    </row>
    <row r="221" spans="1:49" ht="12" hidden="1" customHeight="1">
      <c r="A221" s="90"/>
      <c r="B221" s="182"/>
      <c r="C221" s="182"/>
      <c r="D221" s="182"/>
      <c r="E221" s="197"/>
      <c r="F221" s="197"/>
      <c r="G221" s="182"/>
      <c r="H221" s="182"/>
      <c r="I221" s="182"/>
      <c r="J221" s="197"/>
      <c r="K221" s="197"/>
      <c r="L221" s="182"/>
      <c r="M221" s="182"/>
      <c r="N221" s="182"/>
      <c r="O221" s="182"/>
      <c r="P221" s="182"/>
      <c r="Q221" s="182"/>
      <c r="R221" s="182"/>
      <c r="S221" s="347"/>
      <c r="T221" s="347"/>
      <c r="U221" s="182"/>
      <c r="V221" s="182"/>
      <c r="W221" s="182"/>
      <c r="X221" s="182"/>
      <c r="Y221" s="182"/>
      <c r="Z221" s="182"/>
      <c r="AA221" s="182"/>
      <c r="AB221" s="90"/>
      <c r="AC221" s="90"/>
      <c r="AD221" s="90"/>
      <c r="AE221" s="90"/>
      <c r="AF221" s="90"/>
      <c r="AG221" s="90"/>
      <c r="AH221" s="90"/>
      <c r="AI221" s="90"/>
      <c r="AJ221" s="90"/>
      <c r="AK221" s="90"/>
      <c r="AL221" s="90"/>
      <c r="AM221" s="90"/>
      <c r="AN221" s="90"/>
      <c r="AO221" s="90"/>
      <c r="AP221" s="90"/>
      <c r="AQ221" s="182"/>
      <c r="AR221" s="182"/>
      <c r="AS221" s="182"/>
      <c r="AT221" s="182"/>
      <c r="AU221" s="182"/>
      <c r="AV221" s="90"/>
      <c r="AW221" s="90"/>
    </row>
    <row r="222" spans="1:49" ht="12" hidden="1" customHeight="1">
      <c r="A222" s="90"/>
      <c r="B222" s="182"/>
      <c r="C222" s="182"/>
      <c r="D222" s="182"/>
      <c r="E222" s="197"/>
      <c r="F222" s="197"/>
      <c r="G222" s="182"/>
      <c r="H222" s="182"/>
      <c r="I222" s="182"/>
      <c r="J222" s="197"/>
      <c r="K222" s="197"/>
      <c r="L222" s="182"/>
      <c r="M222" s="182"/>
      <c r="N222" s="182"/>
      <c r="O222" s="182"/>
      <c r="P222" s="182"/>
      <c r="Q222" s="182"/>
      <c r="R222" s="182"/>
      <c r="S222" s="347"/>
      <c r="T222" s="347"/>
      <c r="U222" s="182"/>
      <c r="V222" s="182"/>
      <c r="W222" s="182"/>
      <c r="X222" s="182"/>
      <c r="Y222" s="182"/>
      <c r="Z222" s="182"/>
      <c r="AA222" s="182"/>
      <c r="AB222" s="90"/>
      <c r="AC222" s="90"/>
      <c r="AD222" s="90"/>
      <c r="AE222" s="90"/>
      <c r="AF222" s="90"/>
      <c r="AG222" s="90"/>
      <c r="AH222" s="90"/>
      <c r="AI222" s="90"/>
      <c r="AJ222" s="90"/>
      <c r="AK222" s="90"/>
      <c r="AL222" s="90"/>
      <c r="AM222" s="90"/>
      <c r="AN222" s="90"/>
      <c r="AO222" s="90"/>
      <c r="AP222" s="90"/>
      <c r="AQ222" s="182"/>
      <c r="AR222" s="182"/>
      <c r="AS222" s="182"/>
      <c r="AT222" s="182"/>
      <c r="AU222" s="182"/>
      <c r="AV222" s="90"/>
      <c r="AW222" s="90"/>
    </row>
    <row r="223" spans="1:49" ht="12" hidden="1" customHeight="1">
      <c r="A223" s="90"/>
      <c r="B223" s="182"/>
      <c r="C223" s="182"/>
      <c r="D223" s="182"/>
      <c r="E223" s="197"/>
      <c r="F223" s="197"/>
      <c r="G223" s="182"/>
      <c r="H223" s="182"/>
      <c r="I223" s="182"/>
      <c r="J223" s="197"/>
      <c r="K223" s="197"/>
      <c r="L223" s="182"/>
      <c r="M223" s="182"/>
      <c r="N223" s="182"/>
      <c r="O223" s="182"/>
      <c r="P223" s="182"/>
      <c r="Q223" s="182"/>
      <c r="R223" s="182"/>
      <c r="S223" s="347"/>
      <c r="T223" s="347"/>
      <c r="U223" s="182"/>
      <c r="V223" s="182"/>
      <c r="W223" s="182"/>
      <c r="X223" s="182"/>
      <c r="Y223" s="182"/>
      <c r="Z223" s="182"/>
      <c r="AA223" s="182"/>
      <c r="AB223" s="90"/>
      <c r="AC223" s="90"/>
      <c r="AD223" s="90"/>
      <c r="AE223" s="90"/>
      <c r="AF223" s="90"/>
      <c r="AG223" s="90"/>
      <c r="AH223" s="90"/>
      <c r="AI223" s="90"/>
      <c r="AJ223" s="90"/>
      <c r="AK223" s="90"/>
      <c r="AL223" s="90"/>
      <c r="AM223" s="90"/>
      <c r="AN223" s="90"/>
      <c r="AO223" s="90"/>
      <c r="AP223" s="90"/>
      <c r="AQ223" s="182"/>
      <c r="AR223" s="182"/>
      <c r="AS223" s="182"/>
      <c r="AT223" s="182"/>
      <c r="AU223" s="182"/>
      <c r="AV223" s="90"/>
      <c r="AW223" s="90"/>
    </row>
    <row r="224" spans="1:49" ht="12" hidden="1" customHeight="1">
      <c r="A224" s="90"/>
      <c r="B224" s="182"/>
      <c r="C224" s="182"/>
      <c r="D224" s="182"/>
      <c r="E224" s="197"/>
      <c r="F224" s="197"/>
      <c r="G224" s="182"/>
      <c r="H224" s="182"/>
      <c r="I224" s="182"/>
      <c r="J224" s="197"/>
      <c r="K224" s="197"/>
      <c r="L224" s="182"/>
      <c r="M224" s="182"/>
      <c r="N224" s="182"/>
      <c r="O224" s="182"/>
      <c r="P224" s="182"/>
      <c r="Q224" s="182"/>
      <c r="R224" s="182"/>
      <c r="S224" s="347"/>
      <c r="T224" s="347"/>
      <c r="U224" s="182"/>
      <c r="V224" s="182"/>
      <c r="W224" s="182"/>
      <c r="X224" s="182"/>
      <c r="Y224" s="182"/>
      <c r="Z224" s="182"/>
      <c r="AA224" s="182"/>
      <c r="AB224" s="90"/>
      <c r="AC224" s="90"/>
      <c r="AD224" s="90"/>
      <c r="AE224" s="90"/>
      <c r="AF224" s="90"/>
      <c r="AG224" s="90"/>
      <c r="AH224" s="90"/>
      <c r="AI224" s="90"/>
      <c r="AJ224" s="90"/>
      <c r="AK224" s="90"/>
      <c r="AL224" s="90"/>
      <c r="AM224" s="90"/>
      <c r="AN224" s="90"/>
      <c r="AO224" s="90"/>
      <c r="AP224" s="90"/>
      <c r="AQ224" s="182"/>
      <c r="AR224" s="182"/>
      <c r="AS224" s="182"/>
      <c r="AT224" s="182"/>
      <c r="AU224" s="182"/>
      <c r="AV224" s="90"/>
      <c r="AW224" s="90"/>
    </row>
    <row r="225" spans="1:49" ht="12" hidden="1" customHeight="1">
      <c r="A225" s="90"/>
      <c r="B225" s="182"/>
      <c r="C225" s="182"/>
      <c r="D225" s="182"/>
      <c r="E225" s="197"/>
      <c r="F225" s="197"/>
      <c r="G225" s="182"/>
      <c r="H225" s="182"/>
      <c r="I225" s="182"/>
      <c r="J225" s="197"/>
      <c r="K225" s="197"/>
      <c r="L225" s="182"/>
      <c r="M225" s="182"/>
      <c r="N225" s="182"/>
      <c r="O225" s="182"/>
      <c r="P225" s="182"/>
      <c r="Q225" s="182"/>
      <c r="R225" s="182"/>
      <c r="S225" s="347"/>
      <c r="T225" s="347"/>
      <c r="U225" s="182"/>
      <c r="V225" s="182"/>
      <c r="W225" s="182"/>
      <c r="X225" s="182"/>
      <c r="Y225" s="182"/>
      <c r="Z225" s="182"/>
      <c r="AA225" s="182"/>
      <c r="AB225" s="90"/>
      <c r="AC225" s="90"/>
      <c r="AD225" s="90"/>
      <c r="AE225" s="90"/>
      <c r="AF225" s="90"/>
      <c r="AG225" s="90"/>
      <c r="AH225" s="90"/>
      <c r="AI225" s="90"/>
      <c r="AJ225" s="90"/>
      <c r="AK225" s="90"/>
      <c r="AL225" s="90"/>
      <c r="AM225" s="90"/>
      <c r="AN225" s="90"/>
      <c r="AO225" s="90"/>
      <c r="AP225" s="90"/>
      <c r="AQ225" s="182"/>
      <c r="AR225" s="182"/>
      <c r="AS225" s="182"/>
      <c r="AT225" s="182"/>
      <c r="AU225" s="182"/>
      <c r="AV225" s="90"/>
      <c r="AW225" s="90"/>
    </row>
    <row r="226" spans="1:49" ht="12" hidden="1" customHeight="1">
      <c r="A226" s="90"/>
      <c r="B226" s="182"/>
      <c r="C226" s="182"/>
      <c r="D226" s="182"/>
      <c r="E226" s="197"/>
      <c r="F226" s="197"/>
      <c r="G226" s="182"/>
      <c r="H226" s="182"/>
      <c r="I226" s="182"/>
      <c r="J226" s="197"/>
      <c r="K226" s="197"/>
      <c r="L226" s="182"/>
      <c r="M226" s="182"/>
      <c r="N226" s="182"/>
      <c r="O226" s="182"/>
      <c r="P226" s="182"/>
      <c r="Q226" s="182"/>
      <c r="R226" s="182"/>
      <c r="S226" s="347"/>
      <c r="T226" s="347"/>
      <c r="U226" s="182"/>
      <c r="V226" s="182"/>
      <c r="W226" s="182"/>
      <c r="X226" s="182"/>
      <c r="Y226" s="182"/>
      <c r="Z226" s="182"/>
      <c r="AA226" s="182"/>
      <c r="AB226" s="90"/>
      <c r="AC226" s="90"/>
      <c r="AD226" s="90"/>
      <c r="AE226" s="90"/>
      <c r="AF226" s="90"/>
      <c r="AG226" s="90"/>
      <c r="AH226" s="90"/>
      <c r="AI226" s="90"/>
      <c r="AJ226" s="90"/>
      <c r="AK226" s="90"/>
      <c r="AL226" s="90"/>
      <c r="AM226" s="90"/>
      <c r="AN226" s="90"/>
      <c r="AO226" s="90"/>
      <c r="AP226" s="90"/>
      <c r="AQ226" s="182"/>
      <c r="AR226" s="182"/>
      <c r="AS226" s="182"/>
      <c r="AT226" s="182"/>
      <c r="AU226" s="182"/>
      <c r="AV226" s="90"/>
      <c r="AW226" s="90"/>
    </row>
    <row r="227" spans="1:49" ht="12" hidden="1" customHeight="1">
      <c r="A227" s="90"/>
      <c r="B227" s="182"/>
      <c r="C227" s="182"/>
      <c r="D227" s="182"/>
      <c r="E227" s="197"/>
      <c r="F227" s="197"/>
      <c r="G227" s="182"/>
      <c r="H227" s="182"/>
      <c r="I227" s="182"/>
      <c r="J227" s="197"/>
      <c r="K227" s="197"/>
      <c r="L227" s="182"/>
      <c r="M227" s="182"/>
      <c r="N227" s="182"/>
      <c r="O227" s="182"/>
      <c r="P227" s="182"/>
      <c r="Q227" s="182"/>
      <c r="R227" s="182"/>
      <c r="S227" s="347"/>
      <c r="T227" s="347"/>
      <c r="U227" s="182"/>
      <c r="V227" s="182"/>
      <c r="W227" s="182"/>
      <c r="X227" s="182"/>
      <c r="Y227" s="182"/>
      <c r="Z227" s="182"/>
      <c r="AA227" s="182"/>
      <c r="AB227" s="90"/>
      <c r="AC227" s="90"/>
      <c r="AD227" s="90"/>
      <c r="AE227" s="90"/>
      <c r="AF227" s="90"/>
      <c r="AG227" s="90"/>
      <c r="AH227" s="90"/>
      <c r="AI227" s="90"/>
      <c r="AJ227" s="90"/>
      <c r="AK227" s="90"/>
      <c r="AL227" s="90"/>
      <c r="AM227" s="90"/>
      <c r="AN227" s="90"/>
      <c r="AO227" s="90"/>
      <c r="AP227" s="90"/>
      <c r="AQ227" s="182"/>
      <c r="AR227" s="182"/>
      <c r="AS227" s="182"/>
      <c r="AT227" s="182"/>
      <c r="AU227" s="182"/>
      <c r="AV227" s="90"/>
      <c r="AW227" s="90"/>
    </row>
    <row r="228" spans="1:49" ht="12" hidden="1" customHeight="1">
      <c r="A228" s="90"/>
      <c r="B228" s="182"/>
      <c r="C228" s="182"/>
      <c r="D228" s="182"/>
      <c r="E228" s="197"/>
      <c r="F228" s="197"/>
      <c r="G228" s="182"/>
      <c r="H228" s="182"/>
      <c r="I228" s="182"/>
      <c r="J228" s="197"/>
      <c r="K228" s="197"/>
      <c r="L228" s="182"/>
      <c r="M228" s="182"/>
      <c r="N228" s="182"/>
      <c r="O228" s="182"/>
      <c r="P228" s="182"/>
      <c r="Q228" s="182"/>
      <c r="R228" s="182"/>
      <c r="S228" s="347"/>
      <c r="T228" s="347"/>
      <c r="U228" s="182"/>
      <c r="V228" s="182"/>
      <c r="W228" s="182"/>
      <c r="X228" s="182"/>
      <c r="Y228" s="182"/>
      <c r="Z228" s="182"/>
      <c r="AA228" s="182"/>
      <c r="AB228" s="90"/>
      <c r="AC228" s="90"/>
      <c r="AD228" s="90"/>
      <c r="AE228" s="90"/>
      <c r="AF228" s="90"/>
      <c r="AG228" s="90"/>
      <c r="AH228" s="90"/>
      <c r="AI228" s="90"/>
      <c r="AJ228" s="90"/>
      <c r="AK228" s="90"/>
      <c r="AL228" s="90"/>
      <c r="AM228" s="90"/>
      <c r="AN228" s="90"/>
      <c r="AO228" s="90"/>
      <c r="AP228" s="90"/>
      <c r="AQ228" s="182"/>
      <c r="AR228" s="182"/>
      <c r="AS228" s="182"/>
      <c r="AT228" s="182"/>
      <c r="AU228" s="182"/>
      <c r="AV228" s="90"/>
      <c r="AW228" s="90"/>
    </row>
    <row r="229" spans="1:49" ht="15.75" customHeight="1"/>
    <row r="230" spans="1:49" ht="15.75" customHeight="1"/>
    <row r="231" spans="1:49" ht="15.75" customHeight="1"/>
    <row r="232" spans="1:49" ht="15.75" customHeight="1"/>
    <row r="233" spans="1:49" ht="15.75" customHeight="1"/>
    <row r="234" spans="1:49" ht="15.75" customHeight="1"/>
    <row r="235" spans="1:49" ht="15.75" customHeight="1"/>
    <row r="236" spans="1:49" ht="15.75" customHeight="1"/>
    <row r="237" spans="1:49" ht="15.75" customHeight="1"/>
    <row r="238" spans="1:49" ht="15.75" customHeight="1"/>
    <row r="239" spans="1:49" ht="15.75" customHeight="1"/>
    <row r="240" spans="1:4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AW8"/>
  <mergeCells count="9">
    <mergeCell ref="AB9:AB13"/>
    <mergeCell ref="A1:R1"/>
    <mergeCell ref="D4:H4"/>
    <mergeCell ref="D5:H5"/>
    <mergeCell ref="AE5:AI5"/>
    <mergeCell ref="E7:G7"/>
    <mergeCell ref="J7:L7"/>
    <mergeCell ref="Q7:T7"/>
    <mergeCell ref="U7:W7"/>
  </mergeCells>
  <conditionalFormatting sqref="J9:J28">
    <cfRule type="cellIs" dxfId="56" priority="1" operator="equal">
      <formula>$AD$13</formula>
    </cfRule>
  </conditionalFormatting>
  <conditionalFormatting sqref="J9:J28">
    <cfRule type="cellIs" dxfId="55" priority="2" operator="equal">
      <formula>$AD$12</formula>
    </cfRule>
  </conditionalFormatting>
  <conditionalFormatting sqref="J9:J28">
    <cfRule type="cellIs" dxfId="54" priority="3" operator="equal">
      <formula>$AD$11</formula>
    </cfRule>
  </conditionalFormatting>
  <conditionalFormatting sqref="J9:J28">
    <cfRule type="cellIs" dxfId="53" priority="4" operator="equal">
      <formula>$AD$10</formula>
    </cfRule>
  </conditionalFormatting>
  <conditionalFormatting sqref="J9:J28">
    <cfRule type="cellIs" dxfId="52" priority="5" operator="equal">
      <formula>$AD$9</formula>
    </cfRule>
  </conditionalFormatting>
  <conditionalFormatting sqref="K9:K28">
    <cfRule type="cellIs" dxfId="51" priority="6" operator="equal">
      <formula>$AE$8</formula>
    </cfRule>
  </conditionalFormatting>
  <conditionalFormatting sqref="K9:K28">
    <cfRule type="cellIs" dxfId="50" priority="7" operator="equal">
      <formula>$AF$8</formula>
    </cfRule>
  </conditionalFormatting>
  <conditionalFormatting sqref="K9:K28">
    <cfRule type="cellIs" dxfId="49" priority="8" operator="equal">
      <formula>$AG$8</formula>
    </cfRule>
  </conditionalFormatting>
  <conditionalFormatting sqref="K9:K28">
    <cfRule type="cellIs" dxfId="48" priority="9" operator="equal">
      <formula>$AH$8</formula>
    </cfRule>
  </conditionalFormatting>
  <conditionalFormatting sqref="K9:K28">
    <cfRule type="cellIs" dxfId="47" priority="10" operator="equal">
      <formula>$AI$8</formula>
    </cfRule>
  </conditionalFormatting>
  <conditionalFormatting sqref="L9:L28">
    <cfRule type="cellIs" dxfId="46" priority="11" operator="equal">
      <formula>$AE$16</formula>
    </cfRule>
  </conditionalFormatting>
  <conditionalFormatting sqref="L9:L28">
    <cfRule type="cellIs" dxfId="45" priority="12" operator="equal">
      <formula>$AE$17</formula>
    </cfRule>
  </conditionalFormatting>
  <conditionalFormatting sqref="L9:L28">
    <cfRule type="cellIs" dxfId="44" priority="13" operator="equal">
      <formula>$AE$18</formula>
    </cfRule>
  </conditionalFormatting>
  <conditionalFormatting sqref="L9:L28">
    <cfRule type="cellIs" dxfId="43" priority="14" operator="equal">
      <formula>$AE$19</formula>
    </cfRule>
  </conditionalFormatting>
  <conditionalFormatting sqref="I9:I28">
    <cfRule type="cellIs" dxfId="42" priority="15" operator="equal">
      <formula>$AD$13</formula>
    </cfRule>
  </conditionalFormatting>
  <conditionalFormatting sqref="I9:I28">
    <cfRule type="cellIs" dxfId="41" priority="16" operator="equal">
      <formula>$AD$12</formula>
    </cfRule>
  </conditionalFormatting>
  <conditionalFormatting sqref="I9:I28">
    <cfRule type="cellIs" dxfId="40" priority="17" operator="equal">
      <formula>$AD$11</formula>
    </cfRule>
  </conditionalFormatting>
  <conditionalFormatting sqref="I9:I28">
    <cfRule type="cellIs" dxfId="39" priority="18" operator="equal">
      <formula>$AD$10</formula>
    </cfRule>
  </conditionalFormatting>
  <conditionalFormatting sqref="I9:I28">
    <cfRule type="cellIs" dxfId="38" priority="19" operator="equal">
      <formula>$AD$9</formula>
    </cfRule>
  </conditionalFormatting>
  <conditionalFormatting sqref="E9:E28">
    <cfRule type="cellIs" dxfId="37" priority="20" operator="equal">
      <formula>$AD$13</formula>
    </cfRule>
  </conditionalFormatting>
  <conditionalFormatting sqref="E9:E28">
    <cfRule type="cellIs" dxfId="36" priority="21" operator="equal">
      <formula>$AD$12</formula>
    </cfRule>
  </conditionalFormatting>
  <conditionalFormatting sqref="E9:E28">
    <cfRule type="cellIs" dxfId="35" priority="22" operator="equal">
      <formula>$AD$11</formula>
    </cfRule>
  </conditionalFormatting>
  <conditionalFormatting sqref="E9:E28">
    <cfRule type="cellIs" dxfId="34" priority="23" operator="equal">
      <formula>$AD$10</formula>
    </cfRule>
  </conditionalFormatting>
  <conditionalFormatting sqref="E9:E28">
    <cfRule type="cellIs" dxfId="33" priority="24" operator="equal">
      <formula>$AD$9</formula>
    </cfRule>
  </conditionalFormatting>
  <conditionalFormatting sqref="F9:F28">
    <cfRule type="cellIs" dxfId="32" priority="25" operator="equal">
      <formula>$AE$8</formula>
    </cfRule>
  </conditionalFormatting>
  <conditionalFormatting sqref="F9:F28">
    <cfRule type="cellIs" dxfId="31" priority="26" operator="equal">
      <formula>$AF$8</formula>
    </cfRule>
  </conditionalFormatting>
  <conditionalFormatting sqref="F9:F28">
    <cfRule type="cellIs" dxfId="30" priority="27" operator="equal">
      <formula>$AG$8</formula>
    </cfRule>
  </conditionalFormatting>
  <conditionalFormatting sqref="F9:F28">
    <cfRule type="cellIs" dxfId="29" priority="28" operator="equal">
      <formula>$AH$8</formula>
    </cfRule>
  </conditionalFormatting>
  <conditionalFormatting sqref="F9:F28">
    <cfRule type="cellIs" dxfId="28" priority="29" operator="equal">
      <formula>$AI$8</formula>
    </cfRule>
  </conditionalFormatting>
  <conditionalFormatting sqref="G9:G28">
    <cfRule type="cellIs" dxfId="27" priority="30" operator="equal">
      <formula>$AE$16</formula>
    </cfRule>
  </conditionalFormatting>
  <conditionalFormatting sqref="G9:G28">
    <cfRule type="cellIs" dxfId="26" priority="31" operator="equal">
      <formula>$AE$17</formula>
    </cfRule>
  </conditionalFormatting>
  <conditionalFormatting sqref="G9:G28">
    <cfRule type="cellIs" dxfId="25" priority="32" operator="equal">
      <formula>$AE$18</formula>
    </cfRule>
  </conditionalFormatting>
  <conditionalFormatting sqref="G9:G28">
    <cfRule type="cellIs" dxfId="24" priority="33" operator="equal">
      <formula>$AE$19</formula>
    </cfRule>
  </conditionalFormatting>
  <conditionalFormatting sqref="M9">
    <cfRule type="cellIs" dxfId="23" priority="34" stopIfTrue="1" operator="equal">
      <formula>"Requiere Plan de Acción"</formula>
    </cfRule>
  </conditionalFormatting>
  <conditionalFormatting sqref="M10">
    <cfRule type="cellIs" dxfId="22" priority="35" stopIfTrue="1" operator="equal">
      <formula>"Requiere Plan de Acción"</formula>
    </cfRule>
  </conditionalFormatting>
  <conditionalFormatting sqref="M11">
    <cfRule type="cellIs" dxfId="21" priority="36" stopIfTrue="1" operator="equal">
      <formula>"Requiere Plan de Acción"</formula>
    </cfRule>
  </conditionalFormatting>
  <conditionalFormatting sqref="M12">
    <cfRule type="cellIs" dxfId="20" priority="37" stopIfTrue="1" operator="equal">
      <formula>"Requiere Plan de Acción"</formula>
    </cfRule>
  </conditionalFormatting>
  <conditionalFormatting sqref="M13">
    <cfRule type="cellIs" dxfId="19" priority="38" stopIfTrue="1" operator="equal">
      <formula>"Requiere Plan de Acción"</formula>
    </cfRule>
  </conditionalFormatting>
  <conditionalFormatting sqref="M14">
    <cfRule type="cellIs" dxfId="18" priority="39" stopIfTrue="1" operator="equal">
      <formula>"Requiere Plan de Acción"</formula>
    </cfRule>
  </conditionalFormatting>
  <conditionalFormatting sqref="M15">
    <cfRule type="cellIs" dxfId="17" priority="40" stopIfTrue="1" operator="equal">
      <formula>"Requiere Plan de Acción"</formula>
    </cfRule>
  </conditionalFormatting>
  <conditionalFormatting sqref="M16">
    <cfRule type="cellIs" dxfId="16" priority="41" stopIfTrue="1" operator="equal">
      <formula>"Requiere Plan de Acción"</formula>
    </cfRule>
  </conditionalFormatting>
  <conditionalFormatting sqref="M17">
    <cfRule type="cellIs" dxfId="15" priority="42" stopIfTrue="1" operator="equal">
      <formula>"Requiere Plan de Acción"</formula>
    </cfRule>
  </conditionalFormatting>
  <conditionalFormatting sqref="M18">
    <cfRule type="cellIs" dxfId="14" priority="43" stopIfTrue="1" operator="equal">
      <formula>"Requiere Plan de Acción"</formula>
    </cfRule>
  </conditionalFormatting>
  <conditionalFormatting sqref="M19">
    <cfRule type="cellIs" dxfId="13" priority="44" stopIfTrue="1" operator="equal">
      <formula>"Requiere Plan de Acción"</formula>
    </cfRule>
  </conditionalFormatting>
  <conditionalFormatting sqref="M20">
    <cfRule type="cellIs" dxfId="12" priority="45" stopIfTrue="1" operator="equal">
      <formula>"Requiere Plan de Acción"</formula>
    </cfRule>
  </conditionalFormatting>
  <conditionalFormatting sqref="M21">
    <cfRule type="cellIs" dxfId="11" priority="46" stopIfTrue="1" operator="equal">
      <formula>"Requiere Plan de Acción"</formula>
    </cfRule>
  </conditionalFormatting>
  <conditionalFormatting sqref="M22">
    <cfRule type="cellIs" dxfId="10" priority="47" stopIfTrue="1" operator="equal">
      <formula>"Requiere Plan de Acción"</formula>
    </cfRule>
  </conditionalFormatting>
  <conditionalFormatting sqref="M23">
    <cfRule type="cellIs" dxfId="9" priority="48" stopIfTrue="1" operator="equal">
      <formula>"Requiere Plan de Acción"</formula>
    </cfRule>
  </conditionalFormatting>
  <conditionalFormatting sqref="M24">
    <cfRule type="cellIs" dxfId="8" priority="49" stopIfTrue="1" operator="equal">
      <formula>"Requiere Plan de Acción"</formula>
    </cfRule>
  </conditionalFormatting>
  <conditionalFormatting sqref="M25">
    <cfRule type="cellIs" dxfId="7" priority="50" stopIfTrue="1" operator="equal">
      <formula>"Requiere Plan de Acción"</formula>
    </cfRule>
  </conditionalFormatting>
  <conditionalFormatting sqref="M26">
    <cfRule type="cellIs" dxfId="6" priority="51" stopIfTrue="1" operator="equal">
      <formula>"Requiere Plan de Acción"</formula>
    </cfRule>
  </conditionalFormatting>
  <conditionalFormatting sqref="M27">
    <cfRule type="cellIs" dxfId="5" priority="52" stopIfTrue="1" operator="equal">
      <formula>"Requiere Plan de Acción"</formula>
    </cfRule>
  </conditionalFormatting>
  <conditionalFormatting sqref="M28">
    <cfRule type="cellIs" dxfId="4" priority="53" stopIfTrue="1" operator="equal">
      <formula>"Requiere Plan de Acción"</formula>
    </cfRule>
  </conditionalFormatting>
  <dataValidations count="1">
    <dataValidation type="list" allowBlank="1" showErrorMessage="1" sqref="O9:O28">
      <formula1>INDIRECT($N9)</formula1>
    </dataValidation>
  </dataValidations>
  <printOptions horizontalCentered="1" verticalCentered="1"/>
  <pageMargins left="0.31496062992125984" right="0.27559055118110237" top="0.23622047244094491" bottom="0.15748031496062992" header="0" footer="0"/>
  <pageSetup paperSize="5" orientation="landscape" r:id="rId1"/>
  <headerFooter>
    <oddFooter>&amp;LMatriz de propiedad y autoría de: Olga Yaneth Aragón Sánchez</oddFooter>
  </headerFooter>
  <colBreaks count="1" manualBreakCount="1">
    <brk id="20" man="1"/>
  </colBreaks>
  <drawing r:id="rId2"/>
  <extLst>
    <ext xmlns:x14="http://schemas.microsoft.com/office/spreadsheetml/2009/9/main" uri="{CCE6A557-97BC-4b89-ADB6-D9C93CAAB3DF}">
      <x14:dataValidations xmlns:xm="http://schemas.microsoft.com/office/excel/2006/main" count="1">
        <x14:dataValidation type="list" allowBlank="1" showErrorMessage="1">
          <x14:formula1>
            <xm:f>'11 FORMULAS'!$V$3:$V$6</xm:f>
          </x14:formula1>
          <xm:sqref>Z9:Z28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1 INSTRUCTIVO</vt:lpstr>
      <vt:lpstr>Hoja1</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11 FORMULAS</vt:lpstr>
      <vt:lpstr>Afectación_Económica</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Maria Eugenia Patino Jurado</cp:lastModifiedBy>
  <dcterms:created xsi:type="dcterms:W3CDTF">2006-09-16T00:00:00Z</dcterms:created>
  <dcterms:modified xsi:type="dcterms:W3CDTF">2022-08-23T18:21:01Z</dcterms:modified>
</cp:coreProperties>
</file>