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bookViews>
    <workbookView xWindow="0" yWindow="0" windowWidth="27450" windowHeight="9165"/>
  </bookViews>
  <sheets>
    <sheet name="EJECUCION PPTAL ABRIL DE 2019" sheetId="18" r:id="rId1"/>
  </sheets>
  <definedNames>
    <definedName name="_xlnm.Print_Area" localSheetId="0">'EJECUCION PPTAL ABRIL DE 2019'!$A$1:$R$110</definedName>
    <definedName name="_xlnm.Print_Titles" localSheetId="0">'EJECUCION PPTAL ABRIL DE 2019'!$7:$8</definedName>
  </definedNames>
  <calcPr calcId="162913"/>
</workbook>
</file>

<file path=xl/calcChain.xml><?xml version="1.0" encoding="utf-8"?>
<calcChain xmlns="http://schemas.openxmlformats.org/spreadsheetml/2006/main">
  <c r="R103" i="18" l="1"/>
  <c r="R102" i="18"/>
  <c r="R100" i="18"/>
  <c r="R98" i="18"/>
  <c r="R97" i="18"/>
  <c r="R96" i="18"/>
  <c r="R95" i="18"/>
  <c r="R90" i="18"/>
  <c r="R87" i="18"/>
  <c r="R86" i="18"/>
  <c r="R84" i="18"/>
  <c r="R83" i="18"/>
  <c r="R82" i="18"/>
  <c r="R81" i="18"/>
  <c r="R80" i="18"/>
  <c r="R78" i="18"/>
  <c r="R77" i="18"/>
  <c r="R75" i="18"/>
  <c r="R73" i="18"/>
  <c r="R71" i="18"/>
  <c r="R70" i="18"/>
  <c r="R65" i="18"/>
  <c r="R54" i="18"/>
  <c r="R53" i="18"/>
  <c r="R51" i="18"/>
  <c r="R48" i="18"/>
  <c r="R46" i="18"/>
  <c r="R43" i="18"/>
  <c r="R42" i="18"/>
  <c r="R39" i="18"/>
  <c r="R38" i="18"/>
  <c r="R37" i="18"/>
  <c r="R36" i="18"/>
  <c r="R34" i="18"/>
  <c r="R33" i="18"/>
  <c r="R30" i="18"/>
  <c r="R29" i="18"/>
  <c r="R28" i="18"/>
  <c r="R26" i="18"/>
  <c r="R22" i="18"/>
  <c r="R21" i="18"/>
  <c r="R20" i="18"/>
  <c r="R19" i="18"/>
  <c r="R18" i="18"/>
  <c r="R17" i="18"/>
  <c r="T16" i="18"/>
  <c r="R16" i="18"/>
  <c r="R15" i="18"/>
  <c r="R14" i="18"/>
  <c r="R13" i="18" l="1"/>
  <c r="R32" i="18"/>
  <c r="R35" i="18"/>
  <c r="R62" i="18"/>
  <c r="R89" i="18"/>
  <c r="R50" i="18"/>
  <c r="R69" i="18"/>
  <c r="R85" i="18"/>
  <c r="R101" i="18"/>
  <c r="R64" i="18"/>
  <c r="R72" i="18"/>
  <c r="R79" i="18"/>
  <c r="R25" i="18"/>
  <c r="R24" i="18"/>
  <c r="R27" i="18"/>
  <c r="R41" i="18"/>
  <c r="R47" i="18"/>
  <c r="R49" i="18"/>
  <c r="R52" i="18"/>
  <c r="R55" i="18"/>
  <c r="R56" i="18"/>
  <c r="R57" i="18"/>
  <c r="R61" i="18"/>
  <c r="R76" i="18"/>
  <c r="R91" i="18"/>
  <c r="R88" i="18"/>
  <c r="R92" i="18"/>
  <c r="R93" i="18"/>
  <c r="R63" i="18"/>
  <c r="R68" i="18"/>
  <c r="R99" i="18" l="1"/>
  <c r="R94" i="18"/>
  <c r="R44" i="18"/>
  <c r="R67" i="18"/>
  <c r="R45" i="18"/>
  <c r="R23" i="18"/>
  <c r="R74" i="18"/>
  <c r="R60" i="18"/>
  <c r="R40" i="18"/>
  <c r="R31" i="18"/>
  <c r="R105" i="18" l="1"/>
  <c r="R66" i="18"/>
  <c r="R58" i="18"/>
  <c r="R59" i="18"/>
  <c r="R12" i="18"/>
  <c r="R11" i="18" l="1"/>
  <c r="R9" i="18" l="1"/>
  <c r="R10" i="18" l="1"/>
  <c r="R104" i="18"/>
  <c r="R106" i="18"/>
</calcChain>
</file>

<file path=xl/sharedStrings.xml><?xml version="1.0" encoding="utf-8"?>
<sst xmlns="http://schemas.openxmlformats.org/spreadsheetml/2006/main" count="461" uniqueCount="190">
  <si>
    <t>RECURSO</t>
  </si>
  <si>
    <t>FUENTE</t>
  </si>
  <si>
    <t>SITUACION</t>
  </si>
  <si>
    <t>A-01-01-01-001-001</t>
  </si>
  <si>
    <t>SUELDO BÁSICO</t>
  </si>
  <si>
    <t>10</t>
  </si>
  <si>
    <t>Nación</t>
  </si>
  <si>
    <t>CSF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</si>
  <si>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</si>
  <si>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</si>
  <si>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</si>
  <si>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</si>
  <si>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</si>
  <si>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</si>
  <si>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</si>
  <si>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</si>
  <si>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</si>
  <si>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</si>
  <si>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</si>
  <si>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</si>
  <si>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</si>
  <si>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</si>
  <si>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</si>
  <si>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</si>
  <si>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</si>
  <si>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</si>
  <si>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</si>
  <si>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</si>
  <si>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</si>
  <si>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</si>
  <si>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</si>
  <si>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</si>
  <si>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</si>
  <si>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</si>
  <si>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</si>
  <si>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</si>
  <si>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</si>
  <si>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</si>
  <si>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</si>
  <si>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</si>
  <si>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</si>
  <si>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</si>
  <si>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</si>
  <si>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</si>
  <si>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</si>
  <si>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</si>
  <si>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</si>
  <si>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</si>
  <si>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</si>
  <si>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</si>
  <si>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</si>
  <si>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</si>
  <si>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</si>
  <si>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</si>
  <si>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</si>
  <si>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</si>
  <si>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</si>
  <si>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</si>
  <si>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</si>
  <si>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</si>
  <si>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</si>
  <si>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</si>
  <si>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</si>
  <si>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</si>
  <si>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</si>
  <si>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</si>
  <si>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</si>
  <si>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</si>
  <si>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21</t>
  </si>
  <si>
    <t>Propios</t>
  </si>
  <si>
    <t>A-03-04-02-012-001</t>
  </si>
  <si>
    <t>INCAPACIDADES (NO DE PENSIONES)</t>
  </si>
  <si>
    <t>A-03-10-01-001</t>
  </si>
  <si>
    <t>SENTENCIAS</t>
  </si>
  <si>
    <t>11</t>
  </si>
  <si>
    <t>A-08-01-02-001</t>
  </si>
  <si>
    <t>IMPUESTO PREDIAL Y SOBRETASA AMBIENTAL</t>
  </si>
  <si>
    <t>A-08-01-02-006</t>
  </si>
  <si>
    <t>IMPUESTO SOBRE VEHÍCULOS AUTOMOTORES</t>
  </si>
  <si>
    <t>A-08-04-01</t>
  </si>
  <si>
    <t>CUOTA DE FISCALIZACIÓN Y AUDITAJE</t>
  </si>
  <si>
    <t>SSF</t>
  </si>
  <si>
    <t>C-3204-0900-3-0-3204015-02</t>
  </si>
  <si>
    <t>ADQUISICIÓN DE BIENES Y SERVICIOS</t>
  </si>
  <si>
    <t>C-3204-0900-3-0-3204043-02</t>
  </si>
  <si>
    <t>C-3204-0900-3-0-3204045-02</t>
  </si>
  <si>
    <t>C-3204-0900-3-0-3204046-02</t>
  </si>
  <si>
    <t>C-3204-0900-3-0-3204047-02</t>
  </si>
  <si>
    <t>C-3204-0900-3-0-3204048-02</t>
  </si>
  <si>
    <t>C-3204-0900-3-0-3204049-02</t>
  </si>
  <si>
    <t>C-3204-0900-3-0-3204050-02</t>
  </si>
  <si>
    <t>C-3204-0900-3-0-3204051-02</t>
  </si>
  <si>
    <t>C-3204-0900-3-0-3204052-02</t>
  </si>
  <si>
    <t>C-3204-0900-3-0-3204053-02</t>
  </si>
  <si>
    <t>C-3204-0900-3-0-3204007-02</t>
  </si>
  <si>
    <t>20</t>
  </si>
  <si>
    <t>A-01-01-01-001</t>
  </si>
  <si>
    <t>FACTORES SALARIALES COMUNES</t>
  </si>
  <si>
    <t>A-01-01-01</t>
  </si>
  <si>
    <t>SALARIO</t>
  </si>
  <si>
    <t>A-01</t>
  </si>
  <si>
    <t>A-01-01</t>
  </si>
  <si>
    <t>PLANTA DE PERSONAL PERMANENTE</t>
  </si>
  <si>
    <t>GASTOS DE PERSONAL</t>
  </si>
  <si>
    <t>A-01-01-02</t>
  </si>
  <si>
    <t>CONTRIBUCIONES INHERENTES A LA NÓMINA</t>
  </si>
  <si>
    <t>A-01-01-03</t>
  </si>
  <si>
    <t>REMUNERACIONES NO CONSTITUTIVAS DE FACTOR SALARIAL</t>
  </si>
  <si>
    <t>A-01-01-03-001</t>
  </si>
  <si>
    <t>PRESTACIONES SOCIALES SEGÚN DEFINICIÓN LEGAL</t>
  </si>
  <si>
    <t>A-02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</si>
  <si>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</si>
  <si>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</si>
  <si>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</si>
  <si>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</si>
  <si>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</si>
  <si>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</si>
  <si>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</si>
  <si>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A-03-04-02-012</t>
  </si>
  <si>
    <t>INCAPACIDADES Y LICENCIAS DE MATERNIDAD (NO DE PENSIONES)</t>
  </si>
  <si>
    <t>A-03-04-02</t>
  </si>
  <si>
    <t>PRESTACIONES SOCIALES RELACIONADAS CON EL EMPLEO</t>
  </si>
  <si>
    <t>A-03-04</t>
  </si>
  <si>
    <t>PRESTACIONES SOCIALES</t>
  </si>
  <si>
    <t>A-03</t>
  </si>
  <si>
    <t>TRANSFERENCIAS CORRIENTES</t>
  </si>
  <si>
    <t>A-03-10</t>
  </si>
  <si>
    <t>A-03-10-01</t>
  </si>
  <si>
    <t>FALLOS NACIONALES</t>
  </si>
  <si>
    <t>SENTENCIAS Y CONCILIACIONES</t>
  </si>
  <si>
    <t>A-08-01-02</t>
  </si>
  <si>
    <t>IMPUESTOS TERRITORIALES</t>
  </si>
  <si>
    <t>A-08-01</t>
  </si>
  <si>
    <t>IMPUESTOS</t>
  </si>
  <si>
    <t>A-08</t>
  </si>
  <si>
    <t>GASTOS POR TRIBUTOS, MULTAS, SANCIONES E INTERESES DE MORA</t>
  </si>
  <si>
    <t>A-08-04</t>
  </si>
  <si>
    <t>CONTRIBUCIONES</t>
  </si>
  <si>
    <t>C-3204-0900-3</t>
  </si>
  <si>
    <t>FORTALECIMIENTO DE LA GESTIÓN DEL CONOCIMIENTO HIDROLÓGICO, METEOROLÓGICO Y AMBIENTAL  NACIONAL</t>
  </si>
  <si>
    <t>C-3204</t>
  </si>
  <si>
    <t>GESTIÓN DE LA INFORMACIÓN Y EL CONOCIMIENTO AMBIENTAL</t>
  </si>
  <si>
    <t>C-3299-0900-1</t>
  </si>
  <si>
    <t>C-3299</t>
  </si>
  <si>
    <t>FORTALECIMIENTO DE LA GESTIÓN Y DIRECCIÓN DEL SECTOR AMBIENTE Y DESARROLLO SOSTENIBLE</t>
  </si>
  <si>
    <t>A-02-01</t>
  </si>
  <si>
    <t>A-02-01-01-003</t>
  </si>
  <si>
    <t>ACTIVOS FIJOS NO CLASIFICADOS COMO MAQUINARIA Y EQUIPO</t>
  </si>
  <si>
    <t>A-02-01-01</t>
  </si>
  <si>
    <t>ACTIVOS FIJOS</t>
  </si>
  <si>
    <t>ADQUISICIÓN DE ACTIVOS NO FINANCIEROS</t>
  </si>
  <si>
    <t>TOTAL PAGOS</t>
  </si>
  <si>
    <t>QUINQUENIOS</t>
  </si>
  <si>
    <t>A-01-01-03-038</t>
  </si>
  <si>
    <t>TOTAL FUNCIONAMIENTO</t>
  </si>
  <si>
    <t>TOTAL INVERSION</t>
  </si>
  <si>
    <t>TOTAL INVERSION + FUNCIONAMIENTO</t>
  </si>
  <si>
    <t>C-3299-0900-1-0-3299001</t>
  </si>
  <si>
    <t>C-3299-0900-1-0-3299006</t>
  </si>
  <si>
    <t>C-3299-0900-1-0-3299011</t>
  </si>
  <si>
    <t>C-3299-0900-1-0-3299020</t>
  </si>
  <si>
    <t xml:space="preserve">APOYO AL MINISTERIO EN LA GESTIÓN DE LA NEGOCIACIÓN Y COOPERACION INTERNACIONALES EN MEDIO </t>
  </si>
  <si>
    <t>TRASLADOS</t>
  </si>
  <si>
    <t>CREDITO</t>
  </si>
  <si>
    <t>CONTRACREDITO</t>
  </si>
  <si>
    <t>APROPIACION INICIAL</t>
  </si>
  <si>
    <t>ADICIONES</t>
  </si>
  <si>
    <t>REDUCCIONES</t>
  </si>
  <si>
    <t>PERIODO:</t>
  </si>
  <si>
    <t>SECCION</t>
  </si>
  <si>
    <t>UNIDAD EJECUTORA:</t>
  </si>
  <si>
    <t>% EJECUCION</t>
  </si>
  <si>
    <t>INFORME DE EJECUCION PRESUPUESTAL</t>
  </si>
  <si>
    <t>AÑO FISCAL:</t>
  </si>
  <si>
    <t>IDENTIFICACION PRESUPUESTAL</t>
  </si>
  <si>
    <t>DESCRIPCION</t>
  </si>
  <si>
    <t>APROPIACION BLOQUEADA</t>
  </si>
  <si>
    <t>APROPIACION VIGENTE</t>
  </si>
  <si>
    <t>CDP ACUMULADOS</t>
  </si>
  <si>
    <t>COMPROMISOS ACUMULADOS</t>
  </si>
  <si>
    <t>OBLIGACIONES ACUMULADAS</t>
  </si>
  <si>
    <t>ORDENES DE PAGO ACUMULADAS</t>
  </si>
  <si>
    <t>JOSUE  TORRADO</t>
  </si>
  <si>
    <t>COORDINADOR GRUPO DE PRESUPUESTO</t>
  </si>
  <si>
    <t>FUNCIONAMIENTO</t>
  </si>
  <si>
    <t>C-3299-0900-1-0-3299001-02</t>
  </si>
  <si>
    <t>C-3299-0900-1-0-3299006-02</t>
  </si>
  <si>
    <t>C-3299-0900-1-0-3299020-02</t>
  </si>
  <si>
    <t>C-3299-0900-1-0-3299011-02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</si>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</sst>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00"/>
    <numFmt numFmtId="166" formatCode="&quot;$&quot;\ #,##0"/>
    <numFmt numFmtId="167" formatCode="[$-1240A]&quot;$&quot;\ #,##0.00;\(&quot;$&quot;\ #,##0.00\)"/>
  </numFmts>
  <fonts count="18" x14ac:knownFonts="1"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6"/>
      <name val="Calibri"/>
      <family val="2"/>
    </font>
    <font>
      <sz val="6"/>
      <name val="Calibri"/>
      <family val="2"/>
    </font>
    <font>
      <b/>
      <sz val="6"/>
      <name val="Arial"/>
      <family val="2"/>
    </font>
    <font>
      <sz val="6"/>
      <name val="Arial"/>
      <family val="2"/>
    </font>
    <font>
      <sz val="11"/>
      <color rgb="FF000000"/>
      <name val="Calibri"/>
      <family val="2"/>
      <scheme val="minor"/>
    </font>
    <font>
      <b/>
      <sz val="18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Calibri"/>
      <family val="2"/>
    </font>
    <font>
      <b/>
      <sz val="4"/>
      <name val="Arial"/>
      <family val="2"/>
    </font>
    <font>
      <sz val="5"/>
      <name val="Calibri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76">
    <xf numFmtId="0" fontId="0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vertical="center" wrapText="1"/>
    </xf>
    <xf numFmtId="166" fontId="2" fillId="0" borderId="10" xfId="0" applyNumberFormat="1" applyFont="1" applyFill="1" applyBorder="1" applyAlignment="1">
      <alignment vertical="center" wrapText="1"/>
    </xf>
    <xf numFmtId="166" fontId="2" fillId="0" borderId="9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vertical="center" wrapText="1"/>
    </xf>
    <xf numFmtId="164" fontId="4" fillId="0" borderId="5" xfId="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166" fontId="5" fillId="0" borderId="3" xfId="0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10" xfId="2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vertical="center" wrapText="1"/>
    </xf>
    <xf numFmtId="164" fontId="4" fillId="0" borderId="3" xfId="2" applyNumberFormat="1" applyFont="1" applyFill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4" fontId="2" fillId="0" borderId="10" xfId="2" applyNumberFormat="1" applyFont="1" applyFill="1" applyBorder="1" applyAlignment="1">
      <alignment horizontal="center" vertical="center" wrapText="1"/>
    </xf>
    <xf numFmtId="164" fontId="2" fillId="0" borderId="9" xfId="2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3" fillId="0" borderId="0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vertical="center"/>
    </xf>
    <xf numFmtId="167" fontId="17" fillId="0" borderId="11" xfId="0" applyNumberFormat="1" applyFont="1" applyFill="1" applyBorder="1" applyAlignment="1">
      <alignment horizontal="right" vertical="center" wrapText="1" readingOrder="1"/>
    </xf>
    <xf numFmtId="164" fontId="5" fillId="0" borderId="12" xfId="2" applyNumberFormat="1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vertical="center" wrapText="1"/>
    </xf>
    <xf numFmtId="167" fontId="5" fillId="0" borderId="3" xfId="0" applyNumberFormat="1" applyFont="1" applyFill="1" applyBorder="1" applyAlignment="1">
      <alignment horizontal="right" vertical="center" wrapText="1" readingOrder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BF5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1</xdr:row>
      <xdr:rowOff>49214</xdr:rowOff>
    </xdr:from>
    <xdr:to>
      <xdr:col>0</xdr:col>
      <xdr:colOff>851738</xdr:colOff>
      <xdr:row>3</xdr:row>
      <xdr:rowOff>263134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53989"/>
          <a:ext cx="600913" cy="594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197304</xdr:colOff>
      <xdr:row>0</xdr:row>
      <xdr:rowOff>68036</xdr:rowOff>
    </xdr:from>
    <xdr:to>
      <xdr:col>17</xdr:col>
      <xdr:colOff>103506</xdr:colOff>
      <xdr:row>3</xdr:row>
      <xdr:rowOff>200900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654" y="68036"/>
          <a:ext cx="1306377" cy="61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0"/>
  <sheetViews>
    <sheetView showGridLines="0" tabSelected="1" zoomScale="136" zoomScaleNormal="136" workbookViewId="0">
      <pane ySplit="8" topLeftCell="A98" activePane="bottomLeft" state="frozen"/>
      <selection pane="bottomLeft" activeCell="I106" sqref="I106"/>
    </sheetView>
  </sheetViews>
  <sheetFormatPr baseColWidth="10" defaultRowHeight="8.25" x14ac:dyDescent="0.25"/>
  <cols>
    <col min="1" max="1" width="19.5703125" style="16" customWidth="1"/>
    <col min="2" max="2" width="31.140625" style="16" customWidth="1"/>
    <col min="3" max="3" width="4.7109375" style="16" customWidth="1"/>
    <col min="4" max="4" width="5.140625" style="16" customWidth="1"/>
    <col min="5" max="5" width="6.7109375" style="16" customWidth="1"/>
    <col min="6" max="6" width="12.85546875" style="16" customWidth="1"/>
    <col min="7" max="7" width="5.7109375" style="16" customWidth="1"/>
    <col min="8" max="8" width="5.85546875" style="16" customWidth="1"/>
    <col min="9" max="9" width="9.140625" style="16" customWidth="1"/>
    <col min="10" max="10" width="9.42578125" style="16" customWidth="1"/>
    <col min="11" max="11" width="9.140625" style="16" customWidth="1"/>
    <col min="12" max="12" width="10.42578125" style="16" customWidth="1"/>
    <col min="13" max="13" width="11" style="16" customWidth="1"/>
    <col min="14" max="16" width="10.5703125" style="16" customWidth="1"/>
    <col min="17" max="17" width="10.42578125" style="16" customWidth="1"/>
    <col min="18" max="18" width="5.5703125" style="16" customWidth="1"/>
    <col min="19" max="19" width="11.42578125" style="16"/>
    <col min="20" max="20" width="13" style="16" bestFit="1" customWidth="1"/>
    <col min="21" max="16384" width="11.42578125" style="16"/>
  </cols>
  <sheetData>
    <row r="2" spans="1:20" ht="21.75" customHeight="1" x14ac:dyDescent="0.25">
      <c r="F2" s="57" t="s">
        <v>172</v>
      </c>
      <c r="G2" s="61"/>
      <c r="H2" s="61"/>
      <c r="I2" s="61"/>
      <c r="J2" s="61"/>
      <c r="K2" s="61"/>
      <c r="N2" s="62"/>
    </row>
    <row r="3" spans="1:20" x14ac:dyDescent="0.25">
      <c r="N3" s="56"/>
    </row>
    <row r="4" spans="1:20" s="17" customFormat="1" ht="21" customHeight="1" x14ac:dyDescent="0.25">
      <c r="B4" s="17" t="s">
        <v>169</v>
      </c>
      <c r="C4" s="18">
        <v>3202</v>
      </c>
      <c r="N4" s="17" t="s">
        <v>173</v>
      </c>
      <c r="O4" s="19">
        <v>2019</v>
      </c>
    </row>
    <row r="5" spans="1:20" s="17" customFormat="1" ht="13.5" customHeight="1" x14ac:dyDescent="0.25">
      <c r="B5" s="17" t="s">
        <v>170</v>
      </c>
      <c r="C5" s="20">
        <v>0</v>
      </c>
      <c r="J5" s="21"/>
      <c r="N5" s="17" t="s">
        <v>168</v>
      </c>
      <c r="O5" s="22" t="s">
        <v>189</v>
      </c>
    </row>
    <row r="6" spans="1:20" s="17" customFormat="1" ht="6.75" customHeight="1" thickBot="1" x14ac:dyDescent="0.3">
      <c r="A6" s="23"/>
      <c r="B6" s="23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5"/>
      <c r="P6" s="23"/>
      <c r="Q6" s="23"/>
      <c r="R6" s="23"/>
    </row>
    <row r="7" spans="1:20" ht="14.25" customHeight="1" thickTop="1" x14ac:dyDescent="0.25">
      <c r="A7" s="67" t="s">
        <v>174</v>
      </c>
      <c r="B7" s="67" t="s">
        <v>175</v>
      </c>
      <c r="C7" s="67" t="s">
        <v>0</v>
      </c>
      <c r="D7" s="67" t="s">
        <v>1</v>
      </c>
      <c r="E7" s="67" t="s">
        <v>2</v>
      </c>
      <c r="F7" s="67" t="s">
        <v>165</v>
      </c>
      <c r="G7" s="73" t="s">
        <v>166</v>
      </c>
      <c r="H7" s="73" t="s">
        <v>167</v>
      </c>
      <c r="I7" s="75" t="s">
        <v>162</v>
      </c>
      <c r="J7" s="75"/>
      <c r="K7" s="67" t="s">
        <v>176</v>
      </c>
      <c r="L7" s="67" t="s">
        <v>177</v>
      </c>
      <c r="M7" s="67" t="s">
        <v>178</v>
      </c>
      <c r="N7" s="67" t="s">
        <v>179</v>
      </c>
      <c r="O7" s="67" t="s">
        <v>180</v>
      </c>
      <c r="P7" s="67" t="s">
        <v>181</v>
      </c>
      <c r="Q7" s="67" t="s">
        <v>151</v>
      </c>
      <c r="R7" s="70" t="s">
        <v>171</v>
      </c>
    </row>
    <row r="8" spans="1:20" ht="18" customHeight="1" thickBot="1" x14ac:dyDescent="0.3">
      <c r="A8" s="68"/>
      <c r="B8" s="68"/>
      <c r="C8" s="68"/>
      <c r="D8" s="68"/>
      <c r="E8" s="68"/>
      <c r="F8" s="68"/>
      <c r="G8" s="74"/>
      <c r="H8" s="74"/>
      <c r="I8" s="59" t="s">
        <v>163</v>
      </c>
      <c r="J8" s="60" t="s">
        <v>164</v>
      </c>
      <c r="K8" s="68"/>
      <c r="L8" s="68"/>
      <c r="M8" s="68"/>
      <c r="N8" s="68"/>
      <c r="O8" s="68"/>
      <c r="P8" s="68"/>
      <c r="Q8" s="68"/>
      <c r="R8" s="71"/>
    </row>
    <row r="9" spans="1:20" s="1" customFormat="1" ht="13.5" customHeight="1" thickTop="1" x14ac:dyDescent="0.25">
      <c r="A9" s="26"/>
      <c r="B9" s="27" t="s">
        <v>184</v>
      </c>
      <c r="C9" s="28"/>
      <c r="D9" s="28"/>
      <c r="E9" s="28"/>
      <c r="F9" s="29">
        <v>45070267785</v>
      </c>
      <c r="G9" s="29">
        <v>0</v>
      </c>
      <c r="H9" s="29">
        <v>0</v>
      </c>
      <c r="I9" s="29">
        <v>1440976890</v>
      </c>
      <c r="J9" s="29">
        <v>1440976890</v>
      </c>
      <c r="K9" s="29">
        <v>0</v>
      </c>
      <c r="L9" s="29">
        <v>45070267785</v>
      </c>
      <c r="M9" s="29">
        <v>44224178261.699997</v>
      </c>
      <c r="N9" s="29">
        <v>20741011364.73</v>
      </c>
      <c r="O9" s="29">
        <v>11343099791.139999</v>
      </c>
      <c r="P9" s="29">
        <v>11343099791.139999</v>
      </c>
      <c r="Q9" s="29">
        <v>11246093991.139999</v>
      </c>
      <c r="R9" s="30">
        <f t="shared" ref="R9:R72" si="0">IFERROR(N9/L9,0)</f>
        <v>0.4601927697361694</v>
      </c>
    </row>
    <row r="10" spans="1:20" s="10" customFormat="1" ht="13.5" customHeight="1" x14ac:dyDescent="0.25">
      <c r="A10" s="31" t="s">
        <v>100</v>
      </c>
      <c r="B10" s="32" t="s">
        <v>103</v>
      </c>
      <c r="C10" s="33" t="s">
        <v>5</v>
      </c>
      <c r="D10" s="33" t="s">
        <v>6</v>
      </c>
      <c r="E10" s="33" t="s">
        <v>7</v>
      </c>
      <c r="F10" s="34">
        <v>25318054718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25318054718</v>
      </c>
      <c r="M10" s="34">
        <v>25318054718</v>
      </c>
      <c r="N10" s="34">
        <v>6702480878</v>
      </c>
      <c r="O10" s="34">
        <v>6702480878</v>
      </c>
      <c r="P10" s="34">
        <v>6702480878</v>
      </c>
      <c r="Q10" s="34">
        <v>6605475078</v>
      </c>
      <c r="R10" s="39">
        <f t="shared" si="0"/>
        <v>0.26473127389344164</v>
      </c>
    </row>
    <row r="11" spans="1:20" s="1" customFormat="1" ht="13.5" customHeight="1" x14ac:dyDescent="0.25">
      <c r="A11" s="36" t="s">
        <v>101</v>
      </c>
      <c r="B11" s="37" t="s">
        <v>102</v>
      </c>
      <c r="C11" s="38" t="s">
        <v>5</v>
      </c>
      <c r="D11" s="38" t="s">
        <v>6</v>
      </c>
      <c r="E11" s="38" t="s">
        <v>7</v>
      </c>
      <c r="F11" s="34">
        <v>25318054718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25318054718</v>
      </c>
      <c r="M11" s="34">
        <v>25318054718</v>
      </c>
      <c r="N11" s="34">
        <v>6702480878</v>
      </c>
      <c r="O11" s="34">
        <v>6702480878</v>
      </c>
      <c r="P11" s="34">
        <v>6702480878</v>
      </c>
      <c r="Q11" s="34">
        <v>6605475078</v>
      </c>
      <c r="R11" s="39">
        <f t="shared" si="0"/>
        <v>0.26473127389344164</v>
      </c>
    </row>
    <row r="12" spans="1:20" s="1" customFormat="1" ht="13.5" customHeight="1" x14ac:dyDescent="0.25">
      <c r="A12" s="36" t="s">
        <v>98</v>
      </c>
      <c r="B12" s="37" t="s">
        <v>99</v>
      </c>
      <c r="C12" s="38" t="s">
        <v>5</v>
      </c>
      <c r="D12" s="38" t="s">
        <v>6</v>
      </c>
      <c r="E12" s="38" t="s">
        <v>7</v>
      </c>
      <c r="F12" s="34">
        <v>25318054718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25318054718</v>
      </c>
      <c r="M12" s="34">
        <v>25318054718</v>
      </c>
      <c r="N12" s="34">
        <v>6702480878</v>
      </c>
      <c r="O12" s="34">
        <v>6702480878</v>
      </c>
      <c r="P12" s="34">
        <v>6702480878</v>
      </c>
      <c r="Q12" s="34">
        <v>6605475078</v>
      </c>
      <c r="R12" s="39">
        <f t="shared" si="0"/>
        <v>0.26473127389344164</v>
      </c>
    </row>
    <row r="13" spans="1:20" s="1" customFormat="1" ht="13.5" customHeight="1" x14ac:dyDescent="0.25">
      <c r="A13" s="36" t="s">
        <v>96</v>
      </c>
      <c r="B13" s="37" t="s">
        <v>97</v>
      </c>
      <c r="C13" s="38" t="s">
        <v>5</v>
      </c>
      <c r="D13" s="38" t="s">
        <v>6</v>
      </c>
      <c r="E13" s="38" t="s">
        <v>7</v>
      </c>
      <c r="F13" s="34">
        <v>17217263718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17217263718</v>
      </c>
      <c r="M13" s="65">
        <v>17217263718</v>
      </c>
      <c r="N13" s="65">
        <v>4501883554</v>
      </c>
      <c r="O13" s="65">
        <v>4501883554</v>
      </c>
      <c r="P13" s="65">
        <v>4501883554</v>
      </c>
      <c r="Q13" s="65">
        <v>4501883554</v>
      </c>
      <c r="R13" s="39">
        <f t="shared" si="0"/>
        <v>0.26147497231476163</v>
      </c>
    </row>
    <row r="14" spans="1:20" s="1" customFormat="1" ht="12" customHeight="1" x14ac:dyDescent="0.25">
      <c r="A14" s="40" t="s">
        <v>3</v>
      </c>
      <c r="B14" s="41" t="s">
        <v>4</v>
      </c>
      <c r="C14" s="38" t="s">
        <v>5</v>
      </c>
      <c r="D14" s="38" t="s">
        <v>6</v>
      </c>
      <c r="E14" s="38" t="s">
        <v>7</v>
      </c>
      <c r="F14" s="42">
        <v>11592693301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6">
        <v>11592693301</v>
      </c>
      <c r="M14" s="66">
        <v>11592693301</v>
      </c>
      <c r="N14" s="66">
        <v>3608365918</v>
      </c>
      <c r="O14" s="66">
        <v>3608365918</v>
      </c>
      <c r="P14" s="66">
        <v>3608365918</v>
      </c>
      <c r="Q14" s="66">
        <v>3608365918</v>
      </c>
      <c r="R14" s="64">
        <f t="shared" si="0"/>
        <v>0.31126208761934021</v>
      </c>
      <c r="T14" s="63">
        <v>591087257</v>
      </c>
    </row>
    <row r="15" spans="1:20" s="1" customFormat="1" ht="12" customHeight="1" x14ac:dyDescent="0.25">
      <c r="A15" s="40" t="s">
        <v>8</v>
      </c>
      <c r="B15" s="41" t="s">
        <v>9</v>
      </c>
      <c r="C15" s="38" t="s">
        <v>5</v>
      </c>
      <c r="D15" s="38" t="s">
        <v>6</v>
      </c>
      <c r="E15" s="38" t="s">
        <v>7</v>
      </c>
      <c r="F15" s="42">
        <v>58973339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6">
        <v>58973339</v>
      </c>
      <c r="M15" s="66">
        <v>58973339</v>
      </c>
      <c r="N15" s="66">
        <v>22290156</v>
      </c>
      <c r="O15" s="66">
        <v>22290156</v>
      </c>
      <c r="P15" s="66">
        <v>22290156</v>
      </c>
      <c r="Q15" s="66">
        <v>22290156</v>
      </c>
      <c r="R15" s="64">
        <f t="shared" si="0"/>
        <v>0.37797005185682298</v>
      </c>
      <c r="T15" s="63">
        <v>456666009</v>
      </c>
    </row>
    <row r="16" spans="1:20" s="1" customFormat="1" ht="12" customHeight="1" x14ac:dyDescent="0.25">
      <c r="A16" s="40" t="s">
        <v>10</v>
      </c>
      <c r="B16" s="41" t="s">
        <v>11</v>
      </c>
      <c r="C16" s="38" t="s">
        <v>5</v>
      </c>
      <c r="D16" s="38" t="s">
        <v>6</v>
      </c>
      <c r="E16" s="38" t="s">
        <v>7</v>
      </c>
      <c r="F16" s="42">
        <v>122848244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6">
        <v>122848244</v>
      </c>
      <c r="M16" s="66">
        <v>122848244</v>
      </c>
      <c r="N16" s="66">
        <v>44908885</v>
      </c>
      <c r="O16" s="66">
        <v>44908885</v>
      </c>
      <c r="P16" s="66">
        <v>44908885</v>
      </c>
      <c r="Q16" s="66">
        <v>44908885</v>
      </c>
      <c r="R16" s="64">
        <f t="shared" si="0"/>
        <v>0.36556391477602235</v>
      </c>
      <c r="T16" s="58">
        <f>SUM(T14:T15)</f>
        <v>1047753266</v>
      </c>
    </row>
    <row r="17" spans="1:18" s="1" customFormat="1" ht="12" customHeight="1" x14ac:dyDescent="0.25">
      <c r="A17" s="40" t="s">
        <v>12</v>
      </c>
      <c r="B17" s="41" t="s">
        <v>13</v>
      </c>
      <c r="C17" s="38" t="s">
        <v>5</v>
      </c>
      <c r="D17" s="38" t="s">
        <v>6</v>
      </c>
      <c r="E17" s="38" t="s">
        <v>7</v>
      </c>
      <c r="F17" s="42">
        <v>108750080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6">
        <v>108750080</v>
      </c>
      <c r="M17" s="66">
        <v>108750080</v>
      </c>
      <c r="N17" s="66">
        <v>53545491</v>
      </c>
      <c r="O17" s="66">
        <v>53545491</v>
      </c>
      <c r="P17" s="66">
        <v>53545491</v>
      </c>
      <c r="Q17" s="66">
        <v>53545491</v>
      </c>
      <c r="R17" s="64">
        <f t="shared" si="0"/>
        <v>0.49237196882981604</v>
      </c>
    </row>
    <row r="18" spans="1:18" s="1" customFormat="1" ht="12" customHeight="1" x14ac:dyDescent="0.25">
      <c r="A18" s="40" t="s">
        <v>14</v>
      </c>
      <c r="B18" s="41" t="s">
        <v>15</v>
      </c>
      <c r="C18" s="38" t="s">
        <v>5</v>
      </c>
      <c r="D18" s="38" t="s">
        <v>6</v>
      </c>
      <c r="E18" s="38" t="s">
        <v>7</v>
      </c>
      <c r="F18" s="42">
        <v>591087257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6">
        <v>591087257</v>
      </c>
      <c r="M18" s="66">
        <v>591087257</v>
      </c>
      <c r="N18" s="66">
        <v>4961714</v>
      </c>
      <c r="O18" s="66">
        <v>4961714</v>
      </c>
      <c r="P18" s="66">
        <v>4961714</v>
      </c>
      <c r="Q18" s="66">
        <v>4961714</v>
      </c>
      <c r="R18" s="64">
        <f t="shared" si="0"/>
        <v>8.3942158137237603E-3</v>
      </c>
    </row>
    <row r="19" spans="1:18" s="1" customFormat="1" ht="12" customHeight="1" x14ac:dyDescent="0.25">
      <c r="A19" s="40" t="s">
        <v>16</v>
      </c>
      <c r="B19" s="41" t="s">
        <v>17</v>
      </c>
      <c r="C19" s="38" t="s">
        <v>5</v>
      </c>
      <c r="D19" s="38" t="s">
        <v>6</v>
      </c>
      <c r="E19" s="38" t="s">
        <v>7</v>
      </c>
      <c r="F19" s="42">
        <v>456666009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6">
        <v>456666009</v>
      </c>
      <c r="M19" s="66">
        <v>456666009</v>
      </c>
      <c r="N19" s="66">
        <v>136383531</v>
      </c>
      <c r="O19" s="66">
        <v>136383531</v>
      </c>
      <c r="P19" s="66">
        <v>136383531</v>
      </c>
      <c r="Q19" s="66">
        <v>136383531</v>
      </c>
      <c r="R19" s="64">
        <f t="shared" si="0"/>
        <v>0.29865049798352739</v>
      </c>
    </row>
    <row r="20" spans="1:18" s="1" customFormat="1" ht="15.75" customHeight="1" x14ac:dyDescent="0.25">
      <c r="A20" s="40" t="s">
        <v>18</v>
      </c>
      <c r="B20" s="41" t="s">
        <v>19</v>
      </c>
      <c r="C20" s="38" t="s">
        <v>5</v>
      </c>
      <c r="D20" s="38" t="s">
        <v>6</v>
      </c>
      <c r="E20" s="38" t="s">
        <v>7</v>
      </c>
      <c r="F20" s="42">
        <v>2275609675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6">
        <v>2275609675</v>
      </c>
      <c r="M20" s="66">
        <v>2275609675</v>
      </c>
      <c r="N20" s="66">
        <v>541892310</v>
      </c>
      <c r="O20" s="66">
        <v>541892310</v>
      </c>
      <c r="P20" s="66">
        <v>541892310</v>
      </c>
      <c r="Q20" s="66">
        <v>541892310</v>
      </c>
      <c r="R20" s="64">
        <f t="shared" si="0"/>
        <v>0.23813060559254301</v>
      </c>
    </row>
    <row r="21" spans="1:18" s="1" customFormat="1" ht="12" customHeight="1" x14ac:dyDescent="0.25">
      <c r="A21" s="40" t="s">
        <v>20</v>
      </c>
      <c r="B21" s="41" t="s">
        <v>21</v>
      </c>
      <c r="C21" s="38" t="s">
        <v>5</v>
      </c>
      <c r="D21" s="38" t="s">
        <v>6</v>
      </c>
      <c r="E21" s="38" t="s">
        <v>7</v>
      </c>
      <c r="F21" s="42">
        <v>1234093795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6">
        <v>1234093795</v>
      </c>
      <c r="M21" s="66">
        <v>1234093795</v>
      </c>
      <c r="N21" s="66">
        <v>2137329</v>
      </c>
      <c r="O21" s="66">
        <v>2137329</v>
      </c>
      <c r="P21" s="66">
        <v>2137329</v>
      </c>
      <c r="Q21" s="66">
        <v>2137329</v>
      </c>
      <c r="R21" s="64">
        <f t="shared" si="0"/>
        <v>1.7319015853248011E-3</v>
      </c>
    </row>
    <row r="22" spans="1:18" s="1" customFormat="1" ht="12" customHeight="1" x14ac:dyDescent="0.25">
      <c r="A22" s="40" t="s">
        <v>22</v>
      </c>
      <c r="B22" s="41" t="s">
        <v>23</v>
      </c>
      <c r="C22" s="38" t="s">
        <v>5</v>
      </c>
      <c r="D22" s="38" t="s">
        <v>6</v>
      </c>
      <c r="E22" s="38" t="s">
        <v>7</v>
      </c>
      <c r="F22" s="42">
        <v>776542018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6">
        <v>776542018</v>
      </c>
      <c r="M22" s="66">
        <v>776542018</v>
      </c>
      <c r="N22" s="66">
        <v>87398220</v>
      </c>
      <c r="O22" s="66">
        <v>87398220</v>
      </c>
      <c r="P22" s="66">
        <v>87398220</v>
      </c>
      <c r="Q22" s="66">
        <v>87398220</v>
      </c>
      <c r="R22" s="64">
        <f t="shared" si="0"/>
        <v>0.11254796002551919</v>
      </c>
    </row>
    <row r="23" spans="1:18" s="8" customFormat="1" ht="16.5" customHeight="1" x14ac:dyDescent="0.25">
      <c r="A23" s="36" t="s">
        <v>104</v>
      </c>
      <c r="B23" s="37" t="s">
        <v>105</v>
      </c>
      <c r="C23" s="38" t="s">
        <v>5</v>
      </c>
      <c r="D23" s="38" t="s">
        <v>6</v>
      </c>
      <c r="E23" s="38" t="s">
        <v>7</v>
      </c>
      <c r="F23" s="34">
        <v>6284603000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6284603000</v>
      </c>
      <c r="M23" s="29">
        <v>6284603000</v>
      </c>
      <c r="N23" s="29">
        <v>1812899293</v>
      </c>
      <c r="O23" s="29">
        <v>1812899293</v>
      </c>
      <c r="P23" s="29">
        <v>1812899293</v>
      </c>
      <c r="Q23" s="29">
        <v>1715893493</v>
      </c>
      <c r="R23" s="39">
        <f t="shared" si="0"/>
        <v>0.28846679623199745</v>
      </c>
    </row>
    <row r="24" spans="1:18" s="1" customFormat="1" ht="12" customHeight="1" x14ac:dyDescent="0.25">
      <c r="A24" s="40" t="s">
        <v>24</v>
      </c>
      <c r="B24" s="41" t="s">
        <v>25</v>
      </c>
      <c r="C24" s="38" t="s">
        <v>5</v>
      </c>
      <c r="D24" s="38" t="s">
        <v>6</v>
      </c>
      <c r="E24" s="38" t="s">
        <v>7</v>
      </c>
      <c r="F24" s="42">
        <v>1797851979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34">
        <v>1797851979</v>
      </c>
      <c r="M24" s="42">
        <v>1797851979</v>
      </c>
      <c r="N24" s="43">
        <v>567861625</v>
      </c>
      <c r="O24" s="43">
        <v>567861625</v>
      </c>
      <c r="P24" s="43">
        <v>567861625</v>
      </c>
      <c r="Q24" s="43">
        <v>567861625</v>
      </c>
      <c r="R24" s="44">
        <f t="shared" si="0"/>
        <v>0.31585560526281792</v>
      </c>
    </row>
    <row r="25" spans="1:18" s="1" customFormat="1" ht="12" customHeight="1" x14ac:dyDescent="0.25">
      <c r="A25" s="40" t="s">
        <v>26</v>
      </c>
      <c r="B25" s="41" t="s">
        <v>27</v>
      </c>
      <c r="C25" s="38" t="s">
        <v>5</v>
      </c>
      <c r="D25" s="38" t="s">
        <v>6</v>
      </c>
      <c r="E25" s="38" t="s">
        <v>7</v>
      </c>
      <c r="F25" s="42">
        <v>1132125402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34">
        <v>1132125402</v>
      </c>
      <c r="M25" s="42">
        <v>1132125402</v>
      </c>
      <c r="N25" s="43">
        <v>413265479</v>
      </c>
      <c r="O25" s="43">
        <v>413265479</v>
      </c>
      <c r="P25" s="43">
        <v>413265479</v>
      </c>
      <c r="Q25" s="43">
        <v>413265479</v>
      </c>
      <c r="R25" s="44">
        <f t="shared" si="0"/>
        <v>0.36503507320825929</v>
      </c>
    </row>
    <row r="26" spans="1:18" s="1" customFormat="1" ht="12" customHeight="1" x14ac:dyDescent="0.25">
      <c r="A26" s="40" t="s">
        <v>28</v>
      </c>
      <c r="B26" s="41" t="s">
        <v>29</v>
      </c>
      <c r="C26" s="38" t="s">
        <v>5</v>
      </c>
      <c r="D26" s="38" t="s">
        <v>6</v>
      </c>
      <c r="E26" s="38" t="s">
        <v>7</v>
      </c>
      <c r="F26" s="42">
        <v>1360712217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34">
        <v>1360712217</v>
      </c>
      <c r="M26" s="42">
        <v>1360712217</v>
      </c>
      <c r="N26" s="43">
        <v>286262489</v>
      </c>
      <c r="O26" s="43">
        <v>286262489</v>
      </c>
      <c r="P26" s="43">
        <v>286262489</v>
      </c>
      <c r="Q26" s="43">
        <v>286262489</v>
      </c>
      <c r="R26" s="44">
        <f t="shared" si="0"/>
        <v>0.21037695217518576</v>
      </c>
    </row>
    <row r="27" spans="1:18" s="1" customFormat="1" ht="12" customHeight="1" x14ac:dyDescent="0.25">
      <c r="A27" s="40" t="s">
        <v>30</v>
      </c>
      <c r="B27" s="41" t="s">
        <v>31</v>
      </c>
      <c r="C27" s="38" t="s">
        <v>5</v>
      </c>
      <c r="D27" s="38" t="s">
        <v>6</v>
      </c>
      <c r="E27" s="38" t="s">
        <v>7</v>
      </c>
      <c r="F27" s="42">
        <v>724984832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34">
        <v>724984832</v>
      </c>
      <c r="M27" s="42">
        <v>724984832</v>
      </c>
      <c r="N27" s="43">
        <v>193006800</v>
      </c>
      <c r="O27" s="43">
        <v>193006800</v>
      </c>
      <c r="P27" s="43">
        <v>193006800</v>
      </c>
      <c r="Q27" s="43">
        <v>156836300</v>
      </c>
      <c r="R27" s="44">
        <f t="shared" si="0"/>
        <v>0.26622184559028128</v>
      </c>
    </row>
    <row r="28" spans="1:18" s="1" customFormat="1" ht="17.25" customHeight="1" x14ac:dyDescent="0.25">
      <c r="A28" s="40" t="s">
        <v>32</v>
      </c>
      <c r="B28" s="41" t="s">
        <v>33</v>
      </c>
      <c r="C28" s="38" t="s">
        <v>5</v>
      </c>
      <c r="D28" s="38" t="s">
        <v>6</v>
      </c>
      <c r="E28" s="38" t="s">
        <v>7</v>
      </c>
      <c r="F28" s="42">
        <v>362445268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34">
        <v>362445268</v>
      </c>
      <c r="M28" s="42">
        <v>362445268</v>
      </c>
      <c r="N28" s="43">
        <v>111184200</v>
      </c>
      <c r="O28" s="43">
        <v>111184200</v>
      </c>
      <c r="P28" s="43">
        <v>111184200</v>
      </c>
      <c r="Q28" s="43">
        <v>111184200</v>
      </c>
      <c r="R28" s="44">
        <f t="shared" si="0"/>
        <v>0.30676135079241812</v>
      </c>
    </row>
    <row r="29" spans="1:18" s="1" customFormat="1" ht="12" customHeight="1" x14ac:dyDescent="0.25">
      <c r="A29" s="40" t="s">
        <v>34</v>
      </c>
      <c r="B29" s="41" t="s">
        <v>35</v>
      </c>
      <c r="C29" s="38" t="s">
        <v>5</v>
      </c>
      <c r="D29" s="38" t="s">
        <v>6</v>
      </c>
      <c r="E29" s="38" t="s">
        <v>7</v>
      </c>
      <c r="F29" s="42">
        <v>544089981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34">
        <v>544089981</v>
      </c>
      <c r="M29" s="42">
        <v>544089981</v>
      </c>
      <c r="N29" s="43">
        <v>144773500</v>
      </c>
      <c r="O29" s="43">
        <v>144773500</v>
      </c>
      <c r="P29" s="43">
        <v>144773500</v>
      </c>
      <c r="Q29" s="43">
        <v>108276300</v>
      </c>
      <c r="R29" s="44">
        <f t="shared" si="0"/>
        <v>0.26608374543842223</v>
      </c>
    </row>
    <row r="30" spans="1:18" s="1" customFormat="1" ht="12" customHeight="1" x14ac:dyDescent="0.25">
      <c r="A30" s="40" t="s">
        <v>36</v>
      </c>
      <c r="B30" s="41" t="s">
        <v>37</v>
      </c>
      <c r="C30" s="38" t="s">
        <v>5</v>
      </c>
      <c r="D30" s="38" t="s">
        <v>6</v>
      </c>
      <c r="E30" s="38" t="s">
        <v>7</v>
      </c>
      <c r="F30" s="42">
        <v>362393321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34">
        <v>362393321</v>
      </c>
      <c r="M30" s="42">
        <v>362393321</v>
      </c>
      <c r="N30" s="43">
        <v>96545200</v>
      </c>
      <c r="O30" s="43">
        <v>96545200</v>
      </c>
      <c r="P30" s="43">
        <v>96545200</v>
      </c>
      <c r="Q30" s="43">
        <v>72207100</v>
      </c>
      <c r="R30" s="44">
        <f t="shared" si="0"/>
        <v>0.26640998717523273</v>
      </c>
    </row>
    <row r="31" spans="1:18" s="8" customFormat="1" ht="17.25" customHeight="1" x14ac:dyDescent="0.25">
      <c r="A31" s="36" t="s">
        <v>106</v>
      </c>
      <c r="B31" s="37" t="s">
        <v>107</v>
      </c>
      <c r="C31" s="38" t="s">
        <v>5</v>
      </c>
      <c r="D31" s="38" t="s">
        <v>6</v>
      </c>
      <c r="E31" s="38" t="s">
        <v>7</v>
      </c>
      <c r="F31" s="34">
        <v>1816188000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1816188000</v>
      </c>
      <c r="M31" s="34">
        <v>1816188000</v>
      </c>
      <c r="N31" s="34">
        <v>387698031</v>
      </c>
      <c r="O31" s="34">
        <v>387698031</v>
      </c>
      <c r="P31" s="34">
        <v>387698031</v>
      </c>
      <c r="Q31" s="34">
        <v>387698031</v>
      </c>
      <c r="R31" s="39">
        <f t="shared" si="0"/>
        <v>0.21346800606545138</v>
      </c>
    </row>
    <row r="32" spans="1:18" s="8" customFormat="1" ht="17.25" customHeight="1" x14ac:dyDescent="0.25">
      <c r="A32" s="36" t="s">
        <v>108</v>
      </c>
      <c r="B32" s="37" t="s">
        <v>109</v>
      </c>
      <c r="C32" s="38" t="s">
        <v>5</v>
      </c>
      <c r="D32" s="38" t="s">
        <v>6</v>
      </c>
      <c r="E32" s="38" t="s">
        <v>7</v>
      </c>
      <c r="F32" s="34">
        <v>946134218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946134218</v>
      </c>
      <c r="M32" s="34">
        <v>946134218</v>
      </c>
      <c r="N32" s="34">
        <v>107586899</v>
      </c>
      <c r="O32" s="34">
        <v>107586899</v>
      </c>
      <c r="P32" s="34">
        <v>107586899</v>
      </c>
      <c r="Q32" s="34">
        <v>107586899</v>
      </c>
      <c r="R32" s="39">
        <f t="shared" si="0"/>
        <v>0.11371208963081811</v>
      </c>
    </row>
    <row r="33" spans="1:18" s="1" customFormat="1" ht="12.75" customHeight="1" x14ac:dyDescent="0.25">
      <c r="A33" s="40" t="s">
        <v>38</v>
      </c>
      <c r="B33" s="41" t="s">
        <v>39</v>
      </c>
      <c r="C33" s="38" t="s">
        <v>5</v>
      </c>
      <c r="D33" s="38" t="s">
        <v>6</v>
      </c>
      <c r="E33" s="38" t="s">
        <v>7</v>
      </c>
      <c r="F33" s="42">
        <v>302250643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34">
        <v>302250643</v>
      </c>
      <c r="M33" s="42">
        <v>302250643</v>
      </c>
      <c r="N33" s="43">
        <v>84491592</v>
      </c>
      <c r="O33" s="43">
        <v>84491592</v>
      </c>
      <c r="P33" s="43">
        <v>84491592</v>
      </c>
      <c r="Q33" s="43">
        <v>84491592</v>
      </c>
      <c r="R33" s="44">
        <f t="shared" si="0"/>
        <v>0.27954147975129368</v>
      </c>
    </row>
    <row r="34" spans="1:18" s="1" customFormat="1" ht="12.75" customHeight="1" x14ac:dyDescent="0.25">
      <c r="A34" s="40" t="s">
        <v>40</v>
      </c>
      <c r="B34" s="41" t="s">
        <v>41</v>
      </c>
      <c r="C34" s="38" t="s">
        <v>5</v>
      </c>
      <c r="D34" s="38" t="s">
        <v>6</v>
      </c>
      <c r="E34" s="38" t="s">
        <v>7</v>
      </c>
      <c r="F34" s="42">
        <v>553616788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34">
        <v>553616788</v>
      </c>
      <c r="M34" s="42">
        <v>553616788</v>
      </c>
      <c r="N34" s="43">
        <v>14562536</v>
      </c>
      <c r="O34" s="43">
        <v>14562536</v>
      </c>
      <c r="P34" s="43">
        <v>14562536</v>
      </c>
      <c r="Q34" s="43">
        <v>14562536</v>
      </c>
      <c r="R34" s="44">
        <f t="shared" si="0"/>
        <v>2.6304361275980671E-2</v>
      </c>
    </row>
    <row r="35" spans="1:18" s="1" customFormat="1" ht="12.75" customHeight="1" x14ac:dyDescent="0.25">
      <c r="A35" s="40" t="s">
        <v>42</v>
      </c>
      <c r="B35" s="41" t="s">
        <v>43</v>
      </c>
      <c r="C35" s="38" t="s">
        <v>5</v>
      </c>
      <c r="D35" s="38" t="s">
        <v>6</v>
      </c>
      <c r="E35" s="38" t="s">
        <v>7</v>
      </c>
      <c r="F35" s="42">
        <v>90266787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34">
        <v>90266787</v>
      </c>
      <c r="M35" s="42">
        <v>90266787</v>
      </c>
      <c r="N35" s="43">
        <v>8532771</v>
      </c>
      <c r="O35" s="43">
        <v>8532771</v>
      </c>
      <c r="P35" s="43">
        <v>8532771</v>
      </c>
      <c r="Q35" s="43">
        <v>8532771</v>
      </c>
      <c r="R35" s="44">
        <f t="shared" si="0"/>
        <v>9.4528356260204546E-2</v>
      </c>
    </row>
    <row r="36" spans="1:18" s="1" customFormat="1" ht="12.75" customHeight="1" x14ac:dyDescent="0.25">
      <c r="A36" s="40" t="s">
        <v>44</v>
      </c>
      <c r="B36" s="41" t="s">
        <v>45</v>
      </c>
      <c r="C36" s="38" t="s">
        <v>5</v>
      </c>
      <c r="D36" s="38" t="s">
        <v>6</v>
      </c>
      <c r="E36" s="38" t="s">
        <v>7</v>
      </c>
      <c r="F36" s="42">
        <v>473546850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34">
        <v>473546850</v>
      </c>
      <c r="M36" s="42">
        <v>473546850</v>
      </c>
      <c r="N36" s="43">
        <v>148086360</v>
      </c>
      <c r="O36" s="43">
        <v>148086360</v>
      </c>
      <c r="P36" s="43">
        <v>148086360</v>
      </c>
      <c r="Q36" s="43">
        <v>148086360</v>
      </c>
      <c r="R36" s="44">
        <f t="shared" si="0"/>
        <v>0.31271744284646807</v>
      </c>
    </row>
    <row r="37" spans="1:18" s="1" customFormat="1" ht="12.75" customHeight="1" x14ac:dyDescent="0.25">
      <c r="A37" s="40" t="s">
        <v>46</v>
      </c>
      <c r="B37" s="41" t="s">
        <v>47</v>
      </c>
      <c r="C37" s="38" t="s">
        <v>5</v>
      </c>
      <c r="D37" s="38" t="s">
        <v>6</v>
      </c>
      <c r="E37" s="38" t="s">
        <v>7</v>
      </c>
      <c r="F37" s="42">
        <v>257633593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34">
        <v>257633593</v>
      </c>
      <c r="M37" s="42">
        <v>257633593</v>
      </c>
      <c r="N37" s="43">
        <v>104524424</v>
      </c>
      <c r="O37" s="43">
        <v>104524424</v>
      </c>
      <c r="P37" s="43">
        <v>104524424</v>
      </c>
      <c r="Q37" s="43">
        <v>104524424</v>
      </c>
      <c r="R37" s="44">
        <f t="shared" si="0"/>
        <v>0.40570960790815813</v>
      </c>
    </row>
    <row r="38" spans="1:18" s="1" customFormat="1" ht="12.75" customHeight="1" x14ac:dyDescent="0.25">
      <c r="A38" s="40" t="s">
        <v>48</v>
      </c>
      <c r="B38" s="41" t="s">
        <v>49</v>
      </c>
      <c r="C38" s="38" t="s">
        <v>5</v>
      </c>
      <c r="D38" s="38" t="s">
        <v>6</v>
      </c>
      <c r="E38" s="38" t="s">
        <v>7</v>
      </c>
      <c r="F38" s="42">
        <v>59973339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34">
        <v>59973339</v>
      </c>
      <c r="M38" s="42">
        <v>59973339</v>
      </c>
      <c r="N38" s="43">
        <v>0</v>
      </c>
      <c r="O38" s="43">
        <v>0</v>
      </c>
      <c r="P38" s="43">
        <v>0</v>
      </c>
      <c r="Q38" s="43">
        <v>0</v>
      </c>
      <c r="R38" s="44">
        <f t="shared" si="0"/>
        <v>0</v>
      </c>
    </row>
    <row r="39" spans="1:18" s="1" customFormat="1" ht="12.75" customHeight="1" x14ac:dyDescent="0.25">
      <c r="A39" s="40" t="s">
        <v>153</v>
      </c>
      <c r="B39" s="41" t="s">
        <v>152</v>
      </c>
      <c r="C39" s="38" t="s">
        <v>5</v>
      </c>
      <c r="D39" s="38" t="s">
        <v>6</v>
      </c>
      <c r="E39" s="38" t="s">
        <v>7</v>
      </c>
      <c r="F39" s="42">
        <v>78900000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34">
        <v>78900000</v>
      </c>
      <c r="M39" s="42">
        <v>78900000</v>
      </c>
      <c r="N39" s="43">
        <v>27500348</v>
      </c>
      <c r="O39" s="43">
        <v>27500348</v>
      </c>
      <c r="P39" s="43">
        <v>27500348</v>
      </c>
      <c r="Q39" s="43">
        <v>27500348</v>
      </c>
      <c r="R39" s="44">
        <f t="shared" si="0"/>
        <v>0.34854686945500635</v>
      </c>
    </row>
    <row r="40" spans="1:18" s="10" customFormat="1" ht="12.75" customHeight="1" x14ac:dyDescent="0.25">
      <c r="A40" s="31" t="s">
        <v>110</v>
      </c>
      <c r="B40" s="32" t="s">
        <v>111</v>
      </c>
      <c r="C40" s="33"/>
      <c r="D40" s="33"/>
      <c r="E40" s="33"/>
      <c r="F40" s="34">
        <v>18559115477</v>
      </c>
      <c r="G40" s="34">
        <v>0</v>
      </c>
      <c r="H40" s="34">
        <v>0</v>
      </c>
      <c r="I40" s="34">
        <v>1440976890</v>
      </c>
      <c r="J40" s="34">
        <v>1440976890</v>
      </c>
      <c r="K40" s="34">
        <v>0</v>
      </c>
      <c r="L40" s="34">
        <v>18559115477</v>
      </c>
      <c r="M40" s="34">
        <v>18121389413.700001</v>
      </c>
      <c r="N40" s="34">
        <v>13891529632.73</v>
      </c>
      <c r="O40" s="34">
        <v>4493618059.1400003</v>
      </c>
      <c r="P40" s="34">
        <v>4493618059.1400003</v>
      </c>
      <c r="Q40" s="34">
        <v>4493618059.1400003</v>
      </c>
      <c r="R40" s="39">
        <f>IFERROR(N40/L40,0)</f>
        <v>0.74850170795830973</v>
      </c>
    </row>
    <row r="41" spans="1:18" s="1" customFormat="1" ht="19.5" customHeight="1" x14ac:dyDescent="0.25">
      <c r="A41" s="36" t="s">
        <v>145</v>
      </c>
      <c r="B41" s="37" t="s">
        <v>150</v>
      </c>
      <c r="C41" s="38">
        <v>10</v>
      </c>
      <c r="D41" s="38" t="s">
        <v>6</v>
      </c>
      <c r="E41" s="38" t="s">
        <v>7</v>
      </c>
      <c r="F41" s="34">
        <v>84770000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84770000</v>
      </c>
      <c r="M41" s="34">
        <v>10000000</v>
      </c>
      <c r="N41" s="34">
        <v>0</v>
      </c>
      <c r="O41" s="34">
        <v>0</v>
      </c>
      <c r="P41" s="34">
        <v>0</v>
      </c>
      <c r="Q41" s="34">
        <v>0</v>
      </c>
      <c r="R41" s="39">
        <f t="shared" si="0"/>
        <v>0</v>
      </c>
    </row>
    <row r="42" spans="1:18" s="1" customFormat="1" ht="12.75" customHeight="1" x14ac:dyDescent="0.25">
      <c r="A42" s="36" t="s">
        <v>148</v>
      </c>
      <c r="B42" s="37" t="s">
        <v>149</v>
      </c>
      <c r="C42" s="38">
        <v>10</v>
      </c>
      <c r="D42" s="38" t="s">
        <v>6</v>
      </c>
      <c r="E42" s="38" t="s">
        <v>7</v>
      </c>
      <c r="F42" s="34">
        <v>84770000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34">
        <v>84770000</v>
      </c>
      <c r="M42" s="34">
        <v>10000000</v>
      </c>
      <c r="N42" s="34">
        <v>0</v>
      </c>
      <c r="O42" s="34">
        <v>0</v>
      </c>
      <c r="P42" s="34">
        <v>0</v>
      </c>
      <c r="Q42" s="34">
        <v>0</v>
      </c>
      <c r="R42" s="39">
        <f t="shared" si="0"/>
        <v>0</v>
      </c>
    </row>
    <row r="43" spans="1:18" s="1" customFormat="1" ht="19.5" customHeight="1" x14ac:dyDescent="0.25">
      <c r="A43" s="40" t="s">
        <v>146</v>
      </c>
      <c r="B43" s="41" t="s">
        <v>147</v>
      </c>
      <c r="C43" s="38">
        <v>10</v>
      </c>
      <c r="D43" s="38" t="s">
        <v>6</v>
      </c>
      <c r="E43" s="38" t="s">
        <v>7</v>
      </c>
      <c r="F43" s="42">
        <v>84770000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84770000</v>
      </c>
      <c r="M43" s="42">
        <v>10000000</v>
      </c>
      <c r="N43" s="42">
        <v>0</v>
      </c>
      <c r="O43" s="42">
        <v>0</v>
      </c>
      <c r="P43" s="42">
        <v>0</v>
      </c>
      <c r="Q43" s="42">
        <v>0</v>
      </c>
      <c r="R43" s="44">
        <f t="shared" si="0"/>
        <v>0</v>
      </c>
    </row>
    <row r="44" spans="1:18" s="8" customFormat="1" ht="12.75" customHeight="1" x14ac:dyDescent="0.25">
      <c r="A44" s="36" t="s">
        <v>112</v>
      </c>
      <c r="B44" s="37" t="s">
        <v>113</v>
      </c>
      <c r="C44" s="38"/>
      <c r="D44" s="38"/>
      <c r="E44" s="38"/>
      <c r="F44" s="34">
        <v>18474345477</v>
      </c>
      <c r="G44" s="34">
        <v>0</v>
      </c>
      <c r="H44" s="34">
        <v>0</v>
      </c>
      <c r="I44" s="34">
        <v>1440976890</v>
      </c>
      <c r="J44" s="34">
        <v>1440976890</v>
      </c>
      <c r="K44" s="34">
        <v>0</v>
      </c>
      <c r="L44" s="34">
        <v>18474345477</v>
      </c>
      <c r="M44" s="34">
        <v>18111389413.700001</v>
      </c>
      <c r="N44" s="34">
        <v>13891529632.73</v>
      </c>
      <c r="O44" s="34">
        <v>4493618059.1400003</v>
      </c>
      <c r="P44" s="34">
        <v>4493618059.1400003</v>
      </c>
      <c r="Q44" s="34">
        <v>4493618059.1400003</v>
      </c>
      <c r="R44" s="39">
        <f t="shared" si="0"/>
        <v>0.75193622691664685</v>
      </c>
    </row>
    <row r="45" spans="1:18" s="8" customFormat="1" ht="12.75" customHeight="1" x14ac:dyDescent="0.25">
      <c r="A45" s="36" t="s">
        <v>114</v>
      </c>
      <c r="B45" s="37" t="s">
        <v>115</v>
      </c>
      <c r="C45" s="38" t="s">
        <v>5</v>
      </c>
      <c r="D45" s="38" t="s">
        <v>6</v>
      </c>
      <c r="E45" s="38" t="s">
        <v>7</v>
      </c>
      <c r="F45" s="34">
        <v>2291200000</v>
      </c>
      <c r="G45" s="34">
        <v>0</v>
      </c>
      <c r="H45" s="34">
        <v>0</v>
      </c>
      <c r="I45" s="34">
        <v>661223550</v>
      </c>
      <c r="J45" s="34">
        <v>1266400000</v>
      </c>
      <c r="K45" s="34">
        <v>0</v>
      </c>
      <c r="L45" s="34">
        <v>1686023550</v>
      </c>
      <c r="M45" s="34">
        <v>1673023550</v>
      </c>
      <c r="N45" s="34">
        <v>54046000</v>
      </c>
      <c r="O45" s="34">
        <v>9177162</v>
      </c>
      <c r="P45" s="34">
        <v>9177162</v>
      </c>
      <c r="Q45" s="34">
        <v>9177162</v>
      </c>
      <c r="R45" s="39">
        <f t="shared" si="0"/>
        <v>3.2055305514564134E-2</v>
      </c>
    </row>
    <row r="46" spans="1:18" s="1" customFormat="1" ht="18.75" customHeight="1" x14ac:dyDescent="0.25">
      <c r="A46" s="40" t="s">
        <v>50</v>
      </c>
      <c r="B46" s="41" t="s">
        <v>51</v>
      </c>
      <c r="C46" s="38" t="s">
        <v>5</v>
      </c>
      <c r="D46" s="38" t="s">
        <v>6</v>
      </c>
      <c r="E46" s="38" t="s">
        <v>7</v>
      </c>
      <c r="F46" s="42">
        <v>300000000</v>
      </c>
      <c r="G46" s="42">
        <v>0</v>
      </c>
      <c r="H46" s="42">
        <v>0</v>
      </c>
      <c r="I46" s="42">
        <v>0</v>
      </c>
      <c r="J46" s="42">
        <v>60000000</v>
      </c>
      <c r="K46" s="42">
        <v>0</v>
      </c>
      <c r="L46" s="34">
        <v>240000000</v>
      </c>
      <c r="M46" s="42">
        <v>240000000</v>
      </c>
      <c r="N46" s="42">
        <v>0</v>
      </c>
      <c r="O46" s="42">
        <v>0</v>
      </c>
      <c r="P46" s="42">
        <v>0</v>
      </c>
      <c r="Q46" s="42">
        <v>0</v>
      </c>
      <c r="R46" s="44">
        <f t="shared" si="0"/>
        <v>0</v>
      </c>
    </row>
    <row r="47" spans="1:18" s="1" customFormat="1" ht="18.75" customHeight="1" x14ac:dyDescent="0.25">
      <c r="A47" s="40" t="s">
        <v>52</v>
      </c>
      <c r="B47" s="41" t="s">
        <v>53</v>
      </c>
      <c r="C47" s="38" t="s">
        <v>5</v>
      </c>
      <c r="D47" s="38" t="s">
        <v>6</v>
      </c>
      <c r="E47" s="38" t="s">
        <v>7</v>
      </c>
      <c r="F47" s="42">
        <v>272000000</v>
      </c>
      <c r="G47" s="42">
        <v>0</v>
      </c>
      <c r="H47" s="42">
        <v>0</v>
      </c>
      <c r="I47" s="42">
        <v>455223550</v>
      </c>
      <c r="J47" s="42">
        <v>254400000</v>
      </c>
      <c r="K47" s="42">
        <v>0</v>
      </c>
      <c r="L47" s="34">
        <v>472823550</v>
      </c>
      <c r="M47" s="43">
        <v>472823550</v>
      </c>
      <c r="N47" s="43">
        <v>50000000</v>
      </c>
      <c r="O47" s="43">
        <v>9177162</v>
      </c>
      <c r="P47" s="43">
        <v>9177162</v>
      </c>
      <c r="Q47" s="43">
        <v>9177162</v>
      </c>
      <c r="R47" s="44">
        <f t="shared" si="0"/>
        <v>0.10574769382785608</v>
      </c>
    </row>
    <row r="48" spans="1:18" s="1" customFormat="1" ht="21" customHeight="1" x14ac:dyDescent="0.25">
      <c r="A48" s="40" t="s">
        <v>54</v>
      </c>
      <c r="B48" s="41" t="s">
        <v>55</v>
      </c>
      <c r="C48" s="38" t="s">
        <v>5</v>
      </c>
      <c r="D48" s="38" t="s">
        <v>6</v>
      </c>
      <c r="E48" s="38" t="s">
        <v>7</v>
      </c>
      <c r="F48" s="42">
        <v>1719200000</v>
      </c>
      <c r="G48" s="42">
        <v>0</v>
      </c>
      <c r="H48" s="42">
        <v>0</v>
      </c>
      <c r="I48" s="42">
        <v>206000000</v>
      </c>
      <c r="J48" s="42">
        <v>952000000</v>
      </c>
      <c r="K48" s="42">
        <v>0</v>
      </c>
      <c r="L48" s="34">
        <v>973200000</v>
      </c>
      <c r="M48" s="43">
        <v>960200000</v>
      </c>
      <c r="N48" s="43">
        <v>4046000</v>
      </c>
      <c r="O48" s="43">
        <v>0</v>
      </c>
      <c r="P48" s="43">
        <v>0</v>
      </c>
      <c r="Q48" s="43">
        <v>0</v>
      </c>
      <c r="R48" s="45">
        <f t="shared" si="0"/>
        <v>4.1574188244965062E-3</v>
      </c>
    </row>
    <row r="49" spans="1:18" s="1" customFormat="1" ht="12.75" customHeight="1" x14ac:dyDescent="0.25">
      <c r="A49" s="36" t="s">
        <v>116</v>
      </c>
      <c r="B49" s="37" t="s">
        <v>117</v>
      </c>
      <c r="C49" s="38" t="s">
        <v>5</v>
      </c>
      <c r="D49" s="38" t="s">
        <v>6</v>
      </c>
      <c r="E49" s="38" t="s">
        <v>7</v>
      </c>
      <c r="F49" s="34">
        <v>15183145477</v>
      </c>
      <c r="G49" s="34">
        <v>0</v>
      </c>
      <c r="H49" s="34">
        <v>0</v>
      </c>
      <c r="I49" s="34">
        <v>779753340</v>
      </c>
      <c r="J49" s="34">
        <v>174576890</v>
      </c>
      <c r="K49" s="34">
        <v>0</v>
      </c>
      <c r="L49" s="34">
        <v>15788321927</v>
      </c>
      <c r="M49" s="34">
        <v>15527217863.700001</v>
      </c>
      <c r="N49" s="34">
        <v>12970255632.73</v>
      </c>
      <c r="O49" s="34">
        <v>4278730897.1400003</v>
      </c>
      <c r="P49" s="34">
        <v>4278730897.1400003</v>
      </c>
      <c r="Q49" s="46">
        <v>4278730897.1400003</v>
      </c>
      <c r="R49" s="47">
        <f t="shared" si="0"/>
        <v>0.82150944810349003</v>
      </c>
    </row>
    <row r="50" spans="1:18" s="1" customFormat="1" ht="12.75" customHeight="1" x14ac:dyDescent="0.25">
      <c r="A50" s="40" t="s">
        <v>56</v>
      </c>
      <c r="B50" s="41" t="s">
        <v>57</v>
      </c>
      <c r="C50" s="38" t="s">
        <v>5</v>
      </c>
      <c r="D50" s="38" t="s">
        <v>6</v>
      </c>
      <c r="E50" s="38" t="s">
        <v>7</v>
      </c>
      <c r="F50" s="42">
        <v>119500000</v>
      </c>
      <c r="G50" s="42">
        <v>0</v>
      </c>
      <c r="H50" s="42">
        <v>0</v>
      </c>
      <c r="I50" s="42">
        <v>0</v>
      </c>
      <c r="J50" s="42">
        <v>23900000</v>
      </c>
      <c r="K50" s="42">
        <v>0</v>
      </c>
      <c r="L50" s="34">
        <v>95600000</v>
      </c>
      <c r="M50" s="43">
        <v>93768604.459999993</v>
      </c>
      <c r="N50" s="43">
        <v>86768604.459999993</v>
      </c>
      <c r="O50" s="43">
        <v>3973046</v>
      </c>
      <c r="P50" s="43">
        <v>3973046</v>
      </c>
      <c r="Q50" s="43">
        <v>3973046</v>
      </c>
      <c r="R50" s="48">
        <f t="shared" si="0"/>
        <v>0.9076213855648535</v>
      </c>
    </row>
    <row r="51" spans="1:18" s="1" customFormat="1" ht="35.25" customHeight="1" x14ac:dyDescent="0.25">
      <c r="A51" s="40" t="s">
        <v>58</v>
      </c>
      <c r="B51" s="41" t="s">
        <v>59</v>
      </c>
      <c r="C51" s="38" t="s">
        <v>5</v>
      </c>
      <c r="D51" s="38" t="s">
        <v>6</v>
      </c>
      <c r="E51" s="38" t="s">
        <v>7</v>
      </c>
      <c r="F51" s="42">
        <v>1073611253</v>
      </c>
      <c r="G51" s="42">
        <v>0</v>
      </c>
      <c r="H51" s="42">
        <v>0</v>
      </c>
      <c r="I51" s="42">
        <v>1687964</v>
      </c>
      <c r="J51" s="42">
        <v>56000000</v>
      </c>
      <c r="K51" s="42">
        <v>0</v>
      </c>
      <c r="L51" s="34">
        <v>1019299217</v>
      </c>
      <c r="M51" s="43">
        <v>1013854510.64</v>
      </c>
      <c r="N51" s="43">
        <v>537265291.63999999</v>
      </c>
      <c r="O51" s="43">
        <v>292006113</v>
      </c>
      <c r="P51" s="43">
        <v>292006113</v>
      </c>
      <c r="Q51" s="43">
        <v>292006113</v>
      </c>
      <c r="R51" s="44">
        <f t="shared" si="0"/>
        <v>0.52709281306158406</v>
      </c>
    </row>
    <row r="52" spans="1:18" s="1" customFormat="1" ht="19.5" customHeight="1" x14ac:dyDescent="0.25">
      <c r="A52" s="40" t="s">
        <v>60</v>
      </c>
      <c r="B52" s="41" t="s">
        <v>61</v>
      </c>
      <c r="C52" s="38" t="s">
        <v>5</v>
      </c>
      <c r="D52" s="38" t="s">
        <v>6</v>
      </c>
      <c r="E52" s="38" t="s">
        <v>7</v>
      </c>
      <c r="F52" s="42">
        <v>4804237716</v>
      </c>
      <c r="G52" s="42">
        <v>0</v>
      </c>
      <c r="H52" s="42">
        <v>0</v>
      </c>
      <c r="I52" s="42">
        <v>3160200</v>
      </c>
      <c r="J52" s="42">
        <v>18605176</v>
      </c>
      <c r="K52" s="42">
        <v>0</v>
      </c>
      <c r="L52" s="34">
        <v>4788792740</v>
      </c>
      <c r="M52" s="43">
        <v>4787016290</v>
      </c>
      <c r="N52" s="43">
        <v>4787016290</v>
      </c>
      <c r="O52" s="43">
        <v>2309436492.4400001</v>
      </c>
      <c r="P52" s="43">
        <v>2309436492.4400001</v>
      </c>
      <c r="Q52" s="43">
        <v>2309436492.4400001</v>
      </c>
      <c r="R52" s="44">
        <f t="shared" si="0"/>
        <v>0.99962904011586018</v>
      </c>
    </row>
    <row r="53" spans="1:18" s="1" customFormat="1" ht="19.5" customHeight="1" x14ac:dyDescent="0.25">
      <c r="A53" s="40" t="s">
        <v>62</v>
      </c>
      <c r="B53" s="41" t="s">
        <v>63</v>
      </c>
      <c r="C53" s="38" t="s">
        <v>5</v>
      </c>
      <c r="D53" s="38" t="s">
        <v>6</v>
      </c>
      <c r="E53" s="38" t="s">
        <v>7</v>
      </c>
      <c r="F53" s="42">
        <v>8640788814</v>
      </c>
      <c r="G53" s="42">
        <v>0</v>
      </c>
      <c r="H53" s="42">
        <v>0</v>
      </c>
      <c r="I53" s="42">
        <v>774905176</v>
      </c>
      <c r="J53" s="42">
        <v>46071714</v>
      </c>
      <c r="K53" s="42">
        <v>0</v>
      </c>
      <c r="L53" s="34">
        <v>9369622276</v>
      </c>
      <c r="M53" s="43">
        <v>9367570764.6000004</v>
      </c>
      <c r="N53" s="43">
        <v>7517072312.6300001</v>
      </c>
      <c r="O53" s="43">
        <v>1634217562.7</v>
      </c>
      <c r="P53" s="43">
        <v>1634217562.7</v>
      </c>
      <c r="Q53" s="43">
        <v>1634217562.7</v>
      </c>
      <c r="R53" s="44">
        <f t="shared" si="0"/>
        <v>0.80228125437721753</v>
      </c>
    </row>
    <row r="54" spans="1:18" s="1" customFormat="1" ht="19.5" customHeight="1" x14ac:dyDescent="0.25">
      <c r="A54" s="40" t="s">
        <v>64</v>
      </c>
      <c r="B54" s="41" t="s">
        <v>65</v>
      </c>
      <c r="C54" s="38" t="s">
        <v>5</v>
      </c>
      <c r="D54" s="38" t="s">
        <v>6</v>
      </c>
      <c r="E54" s="38" t="s">
        <v>7</v>
      </c>
      <c r="F54" s="42">
        <v>475007694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34">
        <v>475007694</v>
      </c>
      <c r="M54" s="43">
        <v>225007694</v>
      </c>
      <c r="N54" s="43">
        <v>28728907</v>
      </c>
      <c r="O54" s="43">
        <v>28659703</v>
      </c>
      <c r="P54" s="43">
        <v>28659703</v>
      </c>
      <c r="Q54" s="43">
        <v>28659703</v>
      </c>
      <c r="R54" s="44">
        <f t="shared" si="0"/>
        <v>6.0480929809949562E-2</v>
      </c>
    </row>
    <row r="55" spans="1:18" s="1" customFormat="1" ht="12.75" customHeight="1" x14ac:dyDescent="0.25">
      <c r="A55" s="40" t="s">
        <v>66</v>
      </c>
      <c r="B55" s="41" t="s">
        <v>67</v>
      </c>
      <c r="C55" s="38" t="s">
        <v>5</v>
      </c>
      <c r="D55" s="38" t="s">
        <v>6</v>
      </c>
      <c r="E55" s="38" t="s">
        <v>7</v>
      </c>
      <c r="F55" s="42">
        <v>70000000</v>
      </c>
      <c r="G55" s="42">
        <v>0</v>
      </c>
      <c r="H55" s="42">
        <v>0</v>
      </c>
      <c r="I55" s="42">
        <v>0</v>
      </c>
      <c r="J55" s="42">
        <v>30000000</v>
      </c>
      <c r="K55" s="42">
        <v>0</v>
      </c>
      <c r="L55" s="34">
        <v>40000000</v>
      </c>
      <c r="M55" s="43">
        <v>40000000</v>
      </c>
      <c r="N55" s="43">
        <v>13404227</v>
      </c>
      <c r="O55" s="43">
        <v>10437980</v>
      </c>
      <c r="P55" s="43">
        <v>10437980</v>
      </c>
      <c r="Q55" s="43">
        <v>10437980</v>
      </c>
      <c r="R55" s="44">
        <f t="shared" si="0"/>
        <v>0.33510567499999999</v>
      </c>
    </row>
    <row r="56" spans="1:18" s="8" customFormat="1" ht="12.75" customHeight="1" x14ac:dyDescent="0.25">
      <c r="A56" s="36" t="s">
        <v>116</v>
      </c>
      <c r="B56" s="37" t="s">
        <v>117</v>
      </c>
      <c r="C56" s="38">
        <v>21</v>
      </c>
      <c r="D56" s="38" t="s">
        <v>69</v>
      </c>
      <c r="E56" s="38" t="s">
        <v>7</v>
      </c>
      <c r="F56" s="34">
        <v>1000000000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1000000000</v>
      </c>
      <c r="M56" s="34">
        <v>911148000</v>
      </c>
      <c r="N56" s="34">
        <v>867228000</v>
      </c>
      <c r="O56" s="34">
        <v>205710000</v>
      </c>
      <c r="P56" s="34">
        <v>205710000</v>
      </c>
      <c r="Q56" s="34">
        <v>205710000</v>
      </c>
      <c r="R56" s="39">
        <f t="shared" si="0"/>
        <v>0.867228</v>
      </c>
    </row>
    <row r="57" spans="1:18" s="1" customFormat="1" ht="15.75" customHeight="1" x14ac:dyDescent="0.25">
      <c r="A57" s="40" t="s">
        <v>62</v>
      </c>
      <c r="B57" s="41" t="s">
        <v>63</v>
      </c>
      <c r="C57" s="38" t="s">
        <v>68</v>
      </c>
      <c r="D57" s="38" t="s">
        <v>69</v>
      </c>
      <c r="E57" s="38" t="s">
        <v>7</v>
      </c>
      <c r="F57" s="42">
        <v>1000000000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1000000000</v>
      </c>
      <c r="M57" s="43">
        <v>911148000</v>
      </c>
      <c r="N57" s="43">
        <v>867228000</v>
      </c>
      <c r="O57" s="43">
        <v>205710000</v>
      </c>
      <c r="P57" s="43">
        <v>205710000</v>
      </c>
      <c r="Q57" s="43">
        <v>205710000</v>
      </c>
      <c r="R57" s="44">
        <f t="shared" si="0"/>
        <v>0.867228</v>
      </c>
    </row>
    <row r="58" spans="1:18" s="10" customFormat="1" ht="12.75" customHeight="1" x14ac:dyDescent="0.25">
      <c r="A58" s="31" t="s">
        <v>124</v>
      </c>
      <c r="B58" s="32" t="s">
        <v>125</v>
      </c>
      <c r="C58" s="33">
        <v>10</v>
      </c>
      <c r="D58" s="33" t="s">
        <v>6</v>
      </c>
      <c r="E58" s="33" t="s">
        <v>7</v>
      </c>
      <c r="F58" s="34">
        <v>434210600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434210600</v>
      </c>
      <c r="M58" s="34">
        <v>138510600</v>
      </c>
      <c r="N58" s="34">
        <v>27096674</v>
      </c>
      <c r="O58" s="34">
        <v>27096674</v>
      </c>
      <c r="P58" s="34">
        <v>27096674</v>
      </c>
      <c r="Q58" s="34">
        <v>27096674</v>
      </c>
      <c r="R58" s="39">
        <f t="shared" si="0"/>
        <v>6.2404450743487147E-2</v>
      </c>
    </row>
    <row r="59" spans="1:18" s="8" customFormat="1" ht="12.75" customHeight="1" x14ac:dyDescent="0.25">
      <c r="A59" s="36" t="s">
        <v>122</v>
      </c>
      <c r="B59" s="37" t="s">
        <v>123</v>
      </c>
      <c r="C59" s="49">
        <v>10</v>
      </c>
      <c r="D59" s="49" t="s">
        <v>6</v>
      </c>
      <c r="E59" s="49" t="s">
        <v>7</v>
      </c>
      <c r="F59" s="34">
        <v>138510600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138510600</v>
      </c>
      <c r="M59" s="34">
        <v>138510600</v>
      </c>
      <c r="N59" s="34">
        <v>27096674</v>
      </c>
      <c r="O59" s="34">
        <v>27096674</v>
      </c>
      <c r="P59" s="34">
        <v>27096674</v>
      </c>
      <c r="Q59" s="34">
        <v>27096674</v>
      </c>
      <c r="R59" s="39">
        <f t="shared" si="0"/>
        <v>0.19562888327680336</v>
      </c>
    </row>
    <row r="60" spans="1:18" s="1" customFormat="1" ht="16.5" customHeight="1" x14ac:dyDescent="0.25">
      <c r="A60" s="40" t="s">
        <v>120</v>
      </c>
      <c r="B60" s="41" t="s">
        <v>121</v>
      </c>
      <c r="C60" s="38">
        <v>10</v>
      </c>
      <c r="D60" s="38" t="s">
        <v>6</v>
      </c>
      <c r="E60" s="38" t="s">
        <v>7</v>
      </c>
      <c r="F60" s="42">
        <v>138510600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138510600</v>
      </c>
      <c r="M60" s="42">
        <v>138510600</v>
      </c>
      <c r="N60" s="42">
        <v>27096674</v>
      </c>
      <c r="O60" s="42">
        <v>27096674</v>
      </c>
      <c r="P60" s="42">
        <v>27096674</v>
      </c>
      <c r="Q60" s="42">
        <v>27096674</v>
      </c>
      <c r="R60" s="44">
        <f t="shared" si="0"/>
        <v>0.19562888327680336</v>
      </c>
    </row>
    <row r="61" spans="1:18" s="1" customFormat="1" ht="17.25" customHeight="1" x14ac:dyDescent="0.25">
      <c r="A61" s="40" t="s">
        <v>118</v>
      </c>
      <c r="B61" s="41" t="s">
        <v>119</v>
      </c>
      <c r="C61" s="38">
        <v>10</v>
      </c>
      <c r="D61" s="38" t="s">
        <v>6</v>
      </c>
      <c r="E61" s="38" t="s">
        <v>7</v>
      </c>
      <c r="F61" s="42">
        <v>138510600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138510600</v>
      </c>
      <c r="M61" s="42">
        <v>138510600</v>
      </c>
      <c r="N61" s="43">
        <v>27096674</v>
      </c>
      <c r="O61" s="43">
        <v>27096674</v>
      </c>
      <c r="P61" s="43">
        <v>27096674</v>
      </c>
      <c r="Q61" s="43">
        <v>27096674</v>
      </c>
      <c r="R61" s="44">
        <f t="shared" si="0"/>
        <v>0.19562888327680336</v>
      </c>
    </row>
    <row r="62" spans="1:18" s="1" customFormat="1" ht="12.75" customHeight="1" x14ac:dyDescent="0.25">
      <c r="A62" s="40" t="s">
        <v>70</v>
      </c>
      <c r="B62" s="41" t="s">
        <v>71</v>
      </c>
      <c r="C62" s="38">
        <v>10</v>
      </c>
      <c r="D62" s="38" t="s">
        <v>6</v>
      </c>
      <c r="E62" s="38" t="s">
        <v>7</v>
      </c>
      <c r="F62" s="42">
        <v>138510600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34">
        <v>138510600</v>
      </c>
      <c r="M62" s="43">
        <v>138510600</v>
      </c>
      <c r="N62" s="43">
        <v>27096674</v>
      </c>
      <c r="O62" s="43">
        <v>27096674</v>
      </c>
      <c r="P62" s="43">
        <v>27096674</v>
      </c>
      <c r="Q62" s="43">
        <v>27096674</v>
      </c>
      <c r="R62" s="44">
        <f t="shared" si="0"/>
        <v>0.19562888327680336</v>
      </c>
    </row>
    <row r="63" spans="1:18" s="1" customFormat="1" ht="12.75" customHeight="1" x14ac:dyDescent="0.25">
      <c r="A63" s="36" t="s">
        <v>126</v>
      </c>
      <c r="B63" s="37" t="s">
        <v>129</v>
      </c>
      <c r="C63" s="38">
        <v>11</v>
      </c>
      <c r="D63" s="38" t="s">
        <v>6</v>
      </c>
      <c r="E63" s="38" t="s">
        <v>7</v>
      </c>
      <c r="F63" s="34">
        <v>295700000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295700000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9">
        <f t="shared" si="0"/>
        <v>0</v>
      </c>
    </row>
    <row r="64" spans="1:18" s="1" customFormat="1" ht="12.75" customHeight="1" x14ac:dyDescent="0.25">
      <c r="A64" s="40" t="s">
        <v>127</v>
      </c>
      <c r="B64" s="41" t="s">
        <v>128</v>
      </c>
      <c r="C64" s="38">
        <v>11</v>
      </c>
      <c r="D64" s="38" t="s">
        <v>6</v>
      </c>
      <c r="E64" s="38" t="s">
        <v>7</v>
      </c>
      <c r="F64" s="42">
        <v>295700000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295700000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4">
        <f t="shared" si="0"/>
        <v>0</v>
      </c>
    </row>
    <row r="65" spans="1:18" s="1" customFormat="1" ht="12.75" customHeight="1" x14ac:dyDescent="0.25">
      <c r="A65" s="40" t="s">
        <v>72</v>
      </c>
      <c r="B65" s="41" t="s">
        <v>73</v>
      </c>
      <c r="C65" s="38" t="s">
        <v>74</v>
      </c>
      <c r="D65" s="38" t="s">
        <v>6</v>
      </c>
      <c r="E65" s="38" t="s">
        <v>7</v>
      </c>
      <c r="F65" s="42">
        <v>295700000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34">
        <v>295700000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4">
        <f t="shared" si="0"/>
        <v>0</v>
      </c>
    </row>
    <row r="66" spans="1:18" s="10" customFormat="1" ht="18" customHeight="1" x14ac:dyDescent="0.25">
      <c r="A66" s="31" t="s">
        <v>134</v>
      </c>
      <c r="B66" s="32" t="s">
        <v>135</v>
      </c>
      <c r="C66" s="33"/>
      <c r="D66" s="33"/>
      <c r="E66" s="33"/>
      <c r="F66" s="34">
        <v>758886990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758886990</v>
      </c>
      <c r="M66" s="34">
        <v>646223530</v>
      </c>
      <c r="N66" s="34">
        <v>119904180</v>
      </c>
      <c r="O66" s="34">
        <v>119904180</v>
      </c>
      <c r="P66" s="34">
        <v>119904180</v>
      </c>
      <c r="Q66" s="34">
        <v>119904180</v>
      </c>
      <c r="R66" s="35">
        <f t="shared" si="0"/>
        <v>0.15800004688445113</v>
      </c>
    </row>
    <row r="67" spans="1:18" s="1" customFormat="1" ht="12.75" customHeight="1" x14ac:dyDescent="0.25">
      <c r="A67" s="36" t="s">
        <v>132</v>
      </c>
      <c r="B67" s="37" t="s">
        <v>133</v>
      </c>
      <c r="C67" s="38"/>
      <c r="D67" s="38"/>
      <c r="E67" s="38"/>
      <c r="F67" s="34">
        <v>646223530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646223530</v>
      </c>
      <c r="M67" s="34">
        <v>646223530</v>
      </c>
      <c r="N67" s="34">
        <v>119904180</v>
      </c>
      <c r="O67" s="34">
        <v>119904180</v>
      </c>
      <c r="P67" s="34">
        <v>119904180</v>
      </c>
      <c r="Q67" s="34">
        <v>119904180</v>
      </c>
      <c r="R67" s="39">
        <f t="shared" si="0"/>
        <v>0.18554598282733531</v>
      </c>
    </row>
    <row r="68" spans="1:18" s="1" customFormat="1" ht="12.75" customHeight="1" x14ac:dyDescent="0.25">
      <c r="A68" s="36" t="s">
        <v>130</v>
      </c>
      <c r="B68" s="37" t="s">
        <v>131</v>
      </c>
      <c r="C68" s="38">
        <v>10</v>
      </c>
      <c r="D68" s="38" t="s">
        <v>6</v>
      </c>
      <c r="E68" s="38" t="s">
        <v>7</v>
      </c>
      <c r="F68" s="34">
        <v>646223530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646223530</v>
      </c>
      <c r="M68" s="34">
        <v>646223530</v>
      </c>
      <c r="N68" s="34">
        <v>119904180</v>
      </c>
      <c r="O68" s="34">
        <v>119904180</v>
      </c>
      <c r="P68" s="34">
        <v>119904180</v>
      </c>
      <c r="Q68" s="34">
        <v>119904180</v>
      </c>
      <c r="R68" s="39">
        <f t="shared" si="0"/>
        <v>0.18554598282733531</v>
      </c>
    </row>
    <row r="69" spans="1:18" s="1" customFormat="1" ht="12.75" customHeight="1" x14ac:dyDescent="0.25">
      <c r="A69" s="40" t="s">
        <v>75</v>
      </c>
      <c r="B69" s="41" t="s">
        <v>76</v>
      </c>
      <c r="C69" s="38" t="s">
        <v>5</v>
      </c>
      <c r="D69" s="38" t="s">
        <v>6</v>
      </c>
      <c r="E69" s="38" t="s">
        <v>7</v>
      </c>
      <c r="F69" s="42">
        <v>118223530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34">
        <v>118223530</v>
      </c>
      <c r="M69" s="43">
        <v>118223530</v>
      </c>
      <c r="N69" s="43">
        <v>99893412</v>
      </c>
      <c r="O69" s="43">
        <v>99893412</v>
      </c>
      <c r="P69" s="43">
        <v>99893412</v>
      </c>
      <c r="Q69" s="43">
        <v>99893412</v>
      </c>
      <c r="R69" s="44">
        <f t="shared" si="0"/>
        <v>0.84495372452505857</v>
      </c>
    </row>
    <row r="70" spans="1:18" s="1" customFormat="1" ht="12.75" customHeight="1" x14ac:dyDescent="0.25">
      <c r="A70" s="40" t="s">
        <v>75</v>
      </c>
      <c r="B70" s="41" t="s">
        <v>76</v>
      </c>
      <c r="C70" s="38" t="s">
        <v>68</v>
      </c>
      <c r="D70" s="38" t="s">
        <v>69</v>
      </c>
      <c r="E70" s="38" t="s">
        <v>7</v>
      </c>
      <c r="F70" s="42">
        <v>527000000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34">
        <v>527000000</v>
      </c>
      <c r="M70" s="43">
        <v>527000000</v>
      </c>
      <c r="N70" s="43">
        <v>19075768</v>
      </c>
      <c r="O70" s="43">
        <v>19075768</v>
      </c>
      <c r="P70" s="43">
        <v>19075768</v>
      </c>
      <c r="Q70" s="43">
        <v>19075768</v>
      </c>
      <c r="R70" s="44">
        <f t="shared" si="0"/>
        <v>3.6196903225806452E-2</v>
      </c>
    </row>
    <row r="71" spans="1:18" s="1" customFormat="1" ht="12.75" customHeight="1" x14ac:dyDescent="0.25">
      <c r="A71" s="40" t="s">
        <v>77</v>
      </c>
      <c r="B71" s="41" t="s">
        <v>78</v>
      </c>
      <c r="C71" s="38" t="s">
        <v>5</v>
      </c>
      <c r="D71" s="38" t="s">
        <v>6</v>
      </c>
      <c r="E71" s="38" t="s">
        <v>7</v>
      </c>
      <c r="F71" s="42">
        <v>1000000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34">
        <v>1000000</v>
      </c>
      <c r="M71" s="43">
        <v>1000000</v>
      </c>
      <c r="N71" s="43">
        <v>935000</v>
      </c>
      <c r="O71" s="43">
        <v>935000</v>
      </c>
      <c r="P71" s="43">
        <v>935000</v>
      </c>
      <c r="Q71" s="43">
        <v>935000</v>
      </c>
      <c r="R71" s="44">
        <f t="shared" si="0"/>
        <v>0.93500000000000005</v>
      </c>
    </row>
    <row r="72" spans="1:18" s="1" customFormat="1" ht="12.75" customHeight="1" x14ac:dyDescent="0.25">
      <c r="A72" s="36" t="s">
        <v>136</v>
      </c>
      <c r="B72" s="37" t="s">
        <v>137</v>
      </c>
      <c r="C72" s="38">
        <v>11</v>
      </c>
      <c r="D72" s="38" t="s">
        <v>6</v>
      </c>
      <c r="E72" s="38" t="s">
        <v>81</v>
      </c>
      <c r="F72" s="34">
        <v>112663460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112663460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9">
        <f t="shared" si="0"/>
        <v>0</v>
      </c>
    </row>
    <row r="73" spans="1:18" s="1" customFormat="1" ht="12.75" customHeight="1" x14ac:dyDescent="0.25">
      <c r="A73" s="40" t="s">
        <v>79</v>
      </c>
      <c r="B73" s="41" t="s">
        <v>80</v>
      </c>
      <c r="C73" s="38" t="s">
        <v>74</v>
      </c>
      <c r="D73" s="38" t="s">
        <v>6</v>
      </c>
      <c r="E73" s="38" t="s">
        <v>81</v>
      </c>
      <c r="F73" s="42">
        <v>112663460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34">
        <v>112663460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4">
        <f t="shared" ref="R73:R103" si="1">IFERROR(N73/L73,0)</f>
        <v>0</v>
      </c>
    </row>
    <row r="74" spans="1:18" s="10" customFormat="1" ht="19.5" customHeight="1" x14ac:dyDescent="0.25">
      <c r="A74" s="31" t="s">
        <v>140</v>
      </c>
      <c r="B74" s="32" t="s">
        <v>141</v>
      </c>
      <c r="C74" s="33"/>
      <c r="D74" s="33"/>
      <c r="E74" s="33"/>
      <c r="F74" s="34">
        <v>26510377018</v>
      </c>
      <c r="G74" s="34">
        <v>0</v>
      </c>
      <c r="H74" s="34">
        <v>0</v>
      </c>
      <c r="I74" s="34">
        <v>554066926</v>
      </c>
      <c r="J74" s="34">
        <v>554066926</v>
      </c>
      <c r="K74" s="34">
        <v>2058351446</v>
      </c>
      <c r="L74" s="34">
        <v>26510377018</v>
      </c>
      <c r="M74" s="34">
        <v>21335033895.93</v>
      </c>
      <c r="N74" s="34">
        <v>9934396980</v>
      </c>
      <c r="O74" s="34">
        <v>2341613644</v>
      </c>
      <c r="P74" s="34">
        <v>2341613644</v>
      </c>
      <c r="Q74" s="34">
        <v>2337923644</v>
      </c>
      <c r="R74" s="39">
        <f t="shared" si="1"/>
        <v>0.37473616362584167</v>
      </c>
    </row>
    <row r="75" spans="1:18" s="1" customFormat="1" ht="19.5" customHeight="1" x14ac:dyDescent="0.25">
      <c r="A75" s="36" t="s">
        <v>138</v>
      </c>
      <c r="B75" s="37" t="s">
        <v>141</v>
      </c>
      <c r="C75" s="38">
        <v>10</v>
      </c>
      <c r="D75" s="38" t="s">
        <v>6</v>
      </c>
      <c r="E75" s="38" t="s">
        <v>7</v>
      </c>
      <c r="F75" s="34">
        <v>8566611436</v>
      </c>
      <c r="G75" s="42">
        <v>0</v>
      </c>
      <c r="H75" s="42">
        <v>0</v>
      </c>
      <c r="I75" s="42">
        <v>0</v>
      </c>
      <c r="J75" s="42">
        <v>0</v>
      </c>
      <c r="K75" s="42">
        <v>2058351446</v>
      </c>
      <c r="L75" s="34">
        <v>8566611436</v>
      </c>
      <c r="M75" s="34">
        <v>4834345214</v>
      </c>
      <c r="N75" s="34">
        <v>196482000</v>
      </c>
      <c r="O75" s="34">
        <v>0</v>
      </c>
      <c r="P75" s="34">
        <v>0</v>
      </c>
      <c r="Q75" s="34">
        <v>0</v>
      </c>
      <c r="R75" s="39">
        <f>IFERROR(N75/L75,0)</f>
        <v>2.2935789894042768E-2</v>
      </c>
    </row>
    <row r="76" spans="1:18" s="14" customFormat="1" ht="24.75" customHeight="1" x14ac:dyDescent="0.25">
      <c r="A76" s="36" t="s">
        <v>138</v>
      </c>
      <c r="B76" s="37" t="s">
        <v>139</v>
      </c>
      <c r="C76" s="38">
        <v>11</v>
      </c>
      <c r="D76" s="38" t="s">
        <v>6</v>
      </c>
      <c r="E76" s="38" t="s">
        <v>7</v>
      </c>
      <c r="F76" s="34">
        <v>14660278098</v>
      </c>
      <c r="G76" s="34">
        <v>0</v>
      </c>
      <c r="H76" s="34">
        <v>0</v>
      </c>
      <c r="I76" s="34">
        <v>157247078</v>
      </c>
      <c r="J76" s="34">
        <v>157247078</v>
      </c>
      <c r="K76" s="34">
        <v>0</v>
      </c>
      <c r="L76" s="34">
        <v>14660278098</v>
      </c>
      <c r="M76" s="34">
        <v>13739469807</v>
      </c>
      <c r="N76" s="34">
        <v>7821751300.5</v>
      </c>
      <c r="O76" s="34">
        <v>1925901801</v>
      </c>
      <c r="P76" s="34">
        <v>1925901801</v>
      </c>
      <c r="Q76" s="34">
        <v>1922211801</v>
      </c>
      <c r="R76" s="39">
        <f t="shared" si="1"/>
        <v>0.53353362386536629</v>
      </c>
    </row>
    <row r="77" spans="1:18" s="14" customFormat="1" ht="12.75" customHeight="1" x14ac:dyDescent="0.25">
      <c r="A77" s="40" t="s">
        <v>82</v>
      </c>
      <c r="B77" s="41" t="s">
        <v>83</v>
      </c>
      <c r="C77" s="38" t="s">
        <v>74</v>
      </c>
      <c r="D77" s="38" t="s">
        <v>6</v>
      </c>
      <c r="E77" s="38" t="s">
        <v>7</v>
      </c>
      <c r="F77" s="42">
        <v>708904345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34">
        <v>708904345</v>
      </c>
      <c r="M77" s="43">
        <v>694007680</v>
      </c>
      <c r="N77" s="43">
        <v>583659391</v>
      </c>
      <c r="O77" s="43">
        <v>79279272</v>
      </c>
      <c r="P77" s="43">
        <v>79279272</v>
      </c>
      <c r="Q77" s="43">
        <v>79279272</v>
      </c>
      <c r="R77" s="44">
        <f>IFERROR(N77/L77,0)</f>
        <v>0.82332601727811383</v>
      </c>
    </row>
    <row r="78" spans="1:18" s="14" customFormat="1" ht="12.75" customHeight="1" x14ac:dyDescent="0.25">
      <c r="A78" s="40" t="s">
        <v>84</v>
      </c>
      <c r="B78" s="41" t="s">
        <v>83</v>
      </c>
      <c r="C78" s="38" t="s">
        <v>74</v>
      </c>
      <c r="D78" s="38" t="s">
        <v>6</v>
      </c>
      <c r="E78" s="38" t="s">
        <v>7</v>
      </c>
      <c r="F78" s="42">
        <v>1090585783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34">
        <v>1090585783</v>
      </c>
      <c r="M78" s="43">
        <v>796794299</v>
      </c>
      <c r="N78" s="43">
        <v>611426197.5</v>
      </c>
      <c r="O78" s="43">
        <v>137027258</v>
      </c>
      <c r="P78" s="43">
        <v>137027258</v>
      </c>
      <c r="Q78" s="43">
        <v>137027258</v>
      </c>
      <c r="R78" s="44">
        <f t="shared" si="1"/>
        <v>0.56064016882567413</v>
      </c>
    </row>
    <row r="79" spans="1:18" s="14" customFormat="1" ht="12.75" customHeight="1" x14ac:dyDescent="0.25">
      <c r="A79" s="40" t="s">
        <v>85</v>
      </c>
      <c r="B79" s="41" t="s">
        <v>83</v>
      </c>
      <c r="C79" s="38" t="s">
        <v>74</v>
      </c>
      <c r="D79" s="38" t="s">
        <v>6</v>
      </c>
      <c r="E79" s="38" t="s">
        <v>7</v>
      </c>
      <c r="F79" s="42">
        <v>164058821</v>
      </c>
      <c r="G79" s="42">
        <v>0</v>
      </c>
      <c r="H79" s="42">
        <v>0</v>
      </c>
      <c r="I79" s="42">
        <v>22086634</v>
      </c>
      <c r="J79" s="42">
        <v>0</v>
      </c>
      <c r="K79" s="42">
        <v>0</v>
      </c>
      <c r="L79" s="34">
        <v>186145455</v>
      </c>
      <c r="M79" s="43">
        <v>179734000</v>
      </c>
      <c r="N79" s="43">
        <v>119734000</v>
      </c>
      <c r="O79" s="43">
        <v>14798000</v>
      </c>
      <c r="P79" s="43">
        <v>14798000</v>
      </c>
      <c r="Q79" s="43">
        <v>14798000</v>
      </c>
      <c r="R79" s="44">
        <f t="shared" si="1"/>
        <v>0.64322816799367999</v>
      </c>
    </row>
    <row r="80" spans="1:18" s="14" customFormat="1" ht="12.75" customHeight="1" x14ac:dyDescent="0.25">
      <c r="A80" s="40" t="s">
        <v>86</v>
      </c>
      <c r="B80" s="41" t="s">
        <v>83</v>
      </c>
      <c r="C80" s="38" t="s">
        <v>74</v>
      </c>
      <c r="D80" s="38" t="s">
        <v>6</v>
      </c>
      <c r="E80" s="38" t="s">
        <v>7</v>
      </c>
      <c r="F80" s="42">
        <v>259165155</v>
      </c>
      <c r="G80" s="42">
        <v>0</v>
      </c>
      <c r="H80" s="42">
        <v>0</v>
      </c>
      <c r="I80" s="42">
        <v>135160444</v>
      </c>
      <c r="J80" s="42">
        <v>0</v>
      </c>
      <c r="K80" s="42">
        <v>0</v>
      </c>
      <c r="L80" s="34">
        <v>394325599</v>
      </c>
      <c r="M80" s="43">
        <v>384662599</v>
      </c>
      <c r="N80" s="43">
        <v>187961000</v>
      </c>
      <c r="O80" s="43">
        <v>12880000</v>
      </c>
      <c r="P80" s="43">
        <v>12880000</v>
      </c>
      <c r="Q80" s="43">
        <v>12880000</v>
      </c>
      <c r="R80" s="44">
        <f t="shared" si="1"/>
        <v>0.476664463267575</v>
      </c>
    </row>
    <row r="81" spans="1:18" s="14" customFormat="1" ht="12.75" customHeight="1" x14ac:dyDescent="0.25">
      <c r="A81" s="40" t="s">
        <v>87</v>
      </c>
      <c r="B81" s="41" t="s">
        <v>83</v>
      </c>
      <c r="C81" s="38" t="s">
        <v>74</v>
      </c>
      <c r="D81" s="38" t="s">
        <v>6</v>
      </c>
      <c r="E81" s="38" t="s">
        <v>7</v>
      </c>
      <c r="F81" s="42">
        <v>3000586009</v>
      </c>
      <c r="G81" s="42">
        <v>0</v>
      </c>
      <c r="H81" s="42">
        <v>0</v>
      </c>
      <c r="I81" s="42">
        <v>0</v>
      </c>
      <c r="J81" s="42">
        <v>157247078</v>
      </c>
      <c r="K81" s="42">
        <v>0</v>
      </c>
      <c r="L81" s="34">
        <v>2843338931</v>
      </c>
      <c r="M81" s="43">
        <v>2604539000</v>
      </c>
      <c r="N81" s="43">
        <v>1705287840</v>
      </c>
      <c r="O81" s="43">
        <v>420828557</v>
      </c>
      <c r="P81" s="43">
        <v>420828557</v>
      </c>
      <c r="Q81" s="43">
        <v>417138557</v>
      </c>
      <c r="R81" s="44">
        <f t="shared" si="1"/>
        <v>0.59974835268768034</v>
      </c>
    </row>
    <row r="82" spans="1:18" s="14" customFormat="1" ht="12.75" customHeight="1" x14ac:dyDescent="0.25">
      <c r="A82" s="40" t="s">
        <v>88</v>
      </c>
      <c r="B82" s="41" t="s">
        <v>83</v>
      </c>
      <c r="C82" s="38" t="s">
        <v>74</v>
      </c>
      <c r="D82" s="38" t="s">
        <v>6</v>
      </c>
      <c r="E82" s="38" t="s">
        <v>7</v>
      </c>
      <c r="F82" s="42">
        <v>3076681089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34">
        <v>3076681089</v>
      </c>
      <c r="M82" s="43">
        <v>3029649089</v>
      </c>
      <c r="N82" s="43">
        <v>1178256530</v>
      </c>
      <c r="O82" s="43">
        <v>206591459</v>
      </c>
      <c r="P82" s="43">
        <v>206591459</v>
      </c>
      <c r="Q82" s="43">
        <v>206591459</v>
      </c>
      <c r="R82" s="44">
        <f t="shared" si="1"/>
        <v>0.38296349082542169</v>
      </c>
    </row>
    <row r="83" spans="1:18" s="14" customFormat="1" ht="12.75" customHeight="1" x14ac:dyDescent="0.25">
      <c r="A83" s="40" t="s">
        <v>89</v>
      </c>
      <c r="B83" s="41" t="s">
        <v>83</v>
      </c>
      <c r="C83" s="38" t="s">
        <v>74</v>
      </c>
      <c r="D83" s="38" t="s">
        <v>6</v>
      </c>
      <c r="E83" s="38" t="s">
        <v>7</v>
      </c>
      <c r="F83" s="42">
        <v>234005866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34">
        <v>234005866</v>
      </c>
      <c r="M83" s="43">
        <v>231725274</v>
      </c>
      <c r="N83" s="43">
        <v>231384081</v>
      </c>
      <c r="O83" s="43">
        <v>57920000</v>
      </c>
      <c r="P83" s="43">
        <v>57920000</v>
      </c>
      <c r="Q83" s="43">
        <v>57920000</v>
      </c>
      <c r="R83" s="44">
        <f t="shared" si="1"/>
        <v>0.98879607146258464</v>
      </c>
    </row>
    <row r="84" spans="1:18" s="14" customFormat="1" ht="12.75" customHeight="1" x14ac:dyDescent="0.25">
      <c r="A84" s="40" t="s">
        <v>90</v>
      </c>
      <c r="B84" s="41" t="s">
        <v>83</v>
      </c>
      <c r="C84" s="38" t="s">
        <v>74</v>
      </c>
      <c r="D84" s="38" t="s">
        <v>6</v>
      </c>
      <c r="E84" s="38" t="s">
        <v>7</v>
      </c>
      <c r="F84" s="42">
        <v>450763576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34">
        <v>450763576</v>
      </c>
      <c r="M84" s="43">
        <v>413144000</v>
      </c>
      <c r="N84" s="43">
        <v>361225874</v>
      </c>
      <c r="O84" s="43">
        <v>58160000</v>
      </c>
      <c r="P84" s="43">
        <v>58160000</v>
      </c>
      <c r="Q84" s="43">
        <v>58160000</v>
      </c>
      <c r="R84" s="44">
        <f t="shared" si="1"/>
        <v>0.80136438087002837</v>
      </c>
    </row>
    <row r="85" spans="1:18" s="14" customFormat="1" ht="12.75" customHeight="1" x14ac:dyDescent="0.25">
      <c r="A85" s="40" t="s">
        <v>91</v>
      </c>
      <c r="B85" s="41" t="s">
        <v>83</v>
      </c>
      <c r="C85" s="38" t="s">
        <v>74</v>
      </c>
      <c r="D85" s="38" t="s">
        <v>6</v>
      </c>
      <c r="E85" s="38" t="s">
        <v>7</v>
      </c>
      <c r="F85" s="42">
        <v>3801087978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34">
        <v>3801087978</v>
      </c>
      <c r="M85" s="43">
        <v>3777246390</v>
      </c>
      <c r="N85" s="43">
        <v>1685705118</v>
      </c>
      <c r="O85" s="43">
        <v>784111531</v>
      </c>
      <c r="P85" s="43">
        <v>784111531</v>
      </c>
      <c r="Q85" s="43">
        <v>784111531</v>
      </c>
      <c r="R85" s="44">
        <f t="shared" si="1"/>
        <v>0.44347963734503176</v>
      </c>
    </row>
    <row r="86" spans="1:18" s="14" customFormat="1" ht="12.75" customHeight="1" x14ac:dyDescent="0.25">
      <c r="A86" s="40" t="s">
        <v>92</v>
      </c>
      <c r="B86" s="41" t="s">
        <v>83</v>
      </c>
      <c r="C86" s="38" t="s">
        <v>74</v>
      </c>
      <c r="D86" s="38" t="s">
        <v>6</v>
      </c>
      <c r="E86" s="38" t="s">
        <v>7</v>
      </c>
      <c r="F86" s="42">
        <v>372142022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34">
        <v>372142022</v>
      </c>
      <c r="M86" s="43">
        <v>372142022</v>
      </c>
      <c r="N86" s="43">
        <v>350570000</v>
      </c>
      <c r="O86" s="43">
        <v>67845000</v>
      </c>
      <c r="P86" s="43">
        <v>67845000</v>
      </c>
      <c r="Q86" s="43">
        <v>67845000</v>
      </c>
      <c r="R86" s="44">
        <f t="shared" si="1"/>
        <v>0.94203282423181978</v>
      </c>
    </row>
    <row r="87" spans="1:18" s="14" customFormat="1" ht="12.75" customHeight="1" x14ac:dyDescent="0.25">
      <c r="A87" s="40" t="s">
        <v>93</v>
      </c>
      <c r="B87" s="41" t="s">
        <v>83</v>
      </c>
      <c r="C87" s="38" t="s">
        <v>74</v>
      </c>
      <c r="D87" s="38" t="s">
        <v>6</v>
      </c>
      <c r="E87" s="38" t="s">
        <v>7</v>
      </c>
      <c r="F87" s="42">
        <v>1502297454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34">
        <v>1502297454</v>
      </c>
      <c r="M87" s="43">
        <v>1255825454</v>
      </c>
      <c r="N87" s="43">
        <v>806541269</v>
      </c>
      <c r="O87" s="43">
        <v>86460724</v>
      </c>
      <c r="P87" s="43">
        <v>86460724</v>
      </c>
      <c r="Q87" s="43">
        <v>86460724</v>
      </c>
      <c r="R87" s="44">
        <f t="shared" si="1"/>
        <v>0.53687188702377975</v>
      </c>
    </row>
    <row r="88" spans="1:18" s="14" customFormat="1" ht="27" customHeight="1" x14ac:dyDescent="0.25">
      <c r="A88" s="36" t="s">
        <v>138</v>
      </c>
      <c r="B88" s="37" t="s">
        <v>139</v>
      </c>
      <c r="C88" s="38">
        <v>20</v>
      </c>
      <c r="D88" s="38" t="s">
        <v>69</v>
      </c>
      <c r="E88" s="38" t="s">
        <v>7</v>
      </c>
      <c r="F88" s="34">
        <v>3283487484</v>
      </c>
      <c r="G88" s="34">
        <v>0</v>
      </c>
      <c r="H88" s="34">
        <v>0</v>
      </c>
      <c r="I88" s="34">
        <v>396819848</v>
      </c>
      <c r="J88" s="34">
        <v>396819848</v>
      </c>
      <c r="K88" s="34">
        <v>0</v>
      </c>
      <c r="L88" s="34">
        <v>3283487484</v>
      </c>
      <c r="M88" s="34">
        <v>2761218874.9299998</v>
      </c>
      <c r="N88" s="34">
        <v>1916163679.5</v>
      </c>
      <c r="O88" s="34">
        <v>415711843</v>
      </c>
      <c r="P88" s="34">
        <v>415711843</v>
      </c>
      <c r="Q88" s="34">
        <v>415711843</v>
      </c>
      <c r="R88" s="39">
        <f t="shared" si="1"/>
        <v>0.58357575256102301</v>
      </c>
    </row>
    <row r="89" spans="1:18" s="14" customFormat="1" ht="12.75" customHeight="1" x14ac:dyDescent="0.25">
      <c r="A89" s="40" t="s">
        <v>94</v>
      </c>
      <c r="B89" s="41" t="s">
        <v>83</v>
      </c>
      <c r="C89" s="38" t="s">
        <v>95</v>
      </c>
      <c r="D89" s="38" t="s">
        <v>69</v>
      </c>
      <c r="E89" s="38" t="s">
        <v>7</v>
      </c>
      <c r="F89" s="42">
        <v>2417576004</v>
      </c>
      <c r="G89" s="42">
        <v>0</v>
      </c>
      <c r="H89" s="42">
        <v>0</v>
      </c>
      <c r="I89" s="42">
        <v>0</v>
      </c>
      <c r="J89" s="42">
        <v>0</v>
      </c>
      <c r="K89" s="42">
        <v>0</v>
      </c>
      <c r="L89" s="34">
        <v>2417576004</v>
      </c>
      <c r="M89" s="43">
        <v>2230713026.9299998</v>
      </c>
      <c r="N89" s="43">
        <v>1720219434</v>
      </c>
      <c r="O89" s="43">
        <v>371285292</v>
      </c>
      <c r="P89" s="43">
        <v>371285292</v>
      </c>
      <c r="Q89" s="43">
        <v>371285292</v>
      </c>
      <c r="R89" s="44">
        <f t="shared" si="1"/>
        <v>0.7115471989934592</v>
      </c>
    </row>
    <row r="90" spans="1:18" s="14" customFormat="1" ht="12.75" customHeight="1" x14ac:dyDescent="0.25">
      <c r="A90" s="40" t="s">
        <v>87</v>
      </c>
      <c r="B90" s="41" t="s">
        <v>83</v>
      </c>
      <c r="C90" s="38" t="s">
        <v>95</v>
      </c>
      <c r="D90" s="38" t="s">
        <v>69</v>
      </c>
      <c r="E90" s="38" t="s">
        <v>7</v>
      </c>
      <c r="F90" s="42">
        <v>220000000</v>
      </c>
      <c r="G90" s="42">
        <v>0</v>
      </c>
      <c r="H90" s="42">
        <v>0</v>
      </c>
      <c r="I90" s="42">
        <v>0</v>
      </c>
      <c r="J90" s="42">
        <v>0</v>
      </c>
      <c r="K90" s="42">
        <v>0</v>
      </c>
      <c r="L90" s="34">
        <v>220000000</v>
      </c>
      <c r="M90" s="43">
        <v>150980000</v>
      </c>
      <c r="N90" s="42">
        <v>46980000</v>
      </c>
      <c r="O90" s="42">
        <v>0</v>
      </c>
      <c r="P90" s="42">
        <v>0</v>
      </c>
      <c r="Q90" s="42">
        <v>0</v>
      </c>
      <c r="R90" s="44">
        <f t="shared" si="1"/>
        <v>0.21354545454545454</v>
      </c>
    </row>
    <row r="91" spans="1:18" s="14" customFormat="1" ht="12.75" customHeight="1" x14ac:dyDescent="0.25">
      <c r="A91" s="40" t="s">
        <v>91</v>
      </c>
      <c r="B91" s="41" t="s">
        <v>83</v>
      </c>
      <c r="C91" s="38" t="s">
        <v>95</v>
      </c>
      <c r="D91" s="38" t="s">
        <v>69</v>
      </c>
      <c r="E91" s="38" t="s">
        <v>7</v>
      </c>
      <c r="F91" s="42">
        <v>396819848</v>
      </c>
      <c r="G91" s="42">
        <v>0</v>
      </c>
      <c r="H91" s="42">
        <v>0</v>
      </c>
      <c r="I91" s="42">
        <v>396819848</v>
      </c>
      <c r="J91" s="42">
        <v>396819848</v>
      </c>
      <c r="K91" s="42">
        <v>0</v>
      </c>
      <c r="L91" s="34">
        <v>396819848</v>
      </c>
      <c r="M91" s="43">
        <v>379525848</v>
      </c>
      <c r="N91" s="43">
        <v>148964245.5</v>
      </c>
      <c r="O91" s="43">
        <v>44426551</v>
      </c>
      <c r="P91" s="43">
        <v>44426551</v>
      </c>
      <c r="Q91" s="43">
        <v>44426551</v>
      </c>
      <c r="R91" s="44">
        <f t="shared" si="1"/>
        <v>0.37539514782536787</v>
      </c>
    </row>
    <row r="92" spans="1:18" s="14" customFormat="1" ht="12.75" customHeight="1" x14ac:dyDescent="0.25">
      <c r="A92" s="40" t="s">
        <v>92</v>
      </c>
      <c r="B92" s="41" t="s">
        <v>83</v>
      </c>
      <c r="C92" s="38" t="s">
        <v>95</v>
      </c>
      <c r="D92" s="38" t="s">
        <v>69</v>
      </c>
      <c r="E92" s="38" t="s">
        <v>7</v>
      </c>
      <c r="F92" s="42">
        <v>249091632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34">
        <v>249091632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4">
        <f t="shared" si="1"/>
        <v>0</v>
      </c>
    </row>
    <row r="93" spans="1:18" s="14" customFormat="1" ht="24.75" customHeight="1" x14ac:dyDescent="0.25">
      <c r="A93" s="36" t="s">
        <v>143</v>
      </c>
      <c r="B93" s="37" t="s">
        <v>161</v>
      </c>
      <c r="C93" s="38"/>
      <c r="D93" s="38"/>
      <c r="E93" s="38"/>
      <c r="F93" s="34">
        <v>1663558757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1663558757</v>
      </c>
      <c r="M93" s="34">
        <v>1315043967</v>
      </c>
      <c r="N93" s="34">
        <v>922139669</v>
      </c>
      <c r="O93" s="34">
        <v>143558898</v>
      </c>
      <c r="P93" s="34">
        <v>143558898</v>
      </c>
      <c r="Q93" s="34">
        <v>143558898</v>
      </c>
      <c r="R93" s="39">
        <f t="shared" si="1"/>
        <v>0.55431746256017578</v>
      </c>
    </row>
    <row r="94" spans="1:18" s="15" customFormat="1" ht="18.75" customHeight="1" x14ac:dyDescent="0.25">
      <c r="A94" s="36" t="s">
        <v>142</v>
      </c>
      <c r="B94" s="37" t="s">
        <v>144</v>
      </c>
      <c r="C94" s="49">
        <v>10</v>
      </c>
      <c r="D94" s="49" t="s">
        <v>6</v>
      </c>
      <c r="E94" s="49" t="s">
        <v>7</v>
      </c>
      <c r="F94" s="34">
        <v>613558757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613558757</v>
      </c>
      <c r="M94" s="34">
        <v>289720127</v>
      </c>
      <c r="N94" s="34">
        <v>56147300</v>
      </c>
      <c r="O94" s="34">
        <v>0</v>
      </c>
      <c r="P94" s="34">
        <v>0</v>
      </c>
      <c r="Q94" s="34">
        <v>0</v>
      </c>
      <c r="R94" s="39">
        <f>IFERROR(N94/L94,0)</f>
        <v>9.1510877091108001E-2</v>
      </c>
    </row>
    <row r="95" spans="1:18" s="15" customFormat="1" ht="12.75" customHeight="1" x14ac:dyDescent="0.25">
      <c r="A95" s="50" t="s">
        <v>185</v>
      </c>
      <c r="B95" s="50" t="s">
        <v>83</v>
      </c>
      <c r="C95" s="51" t="s">
        <v>5</v>
      </c>
      <c r="D95" s="51" t="s">
        <v>6</v>
      </c>
      <c r="E95" s="49"/>
      <c r="F95" s="43">
        <v>123093841</v>
      </c>
      <c r="G95" s="34"/>
      <c r="H95" s="34"/>
      <c r="I95" s="34"/>
      <c r="J95" s="34"/>
      <c r="K95" s="34"/>
      <c r="L95" s="43">
        <v>123093841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4">
        <f t="shared" si="1"/>
        <v>0</v>
      </c>
    </row>
    <row r="96" spans="1:18" s="15" customFormat="1" ht="12.75" customHeight="1" x14ac:dyDescent="0.25">
      <c r="A96" s="50" t="s">
        <v>186</v>
      </c>
      <c r="B96" s="50" t="s">
        <v>83</v>
      </c>
      <c r="C96" s="51" t="s">
        <v>5</v>
      </c>
      <c r="D96" s="51" t="s">
        <v>6</v>
      </c>
      <c r="E96" s="49"/>
      <c r="F96" s="43">
        <v>24076710</v>
      </c>
      <c r="G96" s="34"/>
      <c r="H96" s="34"/>
      <c r="I96" s="34"/>
      <c r="J96" s="34"/>
      <c r="K96" s="34"/>
      <c r="L96" s="43">
        <v>24076710</v>
      </c>
      <c r="M96" s="43">
        <v>24076710</v>
      </c>
      <c r="N96" s="43">
        <v>0</v>
      </c>
      <c r="O96" s="43">
        <v>0</v>
      </c>
      <c r="P96" s="43">
        <v>0</v>
      </c>
      <c r="Q96" s="43">
        <v>0</v>
      </c>
      <c r="R96" s="44">
        <f t="shared" si="1"/>
        <v>0</v>
      </c>
    </row>
    <row r="97" spans="1:18" s="15" customFormat="1" ht="12.75" customHeight="1" x14ac:dyDescent="0.25">
      <c r="A97" s="50" t="s">
        <v>187</v>
      </c>
      <c r="B97" s="50" t="s">
        <v>83</v>
      </c>
      <c r="C97" s="51" t="s">
        <v>5</v>
      </c>
      <c r="D97" s="51" t="s">
        <v>6</v>
      </c>
      <c r="E97" s="49"/>
      <c r="F97" s="43">
        <v>60818905</v>
      </c>
      <c r="G97" s="34"/>
      <c r="H97" s="34"/>
      <c r="I97" s="34"/>
      <c r="J97" s="34"/>
      <c r="K97" s="34"/>
      <c r="L97" s="43">
        <v>60818905</v>
      </c>
      <c r="M97" s="43">
        <v>56147300</v>
      </c>
      <c r="N97" s="43">
        <v>56147300</v>
      </c>
      <c r="O97" s="43">
        <v>0</v>
      </c>
      <c r="P97" s="43">
        <v>0</v>
      </c>
      <c r="Q97" s="43">
        <v>0</v>
      </c>
      <c r="R97" s="44">
        <f t="shared" si="1"/>
        <v>0.92318827509308166</v>
      </c>
    </row>
    <row r="98" spans="1:18" s="15" customFormat="1" ht="12.75" customHeight="1" x14ac:dyDescent="0.25">
      <c r="A98" s="50" t="s">
        <v>188</v>
      </c>
      <c r="B98" s="50" t="s">
        <v>83</v>
      </c>
      <c r="C98" s="51" t="s">
        <v>5</v>
      </c>
      <c r="D98" s="51" t="s">
        <v>6</v>
      </c>
      <c r="E98" s="49"/>
      <c r="F98" s="43">
        <v>405569301</v>
      </c>
      <c r="G98" s="34"/>
      <c r="H98" s="34"/>
      <c r="I98" s="34"/>
      <c r="J98" s="34"/>
      <c r="K98" s="34"/>
      <c r="L98" s="43">
        <v>405569301</v>
      </c>
      <c r="M98" s="43">
        <v>209496117</v>
      </c>
      <c r="N98" s="43">
        <v>0</v>
      </c>
      <c r="O98" s="43">
        <v>0</v>
      </c>
      <c r="P98" s="43">
        <v>0</v>
      </c>
      <c r="Q98" s="43">
        <v>0</v>
      </c>
      <c r="R98" s="44">
        <f t="shared" si="1"/>
        <v>0</v>
      </c>
    </row>
    <row r="99" spans="1:18" s="14" customFormat="1" ht="18.75" customHeight="1" x14ac:dyDescent="0.25">
      <c r="A99" s="36" t="s">
        <v>142</v>
      </c>
      <c r="B99" s="37" t="s">
        <v>144</v>
      </c>
      <c r="C99" s="49">
        <v>11</v>
      </c>
      <c r="D99" s="49" t="s">
        <v>6</v>
      </c>
      <c r="E99" s="49" t="s">
        <v>7</v>
      </c>
      <c r="F99" s="34">
        <v>1050000000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1050000000</v>
      </c>
      <c r="M99" s="34">
        <v>1025323840</v>
      </c>
      <c r="N99" s="34">
        <v>865992369</v>
      </c>
      <c r="O99" s="34">
        <v>143558898</v>
      </c>
      <c r="P99" s="34">
        <v>143558898</v>
      </c>
      <c r="Q99" s="34">
        <v>143558898</v>
      </c>
      <c r="R99" s="39">
        <f t="shared" si="1"/>
        <v>0.82475463714285713</v>
      </c>
    </row>
    <row r="100" spans="1:18" s="14" customFormat="1" ht="12.75" customHeight="1" x14ac:dyDescent="0.25">
      <c r="A100" s="40" t="s">
        <v>157</v>
      </c>
      <c r="B100" s="41" t="s">
        <v>83</v>
      </c>
      <c r="C100" s="38" t="s">
        <v>74</v>
      </c>
      <c r="D100" s="38" t="s">
        <v>6</v>
      </c>
      <c r="E100" s="38" t="s">
        <v>7</v>
      </c>
      <c r="F100" s="42">
        <v>364906159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34">
        <v>364906159</v>
      </c>
      <c r="M100" s="43">
        <v>340350000</v>
      </c>
      <c r="N100" s="42">
        <v>286000000</v>
      </c>
      <c r="O100" s="42">
        <v>0</v>
      </c>
      <c r="P100" s="42">
        <v>0</v>
      </c>
      <c r="Q100" s="42">
        <v>0</v>
      </c>
      <c r="R100" s="44">
        <f>IFERROR(N100/L100,0)</f>
        <v>0.7837631482673878</v>
      </c>
    </row>
    <row r="101" spans="1:18" s="14" customFormat="1" ht="12.75" customHeight="1" x14ac:dyDescent="0.25">
      <c r="A101" s="40" t="s">
        <v>158</v>
      </c>
      <c r="B101" s="41" t="s">
        <v>83</v>
      </c>
      <c r="C101" s="38" t="s">
        <v>74</v>
      </c>
      <c r="D101" s="38" t="s">
        <v>6</v>
      </c>
      <c r="E101" s="38" t="s">
        <v>7</v>
      </c>
      <c r="F101" s="42">
        <v>496005222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34">
        <v>496005222</v>
      </c>
      <c r="M101" s="42">
        <v>496005222</v>
      </c>
      <c r="N101" s="43">
        <v>476527634</v>
      </c>
      <c r="O101" s="43">
        <v>129962082</v>
      </c>
      <c r="P101" s="43">
        <v>129962082</v>
      </c>
      <c r="Q101" s="43">
        <v>129962082</v>
      </c>
      <c r="R101" s="44">
        <f t="shared" si="1"/>
        <v>0.96073108278686625</v>
      </c>
    </row>
    <row r="102" spans="1:18" s="14" customFormat="1" ht="12.75" customHeight="1" x14ac:dyDescent="0.25">
      <c r="A102" s="40" t="s">
        <v>159</v>
      </c>
      <c r="B102" s="41" t="s">
        <v>83</v>
      </c>
      <c r="C102" s="38" t="s">
        <v>74</v>
      </c>
      <c r="D102" s="38" t="s">
        <v>6</v>
      </c>
      <c r="E102" s="38" t="s">
        <v>7</v>
      </c>
      <c r="F102" s="42">
        <v>164430699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34">
        <v>164430699</v>
      </c>
      <c r="M102" s="43">
        <v>164430699</v>
      </c>
      <c r="N102" s="43">
        <v>78926816</v>
      </c>
      <c r="O102" s="43">
        <v>7926816</v>
      </c>
      <c r="P102" s="43">
        <v>7926816</v>
      </c>
      <c r="Q102" s="43">
        <v>7926816</v>
      </c>
      <c r="R102" s="44">
        <f t="shared" si="1"/>
        <v>0.48000048944631685</v>
      </c>
    </row>
    <row r="103" spans="1:18" s="14" customFormat="1" ht="12.75" customHeight="1" x14ac:dyDescent="0.25">
      <c r="A103" s="40" t="s">
        <v>160</v>
      </c>
      <c r="B103" s="41" t="s">
        <v>83</v>
      </c>
      <c r="C103" s="38" t="s">
        <v>74</v>
      </c>
      <c r="D103" s="38" t="s">
        <v>6</v>
      </c>
      <c r="E103" s="38" t="s">
        <v>7</v>
      </c>
      <c r="F103" s="42">
        <v>24657920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34">
        <v>24657920</v>
      </c>
      <c r="M103" s="42">
        <v>24537919</v>
      </c>
      <c r="N103" s="43">
        <v>24537919</v>
      </c>
      <c r="O103" s="43">
        <v>5670000</v>
      </c>
      <c r="P103" s="43">
        <v>5670000</v>
      </c>
      <c r="Q103" s="43">
        <v>5670000</v>
      </c>
      <c r="R103" s="44">
        <f t="shared" si="1"/>
        <v>0.99513336891351745</v>
      </c>
    </row>
    <row r="104" spans="1:18" s="1" customFormat="1" ht="13.5" customHeight="1" x14ac:dyDescent="0.25">
      <c r="A104" s="2"/>
      <c r="B104" s="3" t="s">
        <v>154</v>
      </c>
      <c r="C104" s="9"/>
      <c r="D104" s="2"/>
      <c r="E104" s="2"/>
      <c r="F104" s="11">
        <v>45070267785</v>
      </c>
      <c r="G104" s="11">
        <v>0</v>
      </c>
      <c r="H104" s="11">
        <v>0</v>
      </c>
      <c r="I104" s="11">
        <v>1440976890</v>
      </c>
      <c r="J104" s="11">
        <v>1440976890</v>
      </c>
      <c r="K104" s="11">
        <v>0</v>
      </c>
      <c r="L104" s="11">
        <v>45070267785</v>
      </c>
      <c r="M104" s="11">
        <v>44224178261.699997</v>
      </c>
      <c r="N104" s="11">
        <v>20741011364.73</v>
      </c>
      <c r="O104" s="11">
        <v>11343099791.139999</v>
      </c>
      <c r="P104" s="11">
        <v>11343099791.139999</v>
      </c>
      <c r="Q104" s="11">
        <v>11246093991.139999</v>
      </c>
      <c r="R104" s="52">
        <f>IFERROR(N104/L104,0)</f>
        <v>0.4601927697361694</v>
      </c>
    </row>
    <row r="105" spans="1:18" s="1" customFormat="1" ht="13.5" customHeight="1" x14ac:dyDescent="0.25">
      <c r="A105" s="4"/>
      <c r="B105" s="5" t="s">
        <v>155</v>
      </c>
      <c r="C105" s="4"/>
      <c r="D105" s="4"/>
      <c r="E105" s="4"/>
      <c r="F105" s="12">
        <v>28173935775</v>
      </c>
      <c r="G105" s="12">
        <v>0</v>
      </c>
      <c r="H105" s="12">
        <v>0</v>
      </c>
      <c r="I105" s="12">
        <v>554066926</v>
      </c>
      <c r="J105" s="12">
        <v>554066926</v>
      </c>
      <c r="K105" s="12">
        <v>2058351446</v>
      </c>
      <c r="L105" s="12">
        <v>28173935775</v>
      </c>
      <c r="M105" s="12">
        <v>22650077862.93</v>
      </c>
      <c r="N105" s="12">
        <v>10856536649</v>
      </c>
      <c r="O105" s="12">
        <v>2485172542</v>
      </c>
      <c r="P105" s="12">
        <v>2485172542</v>
      </c>
      <c r="Q105" s="12">
        <v>2481482542</v>
      </c>
      <c r="R105" s="53">
        <f>IFERROR(N105/L105,0)</f>
        <v>0.38533972447802245</v>
      </c>
    </row>
    <row r="106" spans="1:18" s="1" customFormat="1" ht="13.5" customHeight="1" thickBot="1" x14ac:dyDescent="0.3">
      <c r="A106" s="6"/>
      <c r="B106" s="7" t="s">
        <v>156</v>
      </c>
      <c r="C106" s="7"/>
      <c r="D106" s="7"/>
      <c r="E106" s="7"/>
      <c r="F106" s="13">
        <v>73244203560</v>
      </c>
      <c r="G106" s="13">
        <v>0</v>
      </c>
      <c r="H106" s="13">
        <v>0</v>
      </c>
      <c r="I106" s="13">
        <v>1995043816</v>
      </c>
      <c r="J106" s="13">
        <v>1995043816</v>
      </c>
      <c r="K106" s="13">
        <v>2058351446</v>
      </c>
      <c r="L106" s="13">
        <v>73244203560</v>
      </c>
      <c r="M106" s="13">
        <v>66874256124.629997</v>
      </c>
      <c r="N106" s="13">
        <v>31597548013.73</v>
      </c>
      <c r="O106" s="13">
        <v>13828272333.139999</v>
      </c>
      <c r="P106" s="13">
        <v>13828272333.139999</v>
      </c>
      <c r="Q106" s="13">
        <v>13727576533.139999</v>
      </c>
      <c r="R106" s="54">
        <f>IFERROR(N106/L106,0)</f>
        <v>0.43139998085781628</v>
      </c>
    </row>
    <row r="107" spans="1:18" ht="12.75" customHeight="1" thickTop="1" x14ac:dyDescent="0.25">
      <c r="F107" s="55"/>
      <c r="J107" s="56"/>
      <c r="L107" s="55"/>
      <c r="M107" s="56"/>
      <c r="N107" s="55"/>
      <c r="O107" s="55"/>
      <c r="P107" s="55"/>
      <c r="Q107" s="55"/>
    </row>
    <row r="108" spans="1:18" ht="22.5" customHeight="1" x14ac:dyDescent="0.25">
      <c r="F108" s="56"/>
      <c r="L108" s="55"/>
    </row>
    <row r="109" spans="1:18" ht="12" x14ac:dyDescent="0.25">
      <c r="A109" s="72" t="s">
        <v>182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</row>
    <row r="110" spans="1:18" ht="15" customHeight="1" x14ac:dyDescent="0.25">
      <c r="A110" s="69" t="s">
        <v>183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</row>
  </sheetData>
  <mergeCells count="19">
    <mergeCell ref="A7:A8"/>
    <mergeCell ref="B7:B8"/>
    <mergeCell ref="C7:C8"/>
    <mergeCell ref="D7:D8"/>
    <mergeCell ref="E7:E8"/>
    <mergeCell ref="F7:F8"/>
    <mergeCell ref="A110:R110"/>
    <mergeCell ref="N7:N8"/>
    <mergeCell ref="O7:O8"/>
    <mergeCell ref="P7:P8"/>
    <mergeCell ref="Q7:Q8"/>
    <mergeCell ref="R7:R8"/>
    <mergeCell ref="A109:R109"/>
    <mergeCell ref="G7:G8"/>
    <mergeCell ref="H7:H8"/>
    <mergeCell ref="I7:J7"/>
    <mergeCell ref="K7:K8"/>
    <mergeCell ref="L7:L8"/>
    <mergeCell ref="M7:M8"/>
  </mergeCells>
  <printOptions horizontalCentered="1"/>
  <pageMargins left="0" right="0" top="0.39370078740157483" bottom="0" header="0.39370078740157483" footer="0.39370078740157483"/>
  <pageSetup paperSize="256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PPTAL ABRIL DE 2019</vt:lpstr>
      <vt:lpstr>'EJECUCION PPTAL ABRIL DE 2019'!Área_de_impresión</vt:lpstr>
      <vt:lpstr>'EJECUCION PPTAL ABRIL DE 2019'!Títulos_a_imprimir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Merlano Lopez</dc:creator>
  <cp:lastModifiedBy>Josue Torrado</cp:lastModifiedBy>
  <cp:lastPrinted>2019-05-05T18:59:40Z</cp:lastPrinted>
  <dcterms:created xsi:type="dcterms:W3CDTF">2019-01-30T13:31:39Z</dcterms:created>
  <dcterms:modified xsi:type="dcterms:W3CDTF">2019-05-06T13:15:05Z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