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ANDRA\Documents\sandra\IDEAM\2022 Control Interno\Auditorias\11. 10 seguimiento AGN\"/>
    </mc:Choice>
  </mc:AlternateContent>
  <bookViews>
    <workbookView xWindow="0" yWindow="0" windowWidth="22860" windowHeight="8304"/>
  </bookViews>
  <sheets>
    <sheet name="PMA" sheetId="1" r:id="rId1"/>
    <sheet name="Resumen" sheetId="5" r:id="rId2"/>
    <sheet name="Instructivo PMA" sheetId="4" r:id="rId3"/>
  </sheets>
  <definedNames>
    <definedName name="_xlnm._FilterDatabase" localSheetId="0" hidden="1">PMA!$A$9:$W$128</definedName>
    <definedName name="_xlnm.Print_Area" localSheetId="0">PMA!$A$1:$V$130</definedName>
    <definedName name="_xlnm.Print_Titles" localSheetId="0">PMA!$7:$9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05" i="1" l="1"/>
  <c r="J118" i="1"/>
  <c r="L110" i="1" l="1"/>
  <c r="L86" i="1"/>
  <c r="L70" i="1"/>
  <c r="L63" i="1"/>
  <c r="L52" i="1"/>
  <c r="L45" i="1"/>
  <c r="L13" i="1"/>
  <c r="L23" i="1"/>
  <c r="L96" i="1" l="1"/>
  <c r="L57" i="1" l="1"/>
  <c r="L10" i="1"/>
  <c r="I27" i="1" l="1"/>
  <c r="I111" i="1" l="1"/>
  <c r="I112" i="1"/>
  <c r="I113" i="1"/>
  <c r="I114" i="1"/>
  <c r="I115" i="1"/>
  <c r="I116" i="1"/>
  <c r="I107" i="1"/>
  <c r="I108" i="1"/>
  <c r="I109" i="1"/>
  <c r="I97" i="1"/>
  <c r="I98" i="1"/>
  <c r="I99" i="1"/>
  <c r="I100" i="1"/>
  <c r="I101" i="1"/>
  <c r="I102" i="1"/>
  <c r="I103" i="1"/>
  <c r="I104" i="1"/>
  <c r="I88" i="1"/>
  <c r="I89" i="1"/>
  <c r="I90" i="1"/>
  <c r="I91" i="1"/>
  <c r="I92" i="1"/>
  <c r="I93" i="1"/>
  <c r="I94" i="1"/>
  <c r="I95" i="1"/>
  <c r="I75" i="1"/>
  <c r="I76" i="1"/>
  <c r="I77" i="1"/>
  <c r="I78" i="1"/>
  <c r="I79" i="1"/>
  <c r="I80" i="1"/>
  <c r="I81" i="1"/>
  <c r="I82" i="1"/>
  <c r="I83" i="1"/>
  <c r="I84" i="1"/>
  <c r="I85" i="1"/>
  <c r="I86" i="1"/>
  <c r="I87" i="1"/>
  <c r="I53" i="1" l="1"/>
  <c r="I66" i="1"/>
  <c r="I67" i="1"/>
  <c r="I68" i="1"/>
  <c r="I69" i="1"/>
  <c r="I62" i="1"/>
  <c r="I52" i="1"/>
  <c r="I54" i="1"/>
  <c r="I55" i="1"/>
  <c r="I56" i="1"/>
  <c r="I50" i="1"/>
  <c r="I51" i="1"/>
  <c r="I42" i="1"/>
  <c r="I30" i="1"/>
  <c r="I31" i="1"/>
  <c r="I32" i="1"/>
  <c r="I33" i="1"/>
  <c r="I34" i="1"/>
  <c r="I35" i="1"/>
  <c r="I36" i="1"/>
  <c r="I37" i="1"/>
  <c r="I38" i="1"/>
  <c r="I39" i="1"/>
  <c r="I40" i="1"/>
  <c r="I41" i="1"/>
  <c r="I43" i="1"/>
  <c r="I18" i="1" l="1"/>
  <c r="I19" i="1"/>
  <c r="I20" i="1"/>
  <c r="I21" i="1"/>
  <c r="I22" i="1"/>
  <c r="I70" i="1"/>
  <c r="I71" i="1"/>
  <c r="I72" i="1"/>
  <c r="I73" i="1"/>
  <c r="I74" i="1"/>
  <c r="I96" i="1"/>
  <c r="I105" i="1"/>
  <c r="I106" i="1"/>
  <c r="I110" i="1"/>
  <c r="I63" i="1"/>
  <c r="I64" i="1"/>
  <c r="I65" i="1"/>
  <c r="I57" i="1"/>
  <c r="I58" i="1"/>
  <c r="I59" i="1"/>
  <c r="I60" i="1"/>
  <c r="I61" i="1"/>
  <c r="I45" i="1"/>
  <c r="I46" i="1"/>
  <c r="I47" i="1"/>
  <c r="I48" i="1"/>
  <c r="I49" i="1"/>
  <c r="I23" i="1"/>
  <c r="I24" i="1"/>
  <c r="I25" i="1"/>
  <c r="I26" i="1"/>
  <c r="I28" i="1"/>
  <c r="I29" i="1"/>
  <c r="I16" i="1"/>
  <c r="I17" i="1"/>
  <c r="I13" i="1"/>
  <c r="I14" i="1"/>
  <c r="I15" i="1"/>
  <c r="I11" i="1"/>
  <c r="I12" i="1"/>
  <c r="I10" i="1"/>
  <c r="F127" i="1" l="1"/>
  <c r="F126" i="1"/>
  <c r="F125" i="1"/>
  <c r="F124" i="1"/>
  <c r="F123" i="1"/>
  <c r="F122" i="1"/>
  <c r="F121" i="1"/>
  <c r="F120" i="1"/>
  <c r="F119" i="1"/>
  <c r="F118" i="1"/>
  <c r="F117" i="1"/>
  <c r="F128" i="1"/>
  <c r="E130" i="1" l="1"/>
</calcChain>
</file>

<file path=xl/comments1.xml><?xml version="1.0" encoding="utf-8"?>
<comments xmlns="http://schemas.openxmlformats.org/spreadsheetml/2006/main">
  <authors>
    <author>Maria Elvira Zea</author>
    <author>HERNAN ALONSO RODRIGUEZ MORA</author>
  </authors>
  <commentList>
    <comment ref="Q8" authorId="0" shapeId="0">
      <text>
        <r>
          <rPr>
            <sz val="9"/>
            <color indexed="81"/>
            <rFont val="Tahoma"/>
            <family val="2"/>
          </rPr>
          <t xml:space="preserve">Dejar las observaciones frente al cumplimiento y efectividad de las tareas implementadas. 
</t>
        </r>
      </text>
    </comment>
    <comment ref="T8" authorId="1" shapeId="0">
      <text>
        <r>
          <rPr>
            <b/>
            <sz val="9"/>
            <color indexed="81"/>
            <rFont val="Tahoma"/>
            <family val="2"/>
          </rPr>
          <t xml:space="preserve">Fecha en que se cierra completamente el hallazgo
</t>
        </r>
      </text>
    </comment>
    <comment ref="U8" authorId="1" shapeId="0">
      <text>
        <r>
          <rPr>
            <b/>
            <sz val="9"/>
            <color indexed="81"/>
            <rFont val="Tahoma"/>
            <family val="2"/>
          </rPr>
          <t>Número de radicado con el cual la entidad realiza el cierre del hallazgo</t>
        </r>
      </text>
    </comment>
  </commentList>
</comments>
</file>

<file path=xl/sharedStrings.xml><?xml version="1.0" encoding="utf-8"?>
<sst xmlns="http://schemas.openxmlformats.org/spreadsheetml/2006/main" count="1078" uniqueCount="403">
  <si>
    <t xml:space="preserve">Entidad: </t>
  </si>
  <si>
    <t xml:space="preserve">NIT: </t>
  </si>
  <si>
    <t xml:space="preserve">Representante Legal: </t>
  </si>
  <si>
    <t xml:space="preserve">Fecha de iniciación: </t>
  </si>
  <si>
    <t>Responsable del proceso:</t>
  </si>
  <si>
    <t>Fecha de finalización:</t>
  </si>
  <si>
    <t xml:space="preserve">Cargo: </t>
  </si>
  <si>
    <t>ITEM</t>
  </si>
  <si>
    <t>HALLAZGO</t>
  </si>
  <si>
    <t>OBJETIVOS</t>
  </si>
  <si>
    <t>Descripción  de  las Tareas</t>
  </si>
  <si>
    <t>EJECUCIÓN DE LAS  TAREAS</t>
  </si>
  <si>
    <t>PLAZO EN SEMANAS</t>
  </si>
  <si>
    <t>PORCENTAJE DE AVANCE DE LAS TAREAS</t>
  </si>
  <si>
    <t xml:space="preserve">PRODUCTOS </t>
  </si>
  <si>
    <t>AVANCE DE CUMPLIMIENTO DEL OBJETIVO</t>
  </si>
  <si>
    <t>DESCRIPCIÓN DE LOS AVANCES</t>
  </si>
  <si>
    <t>AREAS Y PERSONAS RESPONSABLES</t>
  </si>
  <si>
    <t>FECHA CIERRE HALLAZGO</t>
  </si>
  <si>
    <t>No. RADICADO</t>
  </si>
  <si>
    <t>EVIDENCIAS</t>
  </si>
  <si>
    <t>INICIO</t>
  </si>
  <si>
    <t>FINALIZACIÓN</t>
  </si>
  <si>
    <t>AVANCE DEL PLAN DE CUMPLIMIENTO (ACCIONES)</t>
  </si>
  <si>
    <t>Acción 1</t>
  </si>
  <si>
    <t>Acción 2</t>
  </si>
  <si>
    <t>Acción 3</t>
  </si>
  <si>
    <t>Acción 4</t>
  </si>
  <si>
    <t>Acción 5</t>
  </si>
  <si>
    <t>Acción 6</t>
  </si>
  <si>
    <t>Acción 8</t>
  </si>
  <si>
    <t>Acción 9</t>
  </si>
  <si>
    <t>Acción 10</t>
  </si>
  <si>
    <t>Acción 11</t>
  </si>
  <si>
    <t>Acción 12</t>
  </si>
  <si>
    <t>CUMPLIMIENTO DEL PLAN DE MEJORAMIENTO</t>
  </si>
  <si>
    <t>OBSERVACIONES OFICINA DE CONTROL INTERNO</t>
  </si>
  <si>
    <t>Seguimiento AGN</t>
  </si>
  <si>
    <t>Seguimiento Control Interno</t>
  </si>
  <si>
    <t>Plan de Mejoramiento</t>
  </si>
  <si>
    <t>OBSERVACIONES</t>
  </si>
  <si>
    <t>Fecha y número de Acta de aprobación del PMA</t>
  </si>
  <si>
    <t>N° INFORME DE SEGUIMIENTO Y FECHA</t>
  </si>
  <si>
    <t>N°. DE ACCIÓN</t>
  </si>
  <si>
    <t>ACCION 1</t>
  </si>
  <si>
    <t xml:space="preserve">ACCION 2 </t>
  </si>
  <si>
    <t>ACCION 3</t>
  </si>
  <si>
    <t>ACCION 4</t>
  </si>
  <si>
    <t>ACCION 5</t>
  </si>
  <si>
    <t>ACCION 6</t>
  </si>
  <si>
    <t>ACCION 7</t>
  </si>
  <si>
    <t>ACCION 8</t>
  </si>
  <si>
    <t>ACCION 9</t>
  </si>
  <si>
    <t>ACCION 10</t>
  </si>
  <si>
    <t>ACCION 11</t>
  </si>
  <si>
    <t>ACCION 12</t>
  </si>
  <si>
    <t>Establecer  el / los objetivos según el número de acciones que permitan subsanar el hallazgo</t>
  </si>
  <si>
    <t>No. TAREA</t>
  </si>
  <si>
    <t>T1</t>
  </si>
  <si>
    <t>T2</t>
  </si>
  <si>
    <t>T3</t>
  </si>
  <si>
    <t>Columna "A" ITEM</t>
  </si>
  <si>
    <t>Columna "B" HALLAZGO</t>
  </si>
  <si>
    <t>Columna "C" NÚMERO DE ACCIÓN"</t>
  </si>
  <si>
    <t>Columna "D" OBJETIVO</t>
  </si>
  <si>
    <t>Columna "E" NÚMERO DE TAREA</t>
  </si>
  <si>
    <t>Columna "F" DESCRIPCIÓN DE LAS TAREAS</t>
  </si>
  <si>
    <t>Describir las tareas idóneas necesarias para subsanar el hallazgo, (teniendo en cuenta la normatividad vigente)</t>
  </si>
  <si>
    <t>Columna "G Y H" EJECUCIÓN DE LAS TAREAS</t>
  </si>
  <si>
    <t>Indicar las fechas inicial y final de ejecución de cada una de las tareas, teniendo en cuenta la fecha de inicio y finalizacion del PMA</t>
  </si>
  <si>
    <t>Columna "I" PLAZO EN SEMANAS</t>
  </si>
  <si>
    <t>Autocalculado</t>
  </si>
  <si>
    <t>Columna "J" PORCENTAJE DE AVANCE DE LAS TAREAS</t>
  </si>
  <si>
    <t>Establecer el porcentaje según el avance de la tareas propuestas. Estas cifras consolidan el porcentaje promedio por acción propuesta (columna L)</t>
  </si>
  <si>
    <t>Columna "K" PRODUCTOS</t>
  </si>
  <si>
    <t>Relacionar el entregable o producto por cada  una de las tareas</t>
  </si>
  <si>
    <t>Columna "L" AVANCE DEL CUMPLIMIENTO DEL OBJETIVO</t>
  </si>
  <si>
    <t>Autocalculado, el cual promedia las cifras establecidas en la columna J</t>
  </si>
  <si>
    <t>Fecha de iniciación y finalización del PMA</t>
  </si>
  <si>
    <t>La fecha de inicio cuenta a partir de la aprobación del PMA por parte del Comité Interno de Archivo ó Comité de Desarrollo Adminstraivo según corresponda; esto mediante acto administrativo</t>
  </si>
  <si>
    <t>Nota: En el diligenciamiento del formato, se debe tener en cuenta, NO AGREGAR O ELIMINAR COLUMNAS.</t>
  </si>
  <si>
    <t>Diligenciamiento columans A - L</t>
  </si>
  <si>
    <t>Número consecutivo de los hallazgos segun informe de inspección, control o vigilancia</t>
  </si>
  <si>
    <t>Descripción del hallazgo según informe de inspección, control o vigilancia</t>
  </si>
  <si>
    <t>Enumerar la cantidad de acciones necesarias para subsanar el hallazgo. Se pueden agregar la cantidad de acciones que considere la entidad</t>
  </si>
  <si>
    <t>Enumerar la cantidad de tareas necesarias para subsanar el hallazgo, puede ser una o mas, depende el análsis de cada entidad.
Nota: Se pueden agregar la cantidad de tareas que considere la entidad; es indispensable en el momento de realizar este ajuste, validar la formula de la columna J "Porcentaje de avance de las tareas" y verificar la formula de la columna I "Plazo en semanas".</t>
  </si>
  <si>
    <t>Formular la política de gestión documental</t>
  </si>
  <si>
    <t>Formular, aprobar y convalidar las Tablas de Retención Documental (TRD) y Cuadros de Clasificación Documental (CCD)</t>
  </si>
  <si>
    <t>Elaborar y aprobar el Programa de Gestión Documental (PGD)</t>
  </si>
  <si>
    <t>Elaboración de los Inventarios documentales (Formato Único de Inventario Documental - FUID)</t>
  </si>
  <si>
    <t>Modelo de Requisitos para la Gestión de Documentos Electrónicos</t>
  </si>
  <si>
    <t>Capacitar al personal de archivo</t>
  </si>
  <si>
    <t>Aplicación del procedimiento en el área de correspondencia</t>
  </si>
  <si>
    <t>Elaborar e implementar el Sistema Integrado de Conservación Documental</t>
  </si>
  <si>
    <t>Elaborar y tramitar la firma y publicidad de la Resolución de aprobación de la Política de Gestión Documental</t>
  </si>
  <si>
    <t>Actualizar el procedimiento para la producción, registro y control de actos administrativos Resoluciones</t>
  </si>
  <si>
    <t>Elaborar la política de gestión documental, de acuerdo con las normas. Presentar la política de Gestión Documental ante el Comité Institucional de Gestión y Desempeño y lograr su aprobación y difusión a este nivel.</t>
  </si>
  <si>
    <t>Documento "Política de Gestión Documental" aprobada por el CIGD</t>
  </si>
  <si>
    <t>Resolución de aprobación y adopción de Política de Gestión Documental firmada y publicada</t>
  </si>
  <si>
    <t>TRD de todas las dependencias del IDEAM aprobadas por el CIGD</t>
  </si>
  <si>
    <t>Recursos</t>
  </si>
  <si>
    <t xml:space="preserve">Difusión - La política de gestión documental es la voluntad de querer adoptar como propia una directriz institucional que debe ser acatada y entendida como uno de los valores institucionales, por todos los servidores del IDEAM, por tanto requiere ser divulgada desde la Alta Dirección, desde la Oficina de Planeación velar por su implementación y desde la OCI asegurar el cumplimiento a todo nivel.  </t>
  </si>
  <si>
    <t>Levantamiento de información institucional</t>
  </si>
  <si>
    <t>Análisis de la información institucional, levantamiento de encuestas y entrevistas con Jefes de las dependencias</t>
  </si>
  <si>
    <t>Presentación de las TRD del IDEAM al AGN para convalidación y anotación en el Registro Único de Series Documentales</t>
  </si>
  <si>
    <t>Comunicados
Actas de reuniones
Listas de asistencia</t>
  </si>
  <si>
    <t>Cuadro de Clasificación Documental del IDEAM aprobado por el CIGD</t>
  </si>
  <si>
    <t>Elaboración y desarrollo de plan de trabajo para la difusión e implementación del PGD del IDEAM, para documentos físicos</t>
  </si>
  <si>
    <t>Plan de capacitación archivística</t>
  </si>
  <si>
    <t xml:space="preserve">Intervenir los fondos documentales acumulados
(estas actividades incluyen los documentos electrónicos o digitales que se encuentran en los computadores de las oficinas y los repositorios digitales.) 
</t>
  </si>
  <si>
    <t>T4</t>
  </si>
  <si>
    <t>T5</t>
  </si>
  <si>
    <t>T6</t>
  </si>
  <si>
    <t>T7</t>
  </si>
  <si>
    <t>INSTITUTO DE HIDROLOGIA METEOROLOGÍA Y ESTUDIOS AMBIENTALES - IDEAM</t>
  </si>
  <si>
    <t>YOLANDA GONZÁLEZ HERNANDEZ - DIRECTORA GENERAL</t>
  </si>
  <si>
    <t>830000602-5</t>
  </si>
  <si>
    <t>Desarrollar los procedimientos, metodología y trámites establecidos en el acuerdo 04 de 2019 para la elaboración, aprobación por el CIGD, de la TRD para todas las dependencias del IDEAM.</t>
  </si>
  <si>
    <t>Informe de capacitación realizada
Lista de asistencia</t>
  </si>
  <si>
    <t>Desarrollar capacitación,  divulgación y seguimiento, del procedimiento para la producción, registro y control de actos administrativos Resoluciones</t>
  </si>
  <si>
    <t>Tiempo: Equipo de trabajo Grupo de Gestión Documental</t>
  </si>
  <si>
    <t>Equipo de trabajo Grupo de Grupo de Gestión Documental</t>
  </si>
  <si>
    <t>Circular 
Notas de difusión y divulgación</t>
  </si>
  <si>
    <t>Promover la participación en eventos de capacitación realizados por el AGN para el personal del IDEAM en especial el personal de Gestión Documental, en temas relacionados con la Gestión de Documentos físicos y electrónicos, PGD, TRD, PINAR, etc.</t>
  </si>
  <si>
    <t>Horas de capacitación para el personal del IDEAM, dictados por personal especializado del AGN, en las instalaciones del IDEAM.</t>
  </si>
  <si>
    <t>Presentaciones publicadas
Informes de avance</t>
  </si>
  <si>
    <t>Aplicar las Tablas de Valoración Documental del IDEAM</t>
  </si>
  <si>
    <t xml:space="preserve">Gestionar los expedientes electrónicos
</t>
  </si>
  <si>
    <t>Aplicar las Tablas de Retención Documental del IDEAM siguiendo los Acuerdos 42 de 2002 y 05 de 2013</t>
  </si>
  <si>
    <t>FECHA DE CIERRE HALLAZGO</t>
  </si>
  <si>
    <t>Acta No. 21 del 15 de mayo de 2020 Acta de Comité Institucional de Gestión y Desempeño</t>
  </si>
  <si>
    <t>HERNAN PARADA ARIAS - PROFESIONAL ESPECIALIZADO</t>
  </si>
  <si>
    <t>T8</t>
  </si>
  <si>
    <t>T9</t>
  </si>
  <si>
    <t>T10</t>
  </si>
  <si>
    <t>Concepto definitivo y certificado de convalidación expedido por el AGN</t>
  </si>
  <si>
    <t>Certificado de inscripción en el RUSD expedido por el AGN</t>
  </si>
  <si>
    <t>Enlace de publicación en la web de las TRD y CCD</t>
  </si>
  <si>
    <t>Plan de divulgación e implementación de las TRD</t>
  </si>
  <si>
    <t>Un cronograma de actividades de implementación de las TRD</t>
  </si>
  <si>
    <t>Un concepto AGN y un certificado de convalidación</t>
  </si>
  <si>
    <t>Un certificado AGN</t>
  </si>
  <si>
    <t>Un pantallazo de la web</t>
  </si>
  <si>
    <t>Un documento que describe las acciones de divulgación e implementación</t>
  </si>
  <si>
    <t>un cronograma que registra actividades y tiempos de ejecución</t>
  </si>
  <si>
    <t>T11</t>
  </si>
  <si>
    <t>T12</t>
  </si>
  <si>
    <t>T13</t>
  </si>
  <si>
    <t>T14</t>
  </si>
  <si>
    <t>T15</t>
  </si>
  <si>
    <t>T16</t>
  </si>
  <si>
    <t>T17</t>
  </si>
  <si>
    <t>T18</t>
  </si>
  <si>
    <t>T19</t>
  </si>
  <si>
    <t>T20</t>
  </si>
  <si>
    <t>T21</t>
  </si>
  <si>
    <t>T22</t>
  </si>
  <si>
    <t>Desarrollo del plan de capacitación e Implementación del PGDEA en las dependencias y procesos que generan y administran este tipo de documentos</t>
  </si>
  <si>
    <t>Programa de Normalización de Formas y Formularios Electrónicos</t>
  </si>
  <si>
    <t>Programa de Gestión de Documentos electrónicos</t>
  </si>
  <si>
    <t>Programa de Archivos Descentralizados</t>
  </si>
  <si>
    <t>Programa de Reprografía</t>
  </si>
  <si>
    <t>Programa de Documentos Especiales</t>
  </si>
  <si>
    <t>Plan Institucional de Capacitación</t>
  </si>
  <si>
    <t>Programa de Auditoría y control</t>
  </si>
  <si>
    <t>Acta de Aprobación del PGD por el CIGD</t>
  </si>
  <si>
    <t xml:space="preserve">Acto administrativo de adopción del PGD </t>
  </si>
  <si>
    <t>Modelo de requisitos para el sistema de gestión de documentos electrónicos de archivo para el IDEAM</t>
  </si>
  <si>
    <t>Registro de implementación del PGD y sus programas específicos</t>
  </si>
  <si>
    <t>Un documento escrito informe</t>
  </si>
  <si>
    <t>un documento escrito</t>
  </si>
  <si>
    <t>Documentos del SGI necesarios</t>
  </si>
  <si>
    <t>Un Acta de Comité</t>
  </si>
  <si>
    <t>Una Resolución</t>
  </si>
  <si>
    <t>un pantallazo web IDEAM</t>
  </si>
  <si>
    <t>Un documento escrito</t>
  </si>
  <si>
    <t>Inventarios documentales Fondo Acumulado 2004 hasta la entrada en vigencia de las TRD aprobadas pr el AGN</t>
  </si>
  <si>
    <t>Inventarios documentales fondo SCMH, fondo HIMAT, fondo IDEAM</t>
  </si>
  <si>
    <t>Inventario FUID resultado de aplicación de las TVD</t>
  </si>
  <si>
    <t>T1-(H3T4)</t>
  </si>
  <si>
    <t>T2-(H3T21)</t>
  </si>
  <si>
    <t>Modelo de requisitos para la gestión de documentos electrónicos de archivo para el IDEAM</t>
  </si>
  <si>
    <t>Acta de CIGD aprobación del modelo</t>
  </si>
  <si>
    <t>Actas de Trabajo para concertación del modelo de requisitos</t>
  </si>
  <si>
    <t>Plan de preservación digital a largo plazo</t>
  </si>
  <si>
    <t>Un Acta</t>
  </si>
  <si>
    <t>Actas de reuniones (diversas)</t>
  </si>
  <si>
    <t>Plan de capacitación archivística 2021</t>
  </si>
  <si>
    <t>Plan entregado 25/02/2021</t>
  </si>
  <si>
    <t>Manual de correspondencia actualizado conforme el PGD (procedimiento administración de comunicaciones oficiales)</t>
  </si>
  <si>
    <t>Control de la distribución, entrega y trámite de las comunicaciones oficiales (generado por el sistema)</t>
  </si>
  <si>
    <t>un documento escrito y aprobado en el SGI</t>
  </si>
  <si>
    <t>Un documento informe sobre el funcionamiento del sistema</t>
  </si>
  <si>
    <t>Documento del SGI actualizado</t>
  </si>
  <si>
    <t>Un documento informe de capacitación</t>
  </si>
  <si>
    <t>Inventarios documentales Archivo de Gestión Centralizado por oficinas y series (una vez aplicada la TRD convalidada por el AGN)</t>
  </si>
  <si>
    <t>Inventarios documentales Archivos de Gestión Satélites (una vez aplicada la TRD convalidada por el AGN)</t>
  </si>
  <si>
    <t>Inventarios documentales Archivos de Gestión Áreas Operativas (una vez aplicada la TRD convalidada por el AGN)</t>
  </si>
  <si>
    <t>Inventarios documentales Fondo Acumulado 1999 - 2004</t>
  </si>
  <si>
    <t>Inventario FUID resultado de aplicación de las TRD aprobadas para ese periodo acuerdo 12 de 1999 agn</t>
  </si>
  <si>
    <t>TRD de todas las dependencias del IDEAM presentadas al AGN para convalidación y Registro en el RUSD</t>
  </si>
  <si>
    <t>Diagnóstico de la gestión documental IDEAM</t>
  </si>
  <si>
    <t xml:space="preserve">Desarrollo de actividades para la actualización del PGD para documentos físicos de acuerdo con los requerimientos del AGN. Programa de Gestión Documental Actualizado </t>
  </si>
  <si>
    <t>Diagnóstico de la gestión de documentos electrónicos</t>
  </si>
  <si>
    <t>Plan de trabajo para elaboración del programa de gestión de documentos electrónicos de archivo en el IDEAM</t>
  </si>
  <si>
    <t>Desarrollar las actividades para la elaboración del PGDEA del IDEAM - PGDEA aprobado por el Comité Institucional de Gestión y Desempeño del IDEAM</t>
  </si>
  <si>
    <t>Un documento que describe la situación actual de la gestión documental en el ideam</t>
  </si>
  <si>
    <t>Un documento escrito PGD</t>
  </si>
  <si>
    <t>T3 (H8T6)</t>
  </si>
  <si>
    <t>Plan de trabajo archivístico para la intervención de los fondos documentales acumulados</t>
  </si>
  <si>
    <t>Informe de volumen de archivos a intervenir, por cada periodo y asuntos o series correspondientes</t>
  </si>
  <si>
    <t>Inventarios de las unidades documentales, por cada uno de los periodos, unidades administrativas y oficinas productoras</t>
  </si>
  <si>
    <t>Tablas de Valoración Documental - TVD (firmadas)</t>
  </si>
  <si>
    <t>Cuadro de Clasificación Documental - CCD (firmado)</t>
  </si>
  <si>
    <t>Acta de aprobación de las TVD por el CIDGD</t>
  </si>
  <si>
    <t>Link de publicación de las TVD y CCD en la web del IDEAM (con soportes)</t>
  </si>
  <si>
    <t>Certificado de inscripción en el RUSD - TVD</t>
  </si>
  <si>
    <t>Informes de seguimiento y ejecución del plan de trabajo de intervención de los fondos acumulados - Aplicación TVD</t>
  </si>
  <si>
    <t>inventario de Transferencias secundarias pendientes por realizar al AGN</t>
  </si>
  <si>
    <t xml:space="preserve">Procedimiento para la disposición final de documentos  </t>
  </si>
  <si>
    <t>Informe técnico de los procesos de selección y eliminación resultado del proceso de intervención del fondo acumulado</t>
  </si>
  <si>
    <t>Un documento que describe las acciones a seguir para la intervención de los fondos acumulados</t>
  </si>
  <si>
    <t>Un documento que describe el volumen de los documentos a intervenir</t>
  </si>
  <si>
    <t>Inventario documental en estado natural base para la elaboración de las TVD</t>
  </si>
  <si>
    <t>Un documento en el formato TVD por cada periodo</t>
  </si>
  <si>
    <t>Un formato CCD por cada periodo</t>
  </si>
  <si>
    <t>Un acta de comité</t>
  </si>
  <si>
    <t>Un oficio dirigido al AGN</t>
  </si>
  <si>
    <t>Un concepto Técnico AGN y un certificado de convalidación AGN</t>
  </si>
  <si>
    <t>Un pantallazo de la web ideam</t>
  </si>
  <si>
    <t>Inventario documental de transferencias pendientes al AGN una vez aplicadas las TVD</t>
  </si>
  <si>
    <t xml:space="preserve">Un documento del SGI </t>
  </si>
  <si>
    <t>T5 (H3T2)</t>
  </si>
  <si>
    <t>T6 (H4T1)</t>
  </si>
  <si>
    <t>Versionamiento de TRD en el sistema</t>
  </si>
  <si>
    <t>PGD donde se observa procedimientos para clasificación, ordenación, descripción</t>
  </si>
  <si>
    <t>Inventarios documentales Archivos de Gestión Centralizado</t>
  </si>
  <si>
    <t>Procedimientos que garanticen la implementación de controles para la seguridad, custodia y reserva de la información (ley de transparencia)</t>
  </si>
  <si>
    <t>Muestra de hoja de control y foliación de mínimo 25 expedientes por cada dependencia</t>
  </si>
  <si>
    <t xml:space="preserve">Un documento informe </t>
  </si>
  <si>
    <t>Un documento informe de la actividad realizada</t>
  </si>
  <si>
    <t>Un informe de la parametrización de la nueva TRD versión 2020</t>
  </si>
  <si>
    <t>Un documento PGD</t>
  </si>
  <si>
    <t>Un inventario FUID por dependencia en aplicación a las nuevas TRD aprobadas</t>
  </si>
  <si>
    <t xml:space="preserve">Un documento escrito </t>
  </si>
  <si>
    <t>Nuestras de lo solicitado</t>
  </si>
  <si>
    <t xml:space="preserve">Copia de procedimientos para la creación y gestión de documentos electrónicos </t>
  </si>
  <si>
    <t>Clasificación mediante aplicación de TRD actualizadas</t>
  </si>
  <si>
    <t xml:space="preserve">Conformación de expedientes donde se observe principio de orden original, integridad y descripción </t>
  </si>
  <si>
    <t xml:space="preserve">Creación de formato único de inventario documental en aplicativo para expedientes conformados </t>
  </si>
  <si>
    <t xml:space="preserve">Creación de hoja de control </t>
  </si>
  <si>
    <t>Estampado foliación electrónica</t>
  </si>
  <si>
    <t xml:space="preserve">Firma de índice electrónico, metadatos, integridad con series físicas, vínculo archivístico, </t>
  </si>
  <si>
    <t>Pantallazo aplicación del CCD TRD actualizadas</t>
  </si>
  <si>
    <t>Un documento registrado en el SGI</t>
  </si>
  <si>
    <t>Informe escrito que describe la conformación de expedientes</t>
  </si>
  <si>
    <t>Pantallazo exportación de inventario de expedientes</t>
  </si>
  <si>
    <t>Formulario creación hoja de control</t>
  </si>
  <si>
    <t>Un informe de la forma como se ejecutan los procesos</t>
  </si>
  <si>
    <t>Hoja de control  de la conformación de expedientes de Resoluciones</t>
  </si>
  <si>
    <t>Inventario documental en formato FUID Resoluciones</t>
  </si>
  <si>
    <t>un procedimiento actualizado</t>
  </si>
  <si>
    <t>Un informe de capacitación realizada</t>
  </si>
  <si>
    <t>Índice de hoja de control de Resoluciones</t>
  </si>
  <si>
    <t>Inventario FUID de Resoluciones</t>
  </si>
  <si>
    <t>Diagnóstico integral de archivos</t>
  </si>
  <si>
    <t>Elaboración del Sistema Integrado de Conservación del IDEAM</t>
  </si>
  <si>
    <t>T3 (H5T5)</t>
  </si>
  <si>
    <t>Plan de conservación documental y plan de preservación digital a largo lazo</t>
  </si>
  <si>
    <t xml:space="preserve">Concepto técnico de aprobación por la instancia asesora AGN </t>
  </si>
  <si>
    <t>Acto administrativo de aprobación del SIC por el representante legal</t>
  </si>
  <si>
    <t>Registro fotográfico y videos que den cuenta de las instalaciones físicas de los archivos y evidencia del cumplimiento de los planes y programas</t>
  </si>
  <si>
    <t>Planillas de implantación de cada uno de los programas del SIC</t>
  </si>
  <si>
    <t>Un documento que describe la situación actual</t>
  </si>
  <si>
    <t xml:space="preserve">Un documento escrito SIC </t>
  </si>
  <si>
    <t>Un documento plan de conservación y de preservación</t>
  </si>
  <si>
    <t>Resolución de aprobación del SIC</t>
  </si>
  <si>
    <t>planillas diligenciadas de registros de implementación de los programas del SIC</t>
  </si>
  <si>
    <t>Un documento escrito que describe la situación actual</t>
  </si>
  <si>
    <t>Documento en el formato TVD por cada periodo</t>
  </si>
  <si>
    <t>Aplicar la metodología establecida por el Archivo General de la Nación para la elaboración de Tablas de Valoración Documental y su implementación en la organización del fondo acumulado del HIMAT anterior a 1993 y por el producido por el IDEAM entre 2005 y 2020 - Acuerdo 02 de 2014
- Plan de trabajo archivístico integral
- Compilación de normatividad
- Historias institucionales
- Cuadros de Clasificación
- Propuesta de TVD</t>
  </si>
  <si>
    <t>Análisis de información institucional, encuestas, entrevistas, desarrollo de la metodología para la elaboración y aprobación del Cuadro de Clasificación Documental del IDEAM; incluida la nueva codificación orgánico-funcional</t>
  </si>
  <si>
    <t>Inventarios formato FUID (cuando se inicie la aplicación de las TRD)(se actualiza permanentemente)</t>
  </si>
  <si>
    <t>Un documento informe con lo solicitado una vez se implementen las nuevas TRD en los archivos</t>
  </si>
  <si>
    <t>Sobre 100%</t>
  </si>
  <si>
    <r>
      <rPr>
        <b/>
        <sz val="10"/>
        <rFont val="Arial"/>
        <family val="2"/>
      </rPr>
      <t xml:space="preserve">Cargo: </t>
    </r>
    <r>
      <rPr>
        <sz val="10"/>
        <rFont val="Arial"/>
        <family val="2"/>
      </rPr>
      <t>Coordinador Grupo de Gestión Documental y Centro de Documentación Correspondencia y Archivo</t>
    </r>
  </si>
  <si>
    <t>SUPERADO AGN 2 INFORME DE AVANCE</t>
  </si>
  <si>
    <t xml:space="preserve">SUPERADO AGN 2 INFORME DE AVANCE </t>
  </si>
  <si>
    <t>Comunicación que conste de la radicación de las TVD en el AGN para su convalidación (30 días hábiles siguientes a la aprobación)</t>
  </si>
  <si>
    <t>Concepto de evaluación y certificado de convalidación expedido por el AGN</t>
  </si>
  <si>
    <t>Un informe de los proceso técnicos realizados de selección y eliminación en aplicación de las TVD</t>
  </si>
  <si>
    <t>Aplicar procesos archivísticos para la organización documental, en los diferentes soportes y en las diferentes fases del ciclo vital, en atención a los principios de procedencia y orden original.</t>
  </si>
  <si>
    <t>Pantallazo de verificación foliación electrónica de documentos</t>
  </si>
  <si>
    <t>Índice electrónico</t>
  </si>
  <si>
    <t>pantallazo exportación de índice electrónico</t>
  </si>
  <si>
    <t>Numeración y descripción de los actos administrativos</t>
  </si>
  <si>
    <t>Registro fotográfico de organización, muestra de rótulos de caja y carpeta, unidades de conservación, foliación, uso de hoja de control de expedientes.</t>
  </si>
  <si>
    <t>Acta de CIGD, carta de envío al AGN y Concepto técnico AGN</t>
  </si>
  <si>
    <t>Un informe que describe como se desarrollan los proceso de implementación del SIC</t>
  </si>
  <si>
    <t xml:space="preserve">Acción 7 </t>
  </si>
  <si>
    <r>
      <rPr>
        <b/>
        <sz val="10"/>
        <rFont val="Arial"/>
        <family val="2"/>
      </rPr>
      <t>Responsable del proceso:</t>
    </r>
    <r>
      <rPr>
        <sz val="10"/>
        <rFont val="Arial"/>
        <family val="2"/>
      </rPr>
      <t xml:space="preserve"> Hernán Oswaldo Parada Arias</t>
    </r>
  </si>
  <si>
    <t xml:space="preserve">Informe listado de normas halladas sobre la normatividad que establece la estructura orgánico-funcional del IDEAM.
Normatividad general sobre TRD </t>
  </si>
  <si>
    <t>Elaboración y desarrollo del plan de trabajo para la difusión e implementación del Programa de Gestión de Gestión de Documentos Electrónicos - PGDEA en el IDEAM</t>
  </si>
  <si>
    <t>Programa de Documentos Vitales o esenciales</t>
  </si>
  <si>
    <t>Procedimientos, instructivos o documentos de organización de archivos (clasificación, ordenación, descripción)</t>
  </si>
  <si>
    <t>Link de publicación del PGD en web del IDEAM</t>
  </si>
  <si>
    <t>Inventario de Archivo Central por expedientes, una vez legalizadas las transferencias primarias (una vez aplicada la TRD convalidada por el AGN)</t>
  </si>
  <si>
    <t xml:space="preserve">Elaborar un plan de capacitación archivística </t>
  </si>
  <si>
    <t xml:space="preserve">En coordinación con el Grupo de Administración y Desarrollo de Talento Humano y Grupo de Comunicaciones, elaborar e implementar estrategias de difusión y sensibilización archivística para los servidores en general de la entidad, para el año 2020 </t>
  </si>
  <si>
    <t xml:space="preserve">En Coordinación con el Grupo de Administración y Desarrollo de Talento Humano, elaborar e implementar el programa de capacitación archivística para los servidores del IDEAM de las Áreas operativas, para el año 2020 </t>
  </si>
  <si>
    <t>Revisar, derogar o actualizar las normas que adoptaron Orfeo como un sistema de gestión de documentos electrónicos, circulares y normas que en su momento adoptaron política cero papel IDEAM.</t>
  </si>
  <si>
    <t>Revisar y actualizar los procedimientos, instructivos, lineamientos, formatos,  establecidos para el área de correspondencia</t>
  </si>
  <si>
    <t>Desarrollar inducción, capacitación y seguimiento en la implementación de los procedimientos para el registro, radicación, distribución y control de las comunicaciones oficiales en el IDEAM. (dirigido a todo el personal del IDEAM)</t>
  </si>
  <si>
    <t>Diagnóstico de la herramienta tecnológica del módulo de radicación de comunicaciones oficiales (Orfeo)</t>
  </si>
  <si>
    <t>Control del consecutivo de comunicaciones oficiales de entrada, salida internas. (registro generado por el aplicativo Orfeo)</t>
  </si>
  <si>
    <t>Diagnóstico e inventario de documentos electrónicos y digitales que se encuentran en Orfeo (el inventario de documentos físicos ya se hizo en el punto 4)</t>
  </si>
  <si>
    <t>Un documento escrito 
un listado de archivos en Orfeo</t>
  </si>
  <si>
    <t>Parametrización y actualización de TRD en Orfeo</t>
  </si>
  <si>
    <t>Procedimiento para el control préstamo de expedientes</t>
  </si>
  <si>
    <t>Registro fotográfico de organización de archivos de gestión. (muestra de rótulos de cajas y carpetas, unidades de conservación, foliación y hoja de control de expedientes)</t>
  </si>
  <si>
    <t>Organización de expedientes o archivos electrónicos que se encuentran en Orfeo, de acuerdo con las TRD convalidadas por el AGN</t>
  </si>
  <si>
    <t>Diagnóstico para el SGDEA</t>
  </si>
  <si>
    <t>COORDINADOR DEL GRUPO DE GESTIÓN DOCUMENTAL</t>
  </si>
  <si>
    <t xml:space="preserve">OBSERVACIÓN </t>
  </si>
  <si>
    <t>ACCIÓN</t>
  </si>
  <si>
    <t>SUPERADO INFORME 6</t>
  </si>
  <si>
    <t>SUPERADO INFORME 3</t>
  </si>
  <si>
    <t>SUPERADO INFORME 2</t>
  </si>
  <si>
    <t>SUPERADO INFOME 6</t>
  </si>
  <si>
    <t>% AVANCE DE LAS TAREAS</t>
  </si>
  <si>
    <t>7                      00</t>
  </si>
  <si>
    <t>SUPERADO AGN 7 INFORME DE AVANCE</t>
  </si>
  <si>
    <t>SUPERADO EN EL INFORME 7</t>
  </si>
  <si>
    <t>Inventarios documentales Fondo Acumulado 2004 hasta la entrada en vigencia de las TRD aprobadas por el AGN</t>
  </si>
  <si>
    <r>
      <rPr>
        <b/>
        <sz val="10"/>
        <rFont val="Arial"/>
        <family val="2"/>
      </rPr>
      <t xml:space="preserve">Cargo: </t>
    </r>
    <r>
      <rPr>
        <sz val="10"/>
        <rFont val="Arial"/>
        <family val="2"/>
      </rPr>
      <t xml:space="preserve">Profesional Especializado 17 - Oficina de Control Interno </t>
    </r>
  </si>
  <si>
    <t>Según informe de la AGN N° 1-2022-4912, de fecha 26 de mayo de 2022,  este hallazgo se encuentra superado</t>
  </si>
  <si>
    <r>
      <rPr>
        <b/>
        <sz val="10"/>
        <rFont val="Arial"/>
        <family val="2"/>
      </rPr>
      <t>Realiza seguimiento:</t>
    </r>
    <r>
      <rPr>
        <sz val="10"/>
        <rFont val="Arial"/>
        <family val="2"/>
      </rPr>
      <t xml:space="preserve"> Sandra Milena Sanjuán Acero</t>
    </r>
  </si>
  <si>
    <t>El Grupo de Gestión Documental, presentó en sesión 54 del 23 de junio de 2022 del Comité Institucional de Gestión y Desempeño, la solicitud de reprogramación del PMA, para esta actividad, la cual fue aprobada por unanimidad. En consecuencia se radicó en el AGN la solicitud de reprogramación del PMA, RAD, AGN: 1-2022-6937 del 15 de julio de 2022.
El 15 de septiembre de 2023, se llevó a cabo reunión AGN e IDEAM, registro en acta adjunta, donde el AGN manifiesta que no es conveniente aprobar la solicitud de prórroga en este momento, invita a continuar trabajando en los procesos archivísticos descritos en el PMA y anuncia visita de seguimiento para el primer semestre de 2023, en ese espacio se va a revisar los avances y solo en ese momento se determina el cronograma de entregas para el PMA ajustado. El no cumplimiento de algunas acciones a diciembre de 2022 no implica llamados de atención u otras situaciones de este tipo.
Así las cosas, para este informe, se hace entrega de los inventarios de archivos de gestión de Historias laborales, Expedientes de Acreditación de Laboratorios y de expedientes de Estaciones.</t>
  </si>
  <si>
    <t>El Grupo de Gestión Documental, presentó en sesión 54 del 23 de junio de 2022 del Comité Institucional de Gestión y Desempeño, la solicitud de reprogramación del PMA, para esta actividad, la cual fue aprobada por unanimidad. En consecuencia se radicó en el AGN la solicitud de reprogramación del PMA, RAD, AGN: 1-2022-6937 del 15 de julio de 2022.
El 15 de septiembre de 2023, se llevó a cabo reunión AGN e IDEAM, registro en acta adjunta, donde el AGN manifiesta que no es conveniente aprobar la solicitud de prórroga en este momento, invita a continuar trabajando en los procesos archivísticos descritos en el PMA y anuncia visita de seguimiento para el primer semestre de 2023, en ese espacio se va a revisar los avances y solo en ese momento se determina el cronograma de entregas para el PMA ajustado. El no cumplimiento de algunas acciones a diciembre de 2022 no implica llamados de atención u otras situaciones de este tipo.
Así las cosas, para este informe, se hace entrega del avance en el levantamiento de inventario de Archivo Central</t>
  </si>
  <si>
    <t>El Grupo de Gestión Documental, presentó en sesión 54 del 23 de junio de 2022 del Comité Institucional de Gestión y Desempeño, la solicitud de reprogramación del PMA, para esta actividad, la cual fue aprobada por unanimidad. En consecuencia se radicó en el AGN la solicitud de reprogramación del PMA, RAD, AGN: 1-2022-6937 del 15 de julio de 2022.
El 15 de septiembre de 2023, se llevó a cabo reunión AGN e IDEAM, registro en acta adjunta, donde el AGN manifiesta que no es conveniente aprobar la solicitud de prórroga en este momento, invita a continuar trabajando en los procesos archivísticos descritos en el PMA y anuncia visita de seguimiento para el primer semestre de 2023, en ese espacio se va a revisar los avances y solo en ese momento se determina el cronograma de entregas para el PMA ajustado. El no cumplimiento de algunas acciones a diciembre de 2022 no implica llamados de atención u otras situaciones de este tipo.
Así las cosas, para este informe, se hace entrega del avance en el levantamiento del inventario de archivos de gestión centralizado</t>
  </si>
  <si>
    <t>En el informe recibido  por parte de la AGN con radicado 2-2022-2474 de fecha 11 de marzo de 2022, en la pagina 7 la AGN excluyo este hallazgo del plan de mejoramiento con la siguiente observación "No aplica el hallazgo, toda vez que, según mesa de trabajo del 07 de octubre de 2021, se estableció que la entidad no debe realizar TVD, acorde al decreto 2931 de 1994 y comunicación AGN de radicado 2-2021-12024 de fecha 13 de octubre de 2021"
Sin embargo en acta del 15 de septiembre de 2022, quedó estipulado que el IDEAM conserva los fondos acumulados generados por las entidades SCMH e HIMAT y en consecuencia se aporta como evidencia para este hallazgo, el certificado de convalidación de las TVD del SCMH e HIMAT y registro en el RUSD,  así como las actas de entrega de tres transferencias secundarias realizadas al AGN.  
CON ESTAS EVIDENCIAS DAMOS POR SUPERADO EL HALLAZGO.</t>
  </si>
  <si>
    <t>En el informe recibido  por parte de la AGN con radicado 2-2022-2474 de fecha 11 de marzo de 2022, en la pagina 7 la AGN excluyó este hallazgo del plan de mejoramiento con la siguiente observación "No aplica el hallazgo, toda vez que, según mesa de trabajo del 07 de octubre de 2021, se estableció que la entidad no debe realizar TVD, acorde al decreto 2931 de 1994 y comunicación AGN de radicado 2-2021-12024 de fecha 13 de octubre de 2021" Sin embargo, en acta de reunión del 15 de septiembre de 2022, el AGN solicita presentar las TVD para aprobación del AGN y realizar los procesos de implementación de las mismas. Dicha implementación se evidencia con la realización de tres transferencias secundarias realizadas al AGN y la preparación de una cuarta transferencia secundaria para 2023 de la cual se anexa inventario.</t>
  </si>
  <si>
    <t>El Grupo de Gestión Documental y la Oficina de Informática, trabajan en el desarrollo del contrato 253 de 2022, cuyo objeto es: "Prestar los servicios de implementación, parametrización y puesta en producción del sistema de gestión documental orfeo" el cual tiene estimado la entrega en producción en diciembre de 2022. Se presenta como evidencia de los avances de esta actividad las actas de Reuniones donde se hizo seguimiento al contrato para la verificación del cumplimiento de requisitos funcionales del sistema y el aseguramiento para la entrada en operación en 2023.
El Grupo de Gestión Documental, presentó en sesión 54 del 23 de junio de 2022 del Comité Institucional de Gestión y Desempeño, la solicitud de reprogramación del PMA, para esta actividad, la cual fue aprobada por unanimidad. En consecuencia se radicó en el AGN la solicitud de reprogramación del PMA, RAD, AGN: 1-2022-6937 del 15 de julio de 2022.
El 15 de septiembre de 2023, se llevó a cabo reunión AGN e IDEAM, registro en acta adjunta, donde el AGN manifiesta que no es conveniente aprobar la solicitud de prórroga en este momento, invita a continuar trabajando en los procesos archivísticos descritos en el PMA y anuncia visita de seguimiento para el primer semestre de 2023, en ese espacio se va a revisar los avances y solo en ese momento se determina el cronograma de entregas para el PMA ajustado. El no cumplimiento de algunas acciones a diciembre de 2022 no implica llamados de atención u otras situaciones de este tipo.</t>
  </si>
  <si>
    <t>En el informe recibido  por parte de la AGN con radicado 2-2022-2474 de fecha 11 de marzo de 2022 se da por superada esta tarea.
ACCIÓN SUPERADA</t>
  </si>
  <si>
    <t>En el informe recibido  por parte de la AGN con radicado 2-2022-2474 de fecha 11 de marzo de 2022 se da por superada esta tarea
ACCIÓN SUPERADA</t>
  </si>
  <si>
    <t>El Grupo de Gestión Documental, presentó en sesión 54 del 23 de junio de 2022 del Comité Institucional de Gestión y Desempeño, la solicitud de reprogramación del PMA, para esta actividad, la cual fue aprobada por unanimidad. En consecuencia se radicó en el AGN la solicitud de reprogramación del PMA, RAD, AGN: 1-2022-6937 del 15 de julio de 2022.
El 15 de septiembre de 2023, se llevó a cabo reunión AGN e IDEAM, registro en acta adjunta, donde el AGN manifiesta que no es conveniente aprobar la solicitud de prórroga en este momento, invita a continuar trabajando en los procesos archivísticos descritos en el PMA y anuncia visita de seguimiento para el primer semestre de 2023, en ese espacio se va a revisar los avances y solo en ese momento se determina el cronograma de entregas para el PMA ajustado. El no cumplimiento de algunas acciones a diciembre de 2022 no implica llamados de atención u otras situaciones de este tipo.
ACTIVIDAD PARA REPROGRAMACIÓN</t>
  </si>
  <si>
    <t>El Grupo de Gestión Documental y la Oficina de Informática, trabajan en el desarrollo del contrato 253 de 2022, cuyo objeto es: "Prestar los servicios de implementación, parametrización y puesta en producción del sistema de gestión documental orfeo" el cual tiene estimado la entrega en producción en diciembre de 2022. Se presenta como evidencia de los avances de esta actividad las actas de Reuniones donde se hizo seguimiento al contrato para la verificación del cumplimiento de requisitos funcionales del sistema y el aseguramiento para la entrada en operación en 2023.
El Grupo de Gestión Documental, presentó en sesión 54 del 23 de junio de 2022 del Comité Institucional de Gestión y Desempeño, la solicitud de reprogramación del PMA, para esta actividad, la cual fue aprobada por unanimidad. En consecuencia se radicó en el AGN la solicitud de reprogramación del PMA, RAD, AGN: 1-2022-6937 del 15 de julio de 2022.
El 15 de septiembre de 2023, se llevó a cabo reunión AGN e IDEAM, registro en acta adjunta, donde el AGN manifiesta que no es conveniente aprobar la solicitud de prórroga en este momento, invita a continuar trabajando en los procesos archivísticos descritos en el PMA y anuncia visita de seguimiento para el primer semestre de 2023, en ese espacio se va a revisar los avances y solo en ese momento se determina el cronograma de entregas para el PMA ajustado. El no cumplimiento de algunas acciones a diciembre de 2022 no implica llamados de atención u otras situaciones de este tipo.
HALLAZGO PARA REPROGRAMAR</t>
  </si>
  <si>
    <t>Según informe de la AGN N° 1-2022-5604, de fecha 15 de julio de 2022,  este hallazgo se encuentra superado
ACCIÓN SUPERADA</t>
  </si>
  <si>
    <t xml:space="preserve">Según informe de la AGN N° 1-2022-4912, de fecha 26 de mayo de 2022,  este hallazgo se encuentra superado
</t>
  </si>
  <si>
    <t>H4T1 ACTA 54 DEL CIGD IDEAM
H4T1 ACTA REUNION AGN IDEAM 15092022
H4T1 AVANCE INVENTARIO ARCHIVO DE GESTION CENTRALIZADO</t>
  </si>
  <si>
    <t>H4T2 AVANCE INVENTARIO ARCHIVO CENTRAL</t>
  </si>
  <si>
    <t>H4T3 INVENTARIO ARCHIVO HISTORIAS LABORALES
H4T3 INVENTARIO ACREDITACION LABORATORIOS
H4T3 INVENTARIO EXPEDIENTES DE ESTACIONES</t>
  </si>
  <si>
    <t xml:space="preserve"> según mesa de trabajo del 07 de octubre de 2021, se estableció que la entidad no debe realizar TVD, acorde al decreto 2931 de 1994 y comunicación AGN de radicado 2-2021-12024 de fecha 13 de octubre de 2021"</t>
  </si>
  <si>
    <t>Se hace entrega al AGN como evidencia para esta ación, de los inventarios de las tres transferencias realizadas al AGN , así como el inventario de la documentación que se está preparando para la cuarta transferecnia secundaria a realizarse en 2023</t>
  </si>
  <si>
    <t>El Grupo de Gestión Documental, presentó en sesión 54 del 23 de junio de 2022 del Comité Institucional de Gestión y Desempeño, la solicitud de reprogramación del PMA, para esta actividad, la cual fue aprobada por unanimidad. En consecuencia se radicó en el AGN la solicitud de reprogramación del PMA, RAD, AGN: 1-2022-6937 del 15 de julio de 2022.
El 15 de septiembre de 2023, se llevó a cabo reunión AGN e IDEAM, registro en acta adjunta, donde el AGN manifiesta que no es conveniente aprobar la solicitud de prórroga en este momento, invita a continuar trabajando en los procesos archivísticos descritos en el PMA y anuncia visita de seguimiento para el primer semestre de 2023, en ese espacio se va a revisar los avances y solo en ese momento se determina el cronograma de entregas para el PMA ajustado. El no cumplimiento de algunas acciones a diciembre de 2022 no implica llamados de atención u otras situaciones de este tipo.
ESTA ACTIVIDAD SE REPROGRAMA</t>
  </si>
  <si>
    <t>H4T6 ACTA MESA DE TRABAJO
H4T6 OFICIO RAD: 2-2021-12024</t>
  </si>
  <si>
    <t>H4T7 INVENTARIO TRANSFERENCIASD 1, 2 Y 3 AGN
H4T7 INVENTARIO 4 TRANSFERENCIA SECUNDARIA AGN</t>
  </si>
  <si>
    <t>H8T1/16 CERTIFICADO DE CONVALIDACION TVD
H8T1/16 ACTAS DE 3 TRANSFERENCIAS SECUNDARIAS AGN</t>
  </si>
  <si>
    <t>El Grupo de Gestión Documental y la Oficina de Informática, trabajan en el desarrollo del contrato 253 de 2022, cuyo objeto es: "Prestar los servicios de implementación, parametrización y puesta en producción del sistema de gestión documental orfeo" el cual tiene estimado la entrega en producción en diciembre de 2022. Se presenta como evidencia de los avances de esta actividad las actas de Reuniones donde se hizo seguimiento al contrato para la verificación del cumplimiento de requisitos funcionales del sistema y el aseguramiento para la entrada en operación en 2023.
El Grupo de Gestión Documental, presentó en sesión 54 del 23 de junio de 2022 del Comité Institucional de Gestión y Desempeño, la solicitud de reprogramación del PMA, para esta actividad, la cual fue aprobada por unanimidad. En consecuencia se radicó en el AGN la solicitud de reprogramación del PMA, RAD, AGN: 1-2022-6937 del 15 de julio de 2022.
El 15 de septiembre de 2022, se llevó a cabo reunión AGN e IDEAM, registro en acta adjunta, donde el AGN manifiesta que no es conveniente aprobar la solicitud de prórroga en este momento, invita a continuar trabajando en los procesos archivísticos descritos en el PMA y anuncia visita de seguimiento para el primer semestre de 2023, en ese espacio se va a revisar los avances y solo en ese momento se determina el cronograma de entregas para el PMA ajustado. El no cumplimiento de algunas acciones a diciembre de 2022 no implica llamados de atención u otras situaciones de este tipo</t>
  </si>
  <si>
    <t>H9T2 ACTAS DE TRANSFERENCIAS SECUNDARIAS</t>
  </si>
  <si>
    <t>H9T3 ACTA AGN IDEAM 15 SEP
H9T3 ACTAS REUNION CUMPLIMIENTO REQUSITOS FUNCIONALES ORFEO 61</t>
  </si>
  <si>
    <t>H9T6 INVENTARIO ARCHIVO DE GESTIÓN CENTRALIZADO</t>
  </si>
  <si>
    <t>H9T8 ACTA DE AGN IDEAM 15 SEP</t>
  </si>
  <si>
    <t>H10T1 ACTA DE AGN IDEAM 15 SEP</t>
  </si>
  <si>
    <t>H9T1 ACTA AGN IDEAM 15 SEP 22</t>
  </si>
  <si>
    <t>H4T5 ACTA MESA DE TRABAJO 7 OCTUBRE
H4T5 OFICIO RAD: 2-2021-12024</t>
  </si>
  <si>
    <t>INPMAGNDEC-2022-55
23/11/2022</t>
  </si>
  <si>
    <t>IINPMAGNDEC-2022-55
23/11/2022</t>
  </si>
  <si>
    <t>Se revisaron las evidencias aportadas por el Grupo de Gestión Documental, evidenciando que se ha venido trabajando en superar el hallazgo; por tal razón y teniendo en cuenta los documentos revisados (levantamiento de inventarios en excel)  se da un avance de 40%, quedando en 0,476% de cumplimiento.</t>
  </si>
  <si>
    <t>La dependencia no aportó evidencias para esta tarea.</t>
  </si>
  <si>
    <t>En el informe recibido  por parte del Archivo General de la Nación con radicado 2-2022-2474 de fecha 11 de marzo de 2022 se da por superada esta tarea.</t>
  </si>
  <si>
    <t>Se revisaron las evidencias aportadas por el Grupo de Gestión Documental, evidenciando que se ha venido trabajando en superar el hallazgo; razón por la cual y teniendo en cuenta los documentos revisados (levantamiento de inventarios en excel)  se da un avance de 40%, quedando en 0,332% de cumplimiento.</t>
  </si>
  <si>
    <t>En el informe recibido  por parte del Archivo General de la Nación -  AGN con radicado 2-2022-2474 de fecha 11 de marzo de 2022, en la página 7, el Archivo General de la Nación excluyó este hallazgo del plan de mejoramiento con la siguiente observación "No aplica el hallazgo, toda vez que, según mesa de trabajo del 07 de octubre de 2021, se estableció que la entidad no debe realizar TVD, acorde al decreto 2931 de 1994 y comunicación AGN de radicado 2-2021-12024 de fecha 13 de octubre de 2021"</t>
  </si>
  <si>
    <t>En el informe recibido  por parte del Archivo General de la Nación - AGN, con radicado 2-2022-2474 de fecha 11 de marzo de 2022, en la página 7, el Archivo General de la Nación excluyó estas tareas del plan de mejoramiento con la siguiente observación "No aplica el hallazgo, toda vez que, según mesa de trabajo del 07 de octubre de 2021, se estableció que la entidad no debe realizar TVD, acorde al decreto 2931 de 1994 y comunicación AGN de radicado 2-2021-12024 de fecha 13 de octubre de 2021"</t>
  </si>
  <si>
    <t>En el informe recibido  por parte del Archivo General de la Nación - AGN, con radicado 2-2022-2474 de fecha 11 de marzo de 2022, en la página 7, el Archivo General de la Nación excluyó este hallazgo del plan de mejoramiento con la siguiente observación "No aplica el hallazgo, toda vez que, según mesa de trabajo del 07 de octubre de 2021, se estableció que la entidad no debe realizar TVD, acorde al decreto 2931 de 1994 y comunicación AGN de radicado 2-2021-12024 de fecha 13 de octubre de 2021"</t>
  </si>
  <si>
    <t>La dependencia no aporto evidencias para esta tarea.</t>
  </si>
  <si>
    <t>Hallazgo Superado por el Archivo General de la Nación - AGN y Oficina de Control Interno IDEAM, según informe AGN 2-2022-2474, de fecha 11 de marzo de 2022.</t>
  </si>
  <si>
    <t>Hallazgo Superado por el Archivo General de la Nación - AGN y Oficina de Control Interno IDEAM;  según informe  AGN N° 1-2022-4912, de fecha 26 de mayo de 2022.</t>
  </si>
  <si>
    <t>Hallazgo Superado por el Archivo General de la Nación - AGN y Oficina de Control Interno IDEAM; según informe  AGN 2-2022-2474, de fecha 11 de marzo de 2022.</t>
  </si>
  <si>
    <t>Hallazgo Superado por el Archivo General de la Nación - AGN y Oficina de Control Interno IDEAM; según informe AGN 2-2022-2474, de fecha 11 de marzo de 2022.</t>
  </si>
  <si>
    <t>Hallazgo Superado por el Archivo General de la Nación - AGN y Oficina de Control Interno IDEAM, según informe AGN, N° 1-2022-5604, de fecha 15 de julio de 2022.</t>
  </si>
  <si>
    <t>Hallazgo Superado por el Archivo General de la Nación - AGN y Oficina de Control Interno IDEAM; según informe AGN N° 1-2022-5604, de fecha 15 de julio de 2022.</t>
  </si>
  <si>
    <t xml:space="preserve">Se revisaron las evidencias aportadas por el Grupo de Gestión Documental, evidenciando que se ha venido trabajando en superar el hallazgo; por tal razón y teniendo en cuenta los documentos revisados ( inventario expedientes de estaciones; inventraio de archivo de historias laborales, inventario transferencia acreditación de laboratorios, todos en pdf) se da un avance de 70%, quedando en 0,83% de cumplimiento. </t>
  </si>
  <si>
    <t>Hallazgo Superado por el Archivo General de la Nación - AGN y Oficina de Control Interno IDEAM; según informe informe de seguimiento 7, oficio AGN 2-2022-2474 del 11 de marzo de 2022.</t>
  </si>
  <si>
    <t>Hallazgo Superado por el Archivo General de la Nación - AGN y Oficina de Control Interno IDEAM; según informe AGN con radicado 2-2022-2474 de fecha 11 de marzo de 2022.</t>
  </si>
  <si>
    <t>Una vez revisada la evidencia aportada por la dependencia (Acta verificación lista de requerimientos Orfeo 6.1 - varias fechas2022, Listado de requerimientos funcionales Orfeo cumplidos,Acta AGN ideam 15092022) y teniendo en cuenta que la nueva versión del aplicativo Orfeo empieza a funcionar a partir del 1 de enero de 2022, no se asigna avance para estas tareas</t>
  </si>
  <si>
    <t>Una vez revisadas las evidencias aportadas por el Grupo de Gestión Documental, se observa el acta de la reunión entre el IDEAM y el AGN, y teniendo en cuenta que la nueva versión del aplicativo Orfeo empieza a funcionar a partir del 1 de enero de 2022, no se asigna avance para estas tareas</t>
  </si>
  <si>
    <t xml:space="preserve">Se revisaron las evidencias aportadas por el Grupo de Gestión Documental, evidenciando que se ha venido trabajando en superar el hallazgo; razón por la cual y teniendo en cuenta los documentos revisados (Inventario transferencia  AGN 07072021, Inventario transferencia secundaria AGN 3 22092022, Inventario transferencia secundaria 2 AGN 04032022, Inventario cuarta transferencia secundaria AGN), se da un avance de 70%, quedando en 0,83% de cumplimiento.  </t>
  </si>
  <si>
    <t>Formulación de la Política de Gestión Documental.
El IDEAM cuenta con una política para la gestión de documentos físicos, sin embargo, no ha formulado política para los documentos digitales y/o electrónicos de archivo, que cumpla con los estándares definidos en el artículo 2.8.2.5.6 del Decreto 1080 de 2015 y por ende posiblemente incumple lo establecido en la norma que antecede</t>
  </si>
  <si>
    <t>Formulación, Aprobación y Convalidación de las Tablas de Retención Documental (TRD) y Cuadros de Clasificación Documental (CCD)
El IDEAM posiblemente incumple con lo establecido en el Título I, II, IV y V del Acuerdo 04 de 2019 al no contar con Tablas de Retención Documental - TRD y Cuadros de Clasificación Documental - CCD, evaluados y convalidados de acuerdo con la estructura orgánico funcional vigente</t>
  </si>
  <si>
    <t xml:space="preserve">Elaboración y aprobación del Programa de Gestión Documental (PGD)
El IDEAM cuenta un Programa de Gestión Documental -PGD, elaborado, aprobado y publicado, evidenciándose así el cumplimiento a los artículos 2.8.2.5.10, 2.8.2.5.11 y 2.8.2.5.12 del Decreto 1080 de 2015 y el Artículo 15 de la Ley 1712 de 2014. Sin embargo, no contemplo la implementación del programa específico de auditoría y control, evidenciándose un posible incumplimiento al artículo 2.8.2.5.13 del Decreto 1080 de 2015, requiriéndose actualización del PGD, de conformidad con el artículo 2.8.5.2 del Decreto 1080 de 2015. 
</t>
  </si>
  <si>
    <t>Elaboración de los inventarios documentales (Formato Único de Inventario Documental - (FUID)
El Instituto de Hidrología, Meteorología y Estudios Ambientales, en su gran mayoría no cuenta con inventarios de archivos en los archivos de gestión, ni con inventarios de transferencias primarias.
La entidad argumento que está aplicando la política de “cero papel” y que aplican el documento el electrónico, pero a la fecha la entidad no cuenta con la gestión de documento electrónico de archivo, tampoco cuenta con firma electrónica y no cuenta con inventarios documentales de los documentos que tienen como digitales.
Se evidencian los inventarios documentales de los archivos de gestión y central. Por lo tanto, el IDEAM posiblemente incumple con lo reglamentado en el artículo 7° del Acuerdo 042 de 2002 y Artículo 13 de la Ley 1712 de 2014 al no contar con la totalidad de los inventarios de la producción documental en los archivos de gestión y central.</t>
  </si>
  <si>
    <t>Modelo de Requisitos para la Gestión de Documentos Electrónicos.
El IDEAM posiblemente incumple con establecido en el literal f) artículo 2.8.2.5.8 del Decreto 1080 de 2015 al no contar con el modelo de requisitos para la gestión documentos electrónicos articulado con los programas específicos del PGD.</t>
  </si>
  <si>
    <t xml:space="preserve">Capacitación del Personal de Archivo.
Analizado el PIC 2020, se evidenció que la entidad no contempló temas específicos en gestión documental para ser desarrollados en la presente vigencia. Dentro de la priorización para la inversión del rubro para PIC 2020 se observó contemplada la suma de cien millones de pesos ($ 100.000.000) y manifiestan que las Capacitaciones que se prioricen por el Comité de Gestión y Desempeño serán según las necesidades de capacitación y los recursos disponibles del IDEAM.
No se observó el cronograma de capacitación para la vigencia 2020.
Durante los recorridos por las áreas y archivo centralizado de gestión del IDEAM se observó falta de capacitación archivística sobre gestión documental y aplicación de Tablas de Retención Documental, así como en el adecuado uso del sistema Orfeo de acuerdo con las funcionalidades y capacidades del mismo, toda vez que no se evidenció la conformación de expedientes respetando el principio de procedencia y de orden.
El IDEAM debe elaborar y dar cumplimiento al cronograma de capacitación archivística vigencia 2020, toda vez que tiene la obligación de capacitar y actualizar a los funcionarios de archivo en programas y áreas relacionadas con su labor, en cumplimiento del artículo 2.8.2.5.14 del Decreto 1080 de 2015. Posiblemente incumple.
</t>
  </si>
  <si>
    <t xml:space="preserve">Aplicación de procedimientos en el área de correspondencia.
En el área de correspondencia se evidencia que:
 No se lleva consecutivo de comunicaciones oficiales de entrada
 No se lleva consecutivo de comunicaciones oficiales de salida
 No se lleva consecutivo de comunicaciones oficiales internas
 La documentación producto de trámites administrativos se radican como de entrada.
 Le estampan a las comunicaciones de salida un sello con la fecha en que la dependencia baja el documento a correspondencia.
 No se lleva control de la producción documental por separado de las comunicaciones externas, trámite administrativo, radicados, memorados salida, no están siendo separadas de la producción administrativa.
 En el área de correspondencia se guarda documentación radicada de toda la entidad en cajas y carpetas que no han sido entregadas para sus procesos archivísticos donde corresponda hacerse.
 No se está asociando los anexos de las comunicaciones que ingresa o salen de la entidad, en el sistema Orfeo.
 En la radicación de los correos electrónicos no se está adjuntando los anexos en el Sistema Orfeo.
 No cuenta con un mueble que permita hacer una correcta clasificación de los tipos de comunicaciones entrada, salida, dependencia o área a la que corresponda.
 La herramienta permite evidenciar el registro de entrada, pero no se controla mediante planilla para llevar el consecutivo de comunicaciones oficiales como series documental propia de la unidad de correspondencia.
En conclusión, el IDEAM posiblemente incumple con los artículos tercero, cuarto, séptimo, octavo, décimo, décimo primero, décimo segundo y décimo tercero del Acuerdo 060 de 2001, por las razones expuestas anteriormente.
</t>
  </si>
  <si>
    <t xml:space="preserve">Intervención de fondos documentales acumulados
El IDEAM debe tener en cuenta la metodología establecida para la intervención de fondos acumulados, de conformidad con lo señalado en el Acuerdo 02 de 2004, elaborar plan de trabajo archivístico para la intervención de la documentación que recibió del HIMAT y elaborar Tabla de valoración Documental si es el caso. 
Así mismo, elaborar Tabla de valoración Documental para la producción documental ocurrida entre 2004 y 2020 relacionada con las funciones. Por lo tanto, posiblemente incumple con lo establecido en el Acuerdo 02 de 2004, Acuerdo 04 de 2019, título VII, Artículo 2.8.7.2.6 del Decreto 1080 de 1215, al no contar con tablas de valoración documental para la valoración de fondos acumulados.   </t>
  </si>
  <si>
    <t xml:space="preserve">Aplicación de procesos archivísticos para la organización documental
En el IDEAM, durante el recorrido de la visita de inspección realizada por el Grupo de Inspección y Vigilancia del Archivo General de la Nación identificó que en las diferentes áreas donde se produce información propia del desarrollo de sus funciones en formato digital, posiblemente está incumpliendo con lo establecido en el Artículo 2.8.2.7.1. del decreto 1080 de 2015 que señala "es responsabilidad de las Entidades Públicas, cumplir con los elementos esenciales tales como autenticidad, integridad, inalterabilidad, fiabilidad, disponibilidad y conservación que garanticen que los documentos electrónicos mantengan su valor de evidencia a lo largo del ciclo de vida, incluyendo los expedientes mixtos (híbridos) digitales y electrónicos" sabiendo que el sistema ORFEO y las unidades de red no son repositorios documentales.
También se pudo evidenciar que las dependencias entregan la documentación producida al archivo de gestión centralizado, para su respectiva organización y custodia y no están siendo responsables de esa información, debido a que la radican como si fueran comunicaciones externas, asignándoles un número de radicado, para solicitar el documento para consulta y no se están conformando los expedientes tal como lo establece el Artículo 11 de la ley 594 de 2000, que establece la obligatoriedad de la conformación de los archivos públicos: "el estado está obligado a la creación, organización, preservación y control de los archivos, teniendo en cuenta los principios de procedencia y de orden original, el ciclo vital de los documentos y la normatividad archivística", en concordancia con el acuerdo No. 02 de 2004, mediante el cual se establecieron los lineamientos básicos para la organización de fondos documentales acumulados.
A su vez se evidencio que carecen de procesos técnicos de organización, ordenación y descripción, ni cumplen con la preparación física tales como retiro de material abrasivo, depuración y foliación de acuerdo con lo establecido en el Acuerdo 42 de 2002.
Como tampoco de cumple con la conformación de expedientes atendiendo a los principios archivísticos, ni la elaboración de inventarios documentales en el formato FUID por cada una de las series conforme a las TRD según lo estipulado en el Acuerdo 05 de 20123.
En consecuencia el IDEAM presuntamente incumple con lo reglamentado en el artículo 11 de la Ley 594 de 2000, Acuerdo 02 de 2004, Acuerdo 42 de 2002 y el acuerdo 05 de 20163, toda vez que se evidenció falencias en la aplicación de los procesos archivísticos de organización documental. </t>
  </si>
  <si>
    <t xml:space="preserve">Gestión de expedientes electrónicos
El IDEAM posiblemente incumple con los artículos 2.8.2.6.1. al 2.8.2.8.3. del decreto 1080 de 2015 y lo descrito en el Acuerdo 02 de 2014, referente al documento electrónico, toda vez que carece de procedimientos para la creación, conformación y gestión de expedientes electrónicos: foliado electrónico, índice electrónico, firma del índice electrónico, metadatos, integridad con series físicas, vínculo archivístico, que garanticen la autenticidad, integridad, inalterabilidad, fiabilidad, disponibilidad de los documentos y expedientes electrónicos y/o conformación de expedientes híbridos.  </t>
  </si>
  <si>
    <t>Numeración y descripción de los actos administrativos
El IDEAM presuntamente incumple lo establecido en el artículo 6 del Acuerdo 60 de 2001, respecto a los actos administrativos resoluciones, toda vez que no se lleva un control estricto de la numeración y conformación de expedientes físicos, no se lleva un estricto control de la asignación de los números consecutivos porque éstos están quedando en otros formatos (comisiones).</t>
  </si>
  <si>
    <t>un informe que describe como están organizadas las resoluciones</t>
  </si>
  <si>
    <t xml:space="preserve">Sistema Integrado de Conservación (SIC)
El IDEAM posiblemente incumple lo estipulado en los Acuerdos 049 y 50 de 2000 y Acuerdo 06 de 2014 al no contar con los planes y programas referentes al sistema integrado de conservación, no contar con infraestructura adecuada para el funcionamiento de un archivo central, algunas estanterías están deterioradas, no hay señalización que permita ubicar con rapidez los diferentes equipos para la atención de desastres y las rutas de evacuación en los depósitos, no se realiza saneamiento ambiental, no se controlan las condiciones ambientales evidenciándose riesgo de pérdida de información.  </t>
  </si>
  <si>
    <r>
      <t xml:space="preserve">Se revisaron las evidencias aportadas por el Grupo de Gestión Documental, evidenciando que se ha venido trabajando en superar el hallazgo; razón por la cual y teniendo en cuenta los documentos revisados (Inventario transferencia  AGN 07072021, Inventario transferencia secundaria AGN 3 22092022, Inventario transferencia secundaria 2 AGN 04032022, Inventario cuarta transferencia secundaria AGN), se da un avance de 70%, quedando en 0,83% de cumplimiento. </t>
    </r>
    <r>
      <rPr>
        <b/>
        <sz val="9"/>
        <color rgb="FFFF0000"/>
        <rFont val="Arial"/>
        <family val="2"/>
      </rPr>
      <t xml:space="preserve"> </t>
    </r>
  </si>
  <si>
    <t>10 informe de sgto-MEPJ-SMSA-23-11-2022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</si>
</sst>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name val="Arial"/>
      <family val="2"/>
    </font>
    <font>
      <b/>
      <sz val="9"/>
      <name val="Arial"/>
      <family val="2"/>
    </font>
    <font>
      <sz val="10"/>
      <name val="Arial"/>
      <family val="2"/>
    </font>
    <font>
      <b/>
      <sz val="10"/>
      <name val="Arial"/>
      <family val="2"/>
    </font>
    <font>
      <sz val="10"/>
      <color theme="1"/>
      <name val="Arial"/>
      <family val="2"/>
    </font>
    <font>
      <b/>
      <sz val="9"/>
      <color indexed="81"/>
      <name val="Tahoma"/>
      <family val="2"/>
    </font>
    <font>
      <sz val="9"/>
      <color indexed="81"/>
      <name val="Tahoma"/>
      <family val="2"/>
    </font>
    <font>
      <b/>
      <sz val="11"/>
      <color theme="1"/>
      <name val="Calibri"/>
      <family val="2"/>
      <scheme val="minor"/>
    </font>
    <font>
      <b/>
      <sz val="8"/>
      <name val="Arial"/>
      <family val="2"/>
    </font>
    <font>
      <sz val="9"/>
      <name val="Arial"/>
      <family val="2"/>
    </font>
    <font>
      <b/>
      <sz val="11"/>
      <name val="Arial"/>
      <family val="2"/>
    </font>
    <font>
      <b/>
      <sz val="12"/>
      <name val="Arial"/>
      <family val="2"/>
    </font>
    <font>
      <sz val="11"/>
      <color rgb="FF3F3F76"/>
      <name val="Calibri"/>
      <family val="2"/>
      <scheme val="minor"/>
    </font>
    <font>
      <b/>
      <sz val="9"/>
      <color rgb="FFFF0000"/>
      <name val="Arial"/>
      <family val="2"/>
    </font>
    <font>
      <sz val="9"/>
      <color theme="1"/>
      <name val="Arial"/>
      <family val="2"/>
    </font>
    <font>
      <sz val="9"/>
      <color indexed="8"/>
      <name val="Arial"/>
      <family val="2"/>
    </font>
    <font>
      <sz val="9"/>
      <color rgb="FF000000"/>
      <name val="Arial"/>
      <family val="2"/>
    </font>
  </fonts>
  <fills count="2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9" tint="0.79998168889431442"/>
        <bgColor rgb="FFF4B083"/>
      </patternFill>
    </fill>
    <fill>
      <patternFill patternType="solid">
        <fgColor theme="9" tint="0.79998168889431442"/>
        <bgColor rgb="FFE2EFD9"/>
      </patternFill>
    </fill>
    <fill>
      <patternFill patternType="solid">
        <fgColor theme="5" tint="0.59999389629810485"/>
        <bgColor rgb="FFAEABAB"/>
      </patternFill>
    </fill>
    <fill>
      <patternFill patternType="solid">
        <fgColor theme="5" tint="0.59999389629810485"/>
        <bgColor rgb="FFF7CAAC"/>
      </patternFill>
    </fill>
    <fill>
      <patternFill patternType="solid">
        <fgColor theme="9" tint="0.59999389629810485"/>
        <bgColor rgb="FFF7CAAC"/>
      </patternFill>
    </fill>
    <fill>
      <patternFill patternType="solid">
        <fgColor theme="9" tint="0.59999389629810485"/>
        <bgColor rgb="FFC5E0B3"/>
      </patternFill>
    </fill>
    <fill>
      <patternFill patternType="solid">
        <fgColor theme="7" tint="0.59999389629810485"/>
        <bgColor rgb="FFFFE598"/>
      </patternFill>
    </fill>
    <fill>
      <patternFill patternType="solid">
        <fgColor theme="0" tint="-0.34998626667073579"/>
        <bgColor indexed="64"/>
      </patternFill>
    </fill>
    <fill>
      <patternFill patternType="solid">
        <fgColor rgb="FFFFCC99"/>
      </patternFill>
    </fill>
  </fills>
  <borders count="6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13" fillId="25" borderId="59" applyNumberFormat="0" applyAlignment="0" applyProtection="0"/>
  </cellStyleXfs>
  <cellXfs count="618">
    <xf numFmtId="0" fontId="0" fillId="0" borderId="0" xfId="0"/>
    <xf numFmtId="0" fontId="3" fillId="0" borderId="0" xfId="0" applyFont="1" applyAlignment="1">
      <alignment horizontal="justify" vertical="center" wrapText="1"/>
    </xf>
    <xf numFmtId="9" fontId="3" fillId="0" borderId="0" xfId="0" applyNumberFormat="1" applyFont="1" applyAlignment="1">
      <alignment horizontal="justify" vertical="center" wrapText="1"/>
    </xf>
    <xf numFmtId="9" fontId="4" fillId="0" borderId="0" xfId="0" applyNumberFormat="1" applyFont="1" applyAlignment="1">
      <alignment horizontal="justify" vertical="center" wrapText="1"/>
    </xf>
    <xf numFmtId="0" fontId="5" fillId="0" borderId="0" xfId="0" applyFont="1" applyAlignment="1">
      <alignment horizontal="center" vertical="center" wrapText="1"/>
    </xf>
    <xf numFmtId="10" fontId="4" fillId="0" borderId="0" xfId="0" applyNumberFormat="1" applyFont="1" applyAlignment="1">
      <alignment horizontal="center" vertical="center" wrapText="1"/>
    </xf>
    <xf numFmtId="1" fontId="3" fillId="3" borderId="0" xfId="0" applyNumberFormat="1" applyFont="1" applyFill="1" applyBorder="1" applyAlignment="1">
      <alignment horizontal="center" vertical="top" wrapText="1"/>
    </xf>
    <xf numFmtId="0" fontId="0" fillId="3" borderId="0" xfId="0" applyFill="1" applyAlignment="1">
      <alignment wrapText="1"/>
    </xf>
    <xf numFmtId="0" fontId="0" fillId="3" borderId="0" xfId="0" applyFill="1"/>
    <xf numFmtId="0" fontId="0" fillId="6" borderId="4" xfId="0" applyFill="1" applyBorder="1" applyAlignment="1">
      <alignment horizontal="center" vertical="center" wrapText="1"/>
    </xf>
    <xf numFmtId="0" fontId="0" fillId="3" borderId="4" xfId="0" applyFill="1" applyBorder="1" applyAlignment="1">
      <alignment horizontal="center" vertical="center" wrapText="1"/>
    </xf>
    <xf numFmtId="0" fontId="0" fillId="3" borderId="20" xfId="0" applyFill="1" applyBorder="1" applyAlignment="1">
      <alignment horizontal="center" vertical="center" wrapText="1"/>
    </xf>
    <xf numFmtId="0" fontId="0" fillId="3" borderId="4" xfId="0" applyFill="1" applyBorder="1" applyAlignment="1">
      <alignment horizontal="center" vertical="center"/>
    </xf>
    <xf numFmtId="0" fontId="5" fillId="0" borderId="0" xfId="0" applyFont="1" applyBorder="1" applyAlignment="1">
      <alignment horizontal="center" vertical="center" wrapText="1"/>
    </xf>
    <xf numFmtId="0" fontId="1" fillId="0" borderId="6" xfId="0" applyFont="1" applyBorder="1" applyAlignment="1">
      <alignment horizontal="center" vertical="center"/>
    </xf>
    <xf numFmtId="0" fontId="1" fillId="0" borderId="32" xfId="0" applyFont="1" applyBorder="1" applyAlignment="1">
      <alignment horizontal="center" vertical="center"/>
    </xf>
    <xf numFmtId="0" fontId="3" fillId="13" borderId="4" xfId="0" applyFont="1" applyFill="1" applyBorder="1" applyAlignment="1">
      <alignment horizontal="justify" vertical="center" wrapText="1"/>
    </xf>
    <xf numFmtId="0" fontId="3" fillId="7" borderId="4" xfId="0" applyFont="1" applyFill="1" applyBorder="1" applyAlignment="1">
      <alignment horizontal="justify" vertical="center" wrapText="1"/>
    </xf>
    <xf numFmtId="0" fontId="3" fillId="12" borderId="4" xfId="0" applyFont="1" applyFill="1" applyBorder="1" applyAlignment="1">
      <alignment horizontal="justify" vertical="center" wrapText="1"/>
    </xf>
    <xf numFmtId="0" fontId="3" fillId="9" borderId="4" xfId="0" applyFont="1" applyFill="1" applyBorder="1" applyAlignment="1">
      <alignment horizontal="justify" vertical="center" wrapText="1"/>
    </xf>
    <xf numFmtId="0" fontId="3" fillId="14" borderId="4" xfId="0" applyFont="1" applyFill="1" applyBorder="1" applyAlignment="1">
      <alignment horizontal="justify" vertical="center" wrapText="1"/>
    </xf>
    <xf numFmtId="0" fontId="3" fillId="5" borderId="4" xfId="0" applyFont="1" applyFill="1" applyBorder="1" applyAlignment="1">
      <alignment horizontal="justify" vertical="center" wrapText="1"/>
    </xf>
    <xf numFmtId="14" fontId="3" fillId="7" borderId="4" xfId="0" applyNumberFormat="1" applyFont="1" applyFill="1" applyBorder="1" applyAlignment="1">
      <alignment horizontal="center" vertical="center" wrapText="1"/>
    </xf>
    <xf numFmtId="14" fontId="3" fillId="13" borderId="4" xfId="0" applyNumberFormat="1" applyFont="1" applyFill="1" applyBorder="1" applyAlignment="1">
      <alignment horizontal="center" vertical="center" wrapText="1"/>
    </xf>
    <xf numFmtId="14" fontId="3" fillId="5" borderId="4" xfId="0" applyNumberFormat="1" applyFont="1" applyFill="1" applyBorder="1" applyAlignment="1">
      <alignment horizontal="center" vertical="center" wrapText="1"/>
    </xf>
    <xf numFmtId="14" fontId="3" fillId="11" borderId="4" xfId="0" applyNumberFormat="1" applyFont="1" applyFill="1" applyBorder="1" applyAlignment="1">
      <alignment horizontal="center" vertical="center" wrapText="1"/>
    </xf>
    <xf numFmtId="14" fontId="3" fillId="10" borderId="4" xfId="0" applyNumberFormat="1" applyFont="1" applyFill="1" applyBorder="1" applyAlignment="1">
      <alignment horizontal="center" vertical="center" wrapText="1"/>
    </xf>
    <xf numFmtId="14" fontId="3" fillId="10" borderId="15" xfId="0" applyNumberFormat="1" applyFont="1" applyFill="1" applyBorder="1" applyAlignment="1">
      <alignment horizontal="center" vertical="center" wrapText="1"/>
    </xf>
    <xf numFmtId="14" fontId="3" fillId="8" borderId="4" xfId="0" applyNumberFormat="1" applyFont="1" applyFill="1" applyBorder="1" applyAlignment="1">
      <alignment horizontal="center" vertical="center" wrapText="1"/>
    </xf>
    <xf numFmtId="14" fontId="3" fillId="12" borderId="4" xfId="0" applyNumberFormat="1" applyFont="1" applyFill="1" applyBorder="1" applyAlignment="1">
      <alignment horizontal="center" vertical="center" wrapText="1"/>
    </xf>
    <xf numFmtId="14" fontId="3" fillId="9" borderId="4" xfId="0" applyNumberFormat="1" applyFont="1" applyFill="1" applyBorder="1" applyAlignment="1">
      <alignment horizontal="center" vertical="center" wrapText="1"/>
    </xf>
    <xf numFmtId="14" fontId="3" fillId="14" borderId="4" xfId="0" applyNumberFormat="1" applyFont="1" applyFill="1" applyBorder="1" applyAlignment="1">
      <alignment horizontal="center" vertical="center" wrapText="1"/>
    </xf>
    <xf numFmtId="14" fontId="3" fillId="15" borderId="4" xfId="0" applyNumberFormat="1" applyFont="1" applyFill="1" applyBorder="1" applyAlignment="1">
      <alignment horizontal="center" vertical="center" wrapText="1"/>
    </xf>
    <xf numFmtId="0" fontId="3" fillId="12" borderId="4" xfId="0" applyFont="1" applyFill="1" applyBorder="1" applyAlignment="1" applyProtection="1">
      <alignment horizontal="left" vertical="center" wrapText="1"/>
      <protection locked="0"/>
    </xf>
    <xf numFmtId="9" fontId="3" fillId="12" borderId="4" xfId="0" applyNumberFormat="1" applyFont="1" applyFill="1" applyBorder="1" applyAlignment="1">
      <alignment horizontal="left" vertical="center" wrapText="1"/>
    </xf>
    <xf numFmtId="0" fontId="3" fillId="8" borderId="11" xfId="0" applyFont="1" applyFill="1" applyBorder="1" applyAlignment="1">
      <alignment horizontal="center" vertical="center" wrapText="1"/>
    </xf>
    <xf numFmtId="0" fontId="3" fillId="8" borderId="11" xfId="0" applyFont="1" applyFill="1" applyBorder="1" applyAlignment="1">
      <alignment horizontal="justify" vertical="center" wrapText="1"/>
    </xf>
    <xf numFmtId="14" fontId="3" fillId="8" borderId="11" xfId="0" applyNumberFormat="1" applyFont="1" applyFill="1" applyBorder="1" applyAlignment="1">
      <alignment horizontal="center" vertical="center" wrapText="1"/>
    </xf>
    <xf numFmtId="0" fontId="1" fillId="0" borderId="31" xfId="0" applyFont="1" applyBorder="1" applyAlignment="1">
      <alignment vertical="center"/>
    </xf>
    <xf numFmtId="0" fontId="1" fillId="0" borderId="10" xfId="0" applyFont="1" applyBorder="1" applyAlignment="1">
      <alignment vertical="center"/>
    </xf>
    <xf numFmtId="0" fontId="1" fillId="0" borderId="19" xfId="0" applyFont="1" applyBorder="1" applyAlignment="1">
      <alignment vertical="center"/>
    </xf>
    <xf numFmtId="14" fontId="0" fillId="3" borderId="0" xfId="0" applyNumberFormat="1" applyFill="1"/>
    <xf numFmtId="14" fontId="3" fillId="16" borderId="4" xfId="0" applyNumberFormat="1" applyFont="1" applyFill="1" applyBorder="1" applyAlignment="1">
      <alignment horizontal="center" vertical="center" wrapText="1"/>
    </xf>
    <xf numFmtId="0" fontId="4" fillId="0" borderId="0" xfId="0" applyFont="1" applyAlignment="1">
      <alignment vertical="center" wrapText="1"/>
    </xf>
    <xf numFmtId="0" fontId="3" fillId="10" borderId="4" xfId="0" applyFont="1" applyFill="1" applyBorder="1" applyAlignment="1">
      <alignment horizontal="justify" vertical="center" wrapText="1"/>
    </xf>
    <xf numFmtId="0" fontId="2" fillId="2" borderId="35" xfId="0" applyFont="1" applyFill="1" applyBorder="1" applyAlignment="1">
      <alignment horizontal="center" vertical="center" wrapText="1"/>
    </xf>
    <xf numFmtId="0" fontId="2" fillId="2" borderId="49" xfId="0" applyFont="1" applyFill="1" applyBorder="1" applyAlignment="1">
      <alignment horizontal="center" vertical="center" wrapText="1"/>
    </xf>
    <xf numFmtId="1" fontId="3" fillId="12" borderId="4" xfId="0" applyNumberFormat="1" applyFont="1" applyFill="1" applyBorder="1" applyAlignment="1">
      <alignment horizontal="center" vertical="center" wrapText="1"/>
    </xf>
    <xf numFmtId="14" fontId="3" fillId="12" borderId="18" xfId="0" applyNumberFormat="1" applyFont="1" applyFill="1" applyBorder="1" applyAlignment="1">
      <alignment horizontal="center" vertical="center" wrapText="1"/>
    </xf>
    <xf numFmtId="10" fontId="3" fillId="10" borderId="4" xfId="0" applyNumberFormat="1" applyFont="1" applyFill="1" applyBorder="1" applyAlignment="1">
      <alignment horizontal="center" vertical="center" wrapText="1"/>
    </xf>
    <xf numFmtId="10" fontId="3" fillId="7" borderId="4" xfId="0" applyNumberFormat="1" applyFont="1" applyFill="1" applyBorder="1" applyAlignment="1">
      <alignment horizontal="center" vertical="center" wrapText="1"/>
    </xf>
    <xf numFmtId="10" fontId="3" fillId="12" borderId="4" xfId="0" applyNumberFormat="1" applyFont="1" applyFill="1" applyBorder="1" applyAlignment="1">
      <alignment horizontal="center" vertical="center" wrapText="1"/>
    </xf>
    <xf numFmtId="10" fontId="3" fillId="13" borderId="4" xfId="0" applyNumberFormat="1" applyFont="1" applyFill="1" applyBorder="1" applyAlignment="1">
      <alignment horizontal="center" vertical="center" wrapText="1"/>
    </xf>
    <xf numFmtId="10" fontId="3" fillId="14" borderId="4" xfId="0" applyNumberFormat="1" applyFont="1" applyFill="1" applyBorder="1" applyAlignment="1">
      <alignment horizontal="center" vertical="center" wrapText="1"/>
    </xf>
    <xf numFmtId="10" fontId="3" fillId="16" borderId="4" xfId="0" applyNumberFormat="1" applyFont="1" applyFill="1" applyBorder="1" applyAlignment="1">
      <alignment horizontal="center" vertical="center" wrapText="1"/>
    </xf>
    <xf numFmtId="10" fontId="3" fillId="15" borderId="4" xfId="0" applyNumberFormat="1" applyFont="1" applyFill="1" applyBorder="1" applyAlignment="1">
      <alignment horizontal="center" vertical="center" wrapText="1"/>
    </xf>
    <xf numFmtId="10" fontId="3" fillId="10" borderId="15" xfId="0" applyNumberFormat="1" applyFont="1" applyFill="1" applyBorder="1" applyAlignment="1">
      <alignment horizontal="center" vertical="center" wrapText="1"/>
    </xf>
    <xf numFmtId="10" fontId="3" fillId="0" borderId="0" xfId="0" applyNumberFormat="1" applyFont="1" applyAlignment="1">
      <alignment horizontal="justify" vertical="center" wrapText="1"/>
    </xf>
    <xf numFmtId="10" fontId="3" fillId="5" borderId="4" xfId="0" applyNumberFormat="1" applyFont="1" applyFill="1" applyBorder="1" applyAlignment="1">
      <alignment horizontal="center" vertical="center" wrapText="1"/>
    </xf>
    <xf numFmtId="10" fontId="3" fillId="8" borderId="11" xfId="0" applyNumberFormat="1" applyFont="1" applyFill="1" applyBorder="1" applyAlignment="1">
      <alignment horizontal="center" vertical="center" wrapText="1"/>
    </xf>
    <xf numFmtId="10" fontId="3" fillId="8" borderId="4" xfId="0" applyNumberFormat="1" applyFont="1" applyFill="1" applyBorder="1" applyAlignment="1">
      <alignment horizontal="center" vertical="center" wrapText="1"/>
    </xf>
    <xf numFmtId="10" fontId="3" fillId="9" borderId="4" xfId="0" applyNumberFormat="1" applyFont="1" applyFill="1" applyBorder="1" applyAlignment="1">
      <alignment horizontal="center" vertical="center" wrapText="1"/>
    </xf>
    <xf numFmtId="0" fontId="11" fillId="0" borderId="10" xfId="0" applyFont="1" applyBorder="1" applyAlignment="1">
      <alignment vertical="center"/>
    </xf>
    <xf numFmtId="0" fontId="11" fillId="0" borderId="6" xfId="0" applyFont="1" applyBorder="1" applyAlignment="1">
      <alignment horizontal="center" vertical="center"/>
    </xf>
    <xf numFmtId="0" fontId="4" fillId="0" borderId="0" xfId="0" applyFont="1" applyAlignment="1">
      <alignment horizontal="justify" vertical="center" wrapText="1"/>
    </xf>
    <xf numFmtId="0" fontId="12" fillId="5" borderId="29" xfId="0" applyFont="1" applyFill="1" applyBorder="1" applyAlignment="1">
      <alignment horizontal="center" vertical="center" wrapText="1"/>
    </xf>
    <xf numFmtId="0" fontId="3" fillId="12" borderId="4" xfId="0" applyFont="1" applyFill="1" applyBorder="1" applyAlignment="1">
      <alignment horizontal="justify" vertical="top" wrapText="1"/>
    </xf>
    <xf numFmtId="0" fontId="3" fillId="12" borderId="18" xfId="0" applyFont="1" applyFill="1" applyBorder="1" applyAlignment="1">
      <alignment horizontal="justify" vertical="top" wrapText="1"/>
    </xf>
    <xf numFmtId="0" fontId="3" fillId="0" borderId="0" xfId="0" applyFont="1" applyAlignment="1">
      <alignment horizontal="center" vertical="center" wrapText="1"/>
    </xf>
    <xf numFmtId="0" fontId="3" fillId="0" borderId="0" xfId="0" applyFont="1" applyAlignment="1">
      <alignment horizontal="right" vertical="center" wrapText="1"/>
    </xf>
    <xf numFmtId="0" fontId="3" fillId="0" borderId="0" xfId="0" applyFont="1" applyBorder="1" applyAlignment="1">
      <alignment horizontal="center" vertical="center" wrapText="1"/>
    </xf>
    <xf numFmtId="0" fontId="3" fillId="2" borderId="0" xfId="0" applyFont="1" applyFill="1" applyAlignment="1">
      <alignment horizontal="justify" vertical="center" wrapText="1"/>
    </xf>
    <xf numFmtId="10" fontId="3" fillId="2" borderId="0" xfId="0" applyNumberFormat="1" applyFont="1" applyFill="1" applyAlignment="1">
      <alignment horizontal="justify" vertical="center" wrapText="1"/>
    </xf>
    <xf numFmtId="1" fontId="3" fillId="16" borderId="4" xfId="0" applyNumberFormat="1" applyFont="1" applyFill="1" applyBorder="1" applyAlignment="1">
      <alignment horizontal="center" vertical="center" wrapText="1"/>
    </xf>
    <xf numFmtId="9" fontId="3" fillId="16" borderId="4" xfId="0" applyNumberFormat="1" applyFont="1" applyFill="1" applyBorder="1" applyAlignment="1">
      <alignment horizontal="left" vertical="center" wrapText="1"/>
    </xf>
    <xf numFmtId="14" fontId="3" fillId="16" borderId="18" xfId="0" applyNumberFormat="1" applyFont="1" applyFill="1" applyBorder="1" applyAlignment="1">
      <alignment horizontal="center" vertical="center" wrapText="1"/>
    </xf>
    <xf numFmtId="0" fontId="3" fillId="16" borderId="4" xfId="0" applyFont="1" applyFill="1" applyBorder="1" applyAlignment="1" applyProtection="1">
      <alignment horizontal="left" vertical="center" wrapText="1"/>
      <protection locked="0"/>
    </xf>
    <xf numFmtId="0" fontId="3" fillId="24" borderId="4" xfId="0" applyFont="1" applyFill="1" applyBorder="1" applyAlignment="1">
      <alignment horizontal="center" vertical="center" wrapText="1"/>
    </xf>
    <xf numFmtId="0" fontId="3" fillId="24" borderId="4" xfId="0" applyFont="1" applyFill="1" applyBorder="1" applyAlignment="1">
      <alignment horizontal="left" vertical="center" wrapText="1"/>
    </xf>
    <xf numFmtId="14" fontId="3" fillId="24" borderId="4" xfId="0" applyNumberFormat="1" applyFont="1" applyFill="1" applyBorder="1" applyAlignment="1">
      <alignment horizontal="center" vertical="center" wrapText="1"/>
    </xf>
    <xf numFmtId="9" fontId="3" fillId="24" borderId="4" xfId="0" applyNumberFormat="1" applyFont="1" applyFill="1" applyBorder="1" applyAlignment="1">
      <alignment horizontal="left" vertical="center" wrapText="1"/>
    </xf>
    <xf numFmtId="1" fontId="3" fillId="24" borderId="4" xfId="0" applyNumberFormat="1" applyFont="1" applyFill="1" applyBorder="1" applyAlignment="1">
      <alignment horizontal="center" vertical="center" wrapText="1"/>
    </xf>
    <xf numFmtId="10" fontId="3" fillId="24" borderId="4" xfId="0" applyNumberFormat="1" applyFont="1" applyFill="1" applyBorder="1" applyAlignment="1">
      <alignment horizontal="center" vertical="center" wrapText="1"/>
    </xf>
    <xf numFmtId="14" fontId="3" fillId="24" borderId="18" xfId="0" applyNumberFormat="1" applyFont="1" applyFill="1" applyBorder="1" applyAlignment="1">
      <alignment horizontal="center" vertical="center" wrapText="1"/>
    </xf>
    <xf numFmtId="14" fontId="3" fillId="11" borderId="18" xfId="0" applyNumberFormat="1" applyFont="1" applyFill="1" applyBorder="1" applyAlignment="1">
      <alignment horizontal="center" vertical="center" wrapText="1"/>
    </xf>
    <xf numFmtId="1" fontId="3" fillId="11" borderId="4" xfId="0" applyNumberFormat="1" applyFont="1" applyFill="1" applyBorder="1" applyAlignment="1">
      <alignment horizontal="center" vertical="center" wrapText="1"/>
    </xf>
    <xf numFmtId="9" fontId="3" fillId="19" borderId="4" xfId="0" applyNumberFormat="1" applyFont="1" applyFill="1" applyBorder="1" applyAlignment="1">
      <alignment horizontal="left" vertical="center" wrapText="1"/>
    </xf>
    <xf numFmtId="0" fontId="3" fillId="20" borderId="4" xfId="0" applyFont="1" applyFill="1" applyBorder="1" applyAlignment="1">
      <alignment horizontal="left" vertical="center" wrapText="1"/>
    </xf>
    <xf numFmtId="0" fontId="3" fillId="16" borderId="4" xfId="0" applyFont="1" applyFill="1" applyBorder="1" applyAlignment="1">
      <alignment horizontal="justify" vertical="top" wrapText="1"/>
    </xf>
    <xf numFmtId="0" fontId="3" fillId="16" borderId="18" xfId="0" applyFont="1" applyFill="1" applyBorder="1" applyAlignment="1">
      <alignment horizontal="justify" vertical="top" wrapText="1"/>
    </xf>
    <xf numFmtId="0" fontId="3" fillId="11" borderId="4" xfId="0" applyFont="1" applyFill="1" applyBorder="1" applyAlignment="1">
      <alignment horizontal="justify" vertical="top" wrapText="1"/>
    </xf>
    <xf numFmtId="0" fontId="3" fillId="11" borderId="18" xfId="0" applyFont="1" applyFill="1" applyBorder="1" applyAlignment="1">
      <alignment horizontal="justify" vertical="top" wrapText="1"/>
    </xf>
    <xf numFmtId="0" fontId="3" fillId="12" borderId="2" xfId="0" applyFont="1" applyFill="1" applyBorder="1" applyAlignment="1">
      <alignment horizontal="center" vertical="center" wrapText="1"/>
    </xf>
    <xf numFmtId="0" fontId="3" fillId="12" borderId="4" xfId="0" applyFont="1" applyFill="1" applyBorder="1" applyAlignment="1">
      <alignment vertical="center" wrapText="1"/>
    </xf>
    <xf numFmtId="0" fontId="3" fillId="12" borderId="1" xfId="0" applyFont="1" applyFill="1" applyBorder="1" applyAlignment="1">
      <alignment horizontal="left" vertical="center" wrapText="1"/>
    </xf>
    <xf numFmtId="0" fontId="1" fillId="0" borderId="5" xfId="0" applyFont="1" applyBorder="1" applyAlignment="1">
      <alignment horizontal="left" vertical="center"/>
    </xf>
    <xf numFmtId="0" fontId="1" fillId="0" borderId="6" xfId="0" applyFont="1" applyBorder="1" applyAlignment="1">
      <alignment horizontal="left" vertical="center"/>
    </xf>
    <xf numFmtId="9" fontId="3" fillId="0" borderId="0" xfId="0" applyNumberFormat="1" applyFont="1" applyAlignment="1">
      <alignment horizontal="left" vertical="center" wrapText="1"/>
    </xf>
    <xf numFmtId="0" fontId="3" fillId="0" borderId="0" xfId="0" applyFont="1" applyAlignment="1">
      <alignment horizontal="left" vertical="center" wrapText="1"/>
    </xf>
    <xf numFmtId="0" fontId="3" fillId="11" borderId="4" xfId="0" applyFont="1" applyFill="1" applyBorder="1" applyAlignment="1">
      <alignment horizontal="left" vertical="center" wrapText="1"/>
    </xf>
    <xf numFmtId="0" fontId="4" fillId="0" borderId="0" xfId="0" applyFont="1" applyAlignment="1">
      <alignment horizontal="right" vertical="center" wrapText="1"/>
    </xf>
    <xf numFmtId="0" fontId="3" fillId="16" borderId="4" xfId="0" applyFont="1" applyFill="1" applyBorder="1" applyAlignment="1">
      <alignment horizontal="left" vertical="center" wrapText="1"/>
    </xf>
    <xf numFmtId="0" fontId="3" fillId="16" borderId="13" xfId="0" applyFont="1" applyFill="1" applyBorder="1" applyAlignment="1">
      <alignment horizontal="center" vertical="center" wrapText="1"/>
    </xf>
    <xf numFmtId="10" fontId="3" fillId="11" borderId="4" xfId="0" applyNumberFormat="1" applyFont="1" applyFill="1" applyBorder="1" applyAlignment="1">
      <alignment horizontal="center" vertical="center" wrapText="1"/>
    </xf>
    <xf numFmtId="0" fontId="3" fillId="14" borderId="4" xfId="0" applyFont="1" applyFill="1" applyBorder="1" applyAlignment="1">
      <alignment horizontal="center" vertical="center" wrapText="1"/>
    </xf>
    <xf numFmtId="0" fontId="3" fillId="11" borderId="4" xfId="0" applyFont="1" applyFill="1" applyBorder="1" applyAlignment="1">
      <alignment horizontal="center" vertical="center" wrapText="1"/>
    </xf>
    <xf numFmtId="0" fontId="3" fillId="15" borderId="4"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3" fillId="10" borderId="4" xfId="0" applyFont="1" applyFill="1" applyBorder="1" applyAlignment="1">
      <alignment horizontal="left" vertical="center" wrapText="1"/>
    </xf>
    <xf numFmtId="0" fontId="3" fillId="5" borderId="4" xfId="0" applyFont="1" applyFill="1" applyBorder="1" applyAlignment="1">
      <alignment horizontal="center" vertical="center" wrapText="1"/>
    </xf>
    <xf numFmtId="0" fontId="3" fillId="16" borderId="4"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13" borderId="4" xfId="0" applyFont="1" applyFill="1" applyBorder="1" applyAlignment="1">
      <alignment horizontal="center" vertical="center" wrapText="1"/>
    </xf>
    <xf numFmtId="0" fontId="3" fillId="12" borderId="4"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3" fillId="8" borderId="4" xfId="0" applyFont="1" applyFill="1" applyBorder="1" applyAlignment="1">
      <alignment horizontal="justify" vertical="center" wrapText="1"/>
    </xf>
    <xf numFmtId="0" fontId="2" fillId="2" borderId="15" xfId="0" applyFont="1" applyFill="1" applyBorder="1" applyAlignment="1">
      <alignment horizontal="center" vertical="center" wrapText="1"/>
    </xf>
    <xf numFmtId="1" fontId="3" fillId="8" borderId="11" xfId="0" applyNumberFormat="1" applyFont="1" applyFill="1" applyBorder="1" applyAlignment="1">
      <alignment horizontal="center" vertical="center" wrapText="1"/>
    </xf>
    <xf numFmtId="0" fontId="3" fillId="8" borderId="11" xfId="0" applyFont="1" applyFill="1" applyBorder="1" applyAlignment="1" applyProtection="1">
      <alignment horizontal="left" vertical="center" wrapText="1"/>
      <protection locked="0"/>
    </xf>
    <xf numFmtId="0" fontId="3" fillId="8" borderId="11" xfId="0" applyFont="1" applyFill="1" applyBorder="1" applyAlignment="1">
      <alignment horizontal="left" vertical="center" wrapText="1"/>
    </xf>
    <xf numFmtId="0" fontId="3" fillId="8" borderId="4" xfId="0" applyFont="1" applyFill="1" applyBorder="1" applyAlignment="1">
      <alignment horizontal="left" vertical="center" wrapText="1"/>
    </xf>
    <xf numFmtId="14" fontId="3" fillId="8" borderId="12" xfId="0" applyNumberFormat="1" applyFont="1" applyFill="1" applyBorder="1" applyAlignment="1">
      <alignment horizontal="center" vertical="center" wrapText="1"/>
    </xf>
    <xf numFmtId="0" fontId="3" fillId="8" borderId="4" xfId="0" applyFont="1" applyFill="1" applyBorder="1" applyAlignment="1">
      <alignment horizontal="justify" vertical="top" wrapText="1"/>
    </xf>
    <xf numFmtId="0" fontId="3" fillId="8" borderId="11" xfId="0" applyFont="1" applyFill="1" applyBorder="1" applyAlignment="1">
      <alignment horizontal="justify" vertical="top" wrapText="1"/>
    </xf>
    <xf numFmtId="0" fontId="3" fillId="8" borderId="12" xfId="0" applyFont="1" applyFill="1" applyBorder="1" applyAlignment="1">
      <alignment horizontal="justify" vertical="top" wrapText="1"/>
    </xf>
    <xf numFmtId="1" fontId="3" fillId="8" borderId="4" xfId="0" applyNumberFormat="1" applyFont="1" applyFill="1" applyBorder="1" applyAlignment="1">
      <alignment horizontal="center" vertical="center" wrapText="1"/>
    </xf>
    <xf numFmtId="9" fontId="3" fillId="8" borderId="4" xfId="0" applyNumberFormat="1" applyFont="1" applyFill="1" applyBorder="1" applyAlignment="1">
      <alignment horizontal="left" vertical="center" wrapText="1"/>
    </xf>
    <xf numFmtId="14" fontId="3" fillId="8" borderId="18" xfId="0" applyNumberFormat="1" applyFont="1" applyFill="1" applyBorder="1" applyAlignment="1">
      <alignment horizontal="center" vertical="center" wrapText="1"/>
    </xf>
    <xf numFmtId="0" fontId="3" fillId="8" borderId="18" xfId="0" applyFont="1" applyFill="1" applyBorder="1" applyAlignment="1">
      <alignment horizontal="justify" vertical="top" wrapText="1"/>
    </xf>
    <xf numFmtId="1" fontId="3" fillId="10" borderId="4" xfId="0" applyNumberFormat="1" applyFont="1" applyFill="1" applyBorder="1" applyAlignment="1">
      <alignment horizontal="center" vertical="center" wrapText="1"/>
    </xf>
    <xf numFmtId="9" fontId="3" fillId="10" borderId="4" xfId="0" applyNumberFormat="1" applyFont="1" applyFill="1" applyBorder="1" applyAlignment="1">
      <alignment horizontal="left" vertical="center" wrapText="1"/>
    </xf>
    <xf numFmtId="14" fontId="3" fillId="10" borderId="18" xfId="0" applyNumberFormat="1" applyFont="1" applyFill="1" applyBorder="1" applyAlignment="1">
      <alignment horizontal="center" vertical="center" wrapText="1"/>
    </xf>
    <xf numFmtId="0" fontId="3" fillId="10" borderId="4" xfId="0" applyFont="1" applyFill="1" applyBorder="1" applyAlignment="1">
      <alignment horizontal="justify" vertical="top" wrapText="1"/>
    </xf>
    <xf numFmtId="0" fontId="3" fillId="10" borderId="18" xfId="0" applyFont="1" applyFill="1" applyBorder="1" applyAlignment="1">
      <alignment horizontal="justify" vertical="top" wrapText="1"/>
    </xf>
    <xf numFmtId="0" fontId="3" fillId="10" borderId="4" xfId="0" applyFont="1" applyFill="1" applyBorder="1" applyAlignment="1" applyProtection="1">
      <alignment horizontal="left" vertical="center" wrapText="1"/>
      <protection locked="0"/>
    </xf>
    <xf numFmtId="1" fontId="3" fillId="7" borderId="4" xfId="0" applyNumberFormat="1" applyFont="1" applyFill="1" applyBorder="1" applyAlignment="1">
      <alignment horizontal="center" vertical="center" wrapText="1"/>
    </xf>
    <xf numFmtId="9" fontId="3" fillId="7" borderId="4" xfId="0" applyNumberFormat="1" applyFont="1" applyFill="1" applyBorder="1" applyAlignment="1">
      <alignment horizontal="left" vertical="center" wrapText="1"/>
    </xf>
    <xf numFmtId="14" fontId="3" fillId="7" borderId="18" xfId="0" applyNumberFormat="1" applyFont="1" applyFill="1" applyBorder="1" applyAlignment="1">
      <alignment horizontal="center" vertical="center" wrapText="1"/>
    </xf>
    <xf numFmtId="0" fontId="3" fillId="7" borderId="4" xfId="0" applyFont="1" applyFill="1" applyBorder="1" applyAlignment="1">
      <alignment horizontal="justify" vertical="top" wrapText="1"/>
    </xf>
    <xf numFmtId="0" fontId="3" fillId="7" borderId="18" xfId="0" applyFont="1" applyFill="1" applyBorder="1" applyAlignment="1">
      <alignment horizontal="justify" vertical="top" wrapText="1"/>
    </xf>
    <xf numFmtId="0" fontId="3" fillId="7" borderId="4" xfId="0" applyFont="1" applyFill="1" applyBorder="1" applyAlignment="1" applyProtection="1">
      <alignment horizontal="left" vertical="center" wrapText="1"/>
      <protection locked="0"/>
    </xf>
    <xf numFmtId="0" fontId="3" fillId="7" borderId="13" xfId="0" applyFont="1" applyFill="1" applyBorder="1" applyAlignment="1">
      <alignment horizontal="justify" vertical="center" wrapText="1"/>
    </xf>
    <xf numFmtId="1" fontId="3" fillId="6" borderId="4" xfId="0" applyNumberFormat="1" applyFont="1" applyFill="1" applyBorder="1" applyAlignment="1">
      <alignment horizontal="center" vertical="center" wrapText="1"/>
    </xf>
    <xf numFmtId="0" fontId="3" fillId="13" borderId="4" xfId="0" applyFont="1" applyFill="1" applyBorder="1" applyAlignment="1" applyProtection="1">
      <alignment horizontal="left" vertical="center" wrapText="1"/>
      <protection locked="0"/>
    </xf>
    <xf numFmtId="14" fontId="3" fillId="13" borderId="18" xfId="0" applyNumberFormat="1" applyFont="1" applyFill="1" applyBorder="1" applyAlignment="1">
      <alignment horizontal="center" vertical="center" wrapText="1"/>
    </xf>
    <xf numFmtId="0" fontId="3" fillId="13" borderId="4" xfId="0" applyFont="1" applyFill="1" applyBorder="1" applyAlignment="1">
      <alignment horizontal="justify" vertical="top" wrapText="1"/>
    </xf>
    <xf numFmtId="0" fontId="3" fillId="13" borderId="18" xfId="0" applyFont="1" applyFill="1" applyBorder="1" applyAlignment="1">
      <alignment horizontal="justify" vertical="top" wrapText="1"/>
    </xf>
    <xf numFmtId="1" fontId="3" fillId="9" borderId="4" xfId="0" applyNumberFormat="1" applyFont="1" applyFill="1" applyBorder="1" applyAlignment="1">
      <alignment horizontal="center" vertical="center" wrapText="1"/>
    </xf>
    <xf numFmtId="0" fontId="3" fillId="9" borderId="4" xfId="0" applyFont="1" applyFill="1" applyBorder="1" applyAlignment="1" applyProtection="1">
      <alignment horizontal="left" vertical="center" wrapText="1"/>
      <protection locked="0"/>
    </xf>
    <xf numFmtId="14" fontId="3" fillId="9" borderId="18" xfId="0" applyNumberFormat="1" applyFont="1" applyFill="1" applyBorder="1" applyAlignment="1">
      <alignment horizontal="center" vertical="center" wrapText="1"/>
    </xf>
    <xf numFmtId="0" fontId="3" fillId="9" borderId="4" xfId="0" applyFont="1" applyFill="1" applyBorder="1" applyAlignment="1">
      <alignment horizontal="justify" vertical="top" wrapText="1"/>
    </xf>
    <xf numFmtId="0" fontId="3" fillId="9" borderId="18" xfId="0" applyFont="1" applyFill="1" applyBorder="1" applyAlignment="1">
      <alignment horizontal="justify" vertical="top" wrapText="1"/>
    </xf>
    <xf numFmtId="9" fontId="3" fillId="9" borderId="4" xfId="0" applyNumberFormat="1" applyFont="1" applyFill="1" applyBorder="1" applyAlignment="1">
      <alignment horizontal="left" vertical="center" wrapText="1"/>
    </xf>
    <xf numFmtId="1" fontId="3" fillId="14" borderId="4" xfId="0" applyNumberFormat="1" applyFont="1" applyFill="1" applyBorder="1" applyAlignment="1">
      <alignment horizontal="center" vertical="center" wrapText="1"/>
    </xf>
    <xf numFmtId="0" fontId="3" fillId="14" borderId="4" xfId="0" applyFont="1" applyFill="1" applyBorder="1" applyAlignment="1" applyProtection="1">
      <alignment horizontal="left" vertical="center" wrapText="1"/>
      <protection locked="0"/>
    </xf>
    <xf numFmtId="14" fontId="3" fillId="14" borderId="18" xfId="0" applyNumberFormat="1" applyFont="1" applyFill="1" applyBorder="1" applyAlignment="1">
      <alignment horizontal="center" vertical="center" wrapText="1"/>
    </xf>
    <xf numFmtId="0" fontId="3" fillId="14" borderId="4" xfId="0" applyFont="1" applyFill="1" applyBorder="1" applyAlignment="1">
      <alignment horizontal="justify" vertical="top" wrapText="1"/>
    </xf>
    <xf numFmtId="0" fontId="3" fillId="14" borderId="18" xfId="0" applyFont="1" applyFill="1" applyBorder="1" applyAlignment="1">
      <alignment horizontal="justify" vertical="top" wrapText="1"/>
    </xf>
    <xf numFmtId="9" fontId="3" fillId="14" borderId="4" xfId="0" applyNumberFormat="1" applyFont="1" applyFill="1" applyBorder="1" applyAlignment="1">
      <alignment horizontal="left" vertical="center" wrapText="1"/>
    </xf>
    <xf numFmtId="1" fontId="3" fillId="5" borderId="4" xfId="0" applyNumberFormat="1" applyFont="1" applyFill="1" applyBorder="1" applyAlignment="1">
      <alignment horizontal="center" vertical="center" wrapText="1"/>
    </xf>
    <xf numFmtId="9" fontId="3" fillId="17" borderId="4" xfId="0" applyNumberFormat="1" applyFont="1" applyFill="1" applyBorder="1" applyAlignment="1">
      <alignment horizontal="left" vertical="center" wrapText="1"/>
    </xf>
    <xf numFmtId="14" fontId="3" fillId="5" borderId="18" xfId="0" applyNumberFormat="1" applyFont="1" applyFill="1" applyBorder="1" applyAlignment="1">
      <alignment horizontal="center" vertical="center" wrapText="1"/>
    </xf>
    <xf numFmtId="0" fontId="3" fillId="5" borderId="4" xfId="0" applyFont="1" applyFill="1" applyBorder="1" applyAlignment="1">
      <alignment horizontal="justify" vertical="top" wrapText="1"/>
    </xf>
    <xf numFmtId="0" fontId="3" fillId="5" borderId="18" xfId="0" applyFont="1" applyFill="1" applyBorder="1" applyAlignment="1">
      <alignment horizontal="justify" vertical="top" wrapText="1"/>
    </xf>
    <xf numFmtId="9" fontId="3" fillId="18" borderId="4" xfId="0" applyNumberFormat="1" applyFont="1" applyFill="1" applyBorder="1" applyAlignment="1">
      <alignment horizontal="left" vertical="center" wrapText="1"/>
    </xf>
    <xf numFmtId="0" fontId="3" fillId="16" borderId="13" xfId="0" applyFont="1" applyFill="1" applyBorder="1" applyAlignment="1">
      <alignment horizontal="justify" vertical="center" wrapText="1"/>
    </xf>
    <xf numFmtId="0" fontId="3" fillId="21" borderId="4" xfId="0" applyFont="1" applyFill="1" applyBorder="1" applyAlignment="1">
      <alignment horizontal="left" vertical="center" wrapText="1"/>
    </xf>
    <xf numFmtId="1" fontId="3" fillId="15" borderId="4" xfId="0" applyNumberFormat="1" applyFont="1" applyFill="1" applyBorder="1" applyAlignment="1">
      <alignment horizontal="center" vertical="center" wrapText="1"/>
    </xf>
    <xf numFmtId="0" fontId="3" fillId="21" borderId="4" xfId="0" applyFont="1" applyFill="1" applyBorder="1" applyAlignment="1">
      <alignment horizontal="center" vertical="center" wrapText="1"/>
    </xf>
    <xf numFmtId="14" fontId="3" fillId="15" borderId="18" xfId="0" applyNumberFormat="1" applyFont="1" applyFill="1" applyBorder="1" applyAlignment="1">
      <alignment horizontal="center" vertical="center" wrapText="1"/>
    </xf>
    <xf numFmtId="0" fontId="3" fillId="15" borderId="4" xfId="0" applyFont="1" applyFill="1" applyBorder="1" applyAlignment="1">
      <alignment horizontal="justify" vertical="top" wrapText="1"/>
    </xf>
    <xf numFmtId="0" fontId="3" fillId="15" borderId="18" xfId="0" applyFont="1" applyFill="1" applyBorder="1" applyAlignment="1">
      <alignment horizontal="justify" vertical="top" wrapText="1"/>
    </xf>
    <xf numFmtId="0" fontId="3" fillId="22" borderId="4" xfId="0" applyFont="1" applyFill="1" applyBorder="1" applyAlignment="1">
      <alignment horizontal="left" vertical="center" wrapText="1"/>
    </xf>
    <xf numFmtId="9" fontId="3" fillId="22" borderId="4" xfId="0" applyNumberFormat="1" applyFont="1" applyFill="1" applyBorder="1" applyAlignment="1">
      <alignment horizontal="left" vertical="center" wrapText="1"/>
    </xf>
    <xf numFmtId="0" fontId="3" fillId="23" borderId="4" xfId="0" applyFont="1" applyFill="1" applyBorder="1" applyAlignment="1">
      <alignment horizontal="center" vertical="center" wrapText="1"/>
    </xf>
    <xf numFmtId="0" fontId="3" fillId="23" borderId="4" xfId="0" applyFont="1" applyFill="1" applyBorder="1" applyAlignment="1">
      <alignment horizontal="left" vertical="center" wrapText="1"/>
    </xf>
    <xf numFmtId="14" fontId="3" fillId="10" borderId="2" xfId="0" applyNumberFormat="1" applyFont="1" applyFill="1" applyBorder="1" applyAlignment="1">
      <alignment horizontal="justify" vertical="top" wrapText="1"/>
    </xf>
    <xf numFmtId="9" fontId="3" fillId="23" borderId="4" xfId="0" applyNumberFormat="1" applyFont="1" applyFill="1" applyBorder="1" applyAlignment="1">
      <alignment horizontal="left" vertical="center" wrapText="1"/>
    </xf>
    <xf numFmtId="0" fontId="3" fillId="23" borderId="15" xfId="0" applyFont="1" applyFill="1" applyBorder="1" applyAlignment="1">
      <alignment horizontal="center" vertical="center" wrapText="1"/>
    </xf>
    <xf numFmtId="0" fontId="3" fillId="23" borderId="15" xfId="0" applyFont="1" applyFill="1" applyBorder="1" applyAlignment="1">
      <alignment horizontal="left" vertical="center" wrapText="1"/>
    </xf>
    <xf numFmtId="1" fontId="3" fillId="10" borderId="15" xfId="0" applyNumberFormat="1" applyFont="1" applyFill="1" applyBorder="1" applyAlignment="1">
      <alignment horizontal="center" vertical="center" wrapText="1"/>
    </xf>
    <xf numFmtId="9" fontId="3" fillId="23" borderId="15" xfId="0" applyNumberFormat="1" applyFont="1" applyFill="1" applyBorder="1" applyAlignment="1">
      <alignment horizontal="left" vertical="center" wrapText="1"/>
    </xf>
    <xf numFmtId="14" fontId="3" fillId="10" borderId="33" xfId="0" applyNumberFormat="1" applyFont="1" applyFill="1" applyBorder="1" applyAlignment="1">
      <alignment horizontal="center" vertical="center" wrapText="1"/>
    </xf>
    <xf numFmtId="14" fontId="3" fillId="10" borderId="51" xfId="0" applyNumberFormat="1" applyFont="1" applyFill="1" applyBorder="1" applyAlignment="1">
      <alignment horizontal="justify" vertical="top" wrapText="1"/>
    </xf>
    <xf numFmtId="0" fontId="3" fillId="10" borderId="15" xfId="0" applyFont="1" applyFill="1" applyBorder="1" applyAlignment="1">
      <alignment horizontal="justify" vertical="top" wrapText="1"/>
    </xf>
    <xf numFmtId="0" fontId="3" fillId="10" borderId="33" xfId="0" applyFont="1" applyFill="1" applyBorder="1" applyAlignment="1">
      <alignment horizontal="justify" vertical="top" wrapText="1"/>
    </xf>
    <xf numFmtId="0" fontId="1" fillId="0" borderId="0" xfId="0" applyFont="1"/>
    <xf numFmtId="0" fontId="1" fillId="0" borderId="0" xfId="0" applyFont="1" applyAlignment="1">
      <alignment horizontal="center"/>
    </xf>
    <xf numFmtId="0" fontId="11" fillId="0" borderId="0" xfId="0" applyFont="1"/>
    <xf numFmtId="0" fontId="1" fillId="3" borderId="0" xfId="0" applyFont="1" applyFill="1"/>
    <xf numFmtId="1" fontId="1" fillId="25" borderId="59" xfId="1" applyNumberFormat="1" applyFont="1" applyAlignment="1">
      <alignment horizontal="center" vertical="top" wrapText="1"/>
    </xf>
    <xf numFmtId="0" fontId="1" fillId="0" borderId="0" xfId="0" applyFont="1" applyAlignment="1">
      <alignment horizontal="left" vertical="center"/>
    </xf>
    <xf numFmtId="0" fontId="3" fillId="24" borderId="13" xfId="0" applyFont="1" applyFill="1" applyBorder="1" applyAlignment="1">
      <alignment horizontal="center" vertical="center" wrapText="1"/>
    </xf>
    <xf numFmtId="0" fontId="3" fillId="8" borderId="31" xfId="0" applyFont="1" applyFill="1" applyBorder="1" applyAlignment="1">
      <alignment horizontal="left" vertical="center" wrapText="1"/>
    </xf>
    <xf numFmtId="0" fontId="3" fillId="8" borderId="1" xfId="0" applyFont="1" applyFill="1" applyBorder="1" applyAlignment="1">
      <alignment horizontal="left" vertical="center" wrapText="1"/>
    </xf>
    <xf numFmtId="0" fontId="3" fillId="7" borderId="1" xfId="0" applyFont="1" applyFill="1" applyBorder="1" applyAlignment="1">
      <alignment horizontal="left" vertical="center" wrapText="1"/>
    </xf>
    <xf numFmtId="0" fontId="3" fillId="3" borderId="0" xfId="0" applyFont="1" applyFill="1"/>
    <xf numFmtId="0" fontId="3" fillId="0" borderId="0" xfId="0" applyFont="1"/>
    <xf numFmtId="0" fontId="5" fillId="0" borderId="0" xfId="0" applyFont="1"/>
    <xf numFmtId="0" fontId="5" fillId="0" borderId="0" xfId="0" applyFont="1" applyAlignment="1">
      <alignment horizontal="center"/>
    </xf>
    <xf numFmtId="0" fontId="5" fillId="0" borderId="0" xfId="0" applyFont="1" applyFill="1"/>
    <xf numFmtId="0" fontId="10" fillId="8" borderId="11" xfId="0" applyFont="1" applyFill="1" applyBorder="1" applyAlignment="1">
      <alignment horizontal="center" vertical="center" wrapText="1"/>
    </xf>
    <xf numFmtId="0" fontId="10" fillId="8" borderId="11" xfId="0" applyFont="1" applyFill="1" applyBorder="1" applyAlignment="1">
      <alignment horizontal="justify" vertical="center" wrapText="1"/>
    </xf>
    <xf numFmtId="14" fontId="10" fillId="8" borderId="11" xfId="0" applyNumberFormat="1" applyFont="1" applyFill="1" applyBorder="1" applyAlignment="1">
      <alignment horizontal="center" vertical="center" wrapText="1"/>
    </xf>
    <xf numFmtId="10" fontId="10" fillId="8" borderId="11" xfId="0" applyNumberFormat="1" applyFont="1" applyFill="1" applyBorder="1" applyAlignment="1">
      <alignment horizontal="center" vertical="center" wrapText="1"/>
    </xf>
    <xf numFmtId="0" fontId="15" fillId="8" borderId="4" xfId="0" applyFont="1" applyFill="1" applyBorder="1" applyAlignment="1">
      <alignment horizontal="center" vertical="center" wrapText="1"/>
    </xf>
    <xf numFmtId="0" fontId="16" fillId="8" borderId="4" xfId="0" applyFont="1" applyFill="1" applyBorder="1" applyAlignment="1">
      <alignment horizontal="justify" vertical="center" wrapText="1"/>
    </xf>
    <xf numFmtId="14" fontId="10" fillId="8" borderId="4" xfId="0" applyNumberFormat="1" applyFont="1" applyFill="1" applyBorder="1" applyAlignment="1">
      <alignment horizontal="center" vertical="center" wrapText="1"/>
    </xf>
    <xf numFmtId="10" fontId="10" fillId="8" borderId="4" xfId="0" applyNumberFormat="1" applyFont="1" applyFill="1" applyBorder="1" applyAlignment="1">
      <alignment horizontal="center" vertical="center" wrapText="1"/>
    </xf>
    <xf numFmtId="0" fontId="15" fillId="8" borderId="15" xfId="0" applyFont="1" applyFill="1" applyBorder="1" applyAlignment="1">
      <alignment horizontal="center" vertical="center" wrapText="1"/>
    </xf>
    <xf numFmtId="0" fontId="16" fillId="8" borderId="15" xfId="0" applyFont="1" applyFill="1" applyBorder="1" applyAlignment="1">
      <alignment horizontal="justify" vertical="center" wrapText="1"/>
    </xf>
    <xf numFmtId="14" fontId="10" fillId="8" borderId="15" xfId="0" applyNumberFormat="1" applyFont="1" applyFill="1" applyBorder="1" applyAlignment="1">
      <alignment horizontal="center" vertical="center" wrapText="1"/>
    </xf>
    <xf numFmtId="10" fontId="10" fillId="8" borderId="15" xfId="0" applyNumberFormat="1" applyFont="1" applyFill="1" applyBorder="1" applyAlignment="1">
      <alignment horizontal="center" vertical="center" wrapText="1"/>
    </xf>
    <xf numFmtId="0" fontId="10" fillId="10" borderId="11" xfId="0" applyFont="1" applyFill="1" applyBorder="1" applyAlignment="1">
      <alignment horizontal="center" vertical="center" wrapText="1"/>
    </xf>
    <xf numFmtId="0" fontId="10" fillId="10" borderId="11" xfId="0" applyFont="1" applyFill="1" applyBorder="1" applyAlignment="1">
      <alignment horizontal="justify" vertical="center" wrapText="1"/>
    </xf>
    <xf numFmtId="14" fontId="10" fillId="10" borderId="11" xfId="0" applyNumberFormat="1" applyFont="1" applyFill="1" applyBorder="1" applyAlignment="1">
      <alignment horizontal="center" vertical="center" wrapText="1"/>
    </xf>
    <xf numFmtId="10" fontId="10" fillId="10" borderId="11" xfId="0" applyNumberFormat="1" applyFont="1" applyFill="1" applyBorder="1" applyAlignment="1">
      <alignment horizontal="center" vertical="center" wrapText="1"/>
    </xf>
    <xf numFmtId="0" fontId="10" fillId="10" borderId="4" xfId="0" applyFont="1" applyFill="1" applyBorder="1" applyAlignment="1">
      <alignment horizontal="center" vertical="center" wrapText="1"/>
    </xf>
    <xf numFmtId="0" fontId="10" fillId="10" borderId="4" xfId="0" applyFont="1" applyFill="1" applyBorder="1" applyAlignment="1">
      <alignment horizontal="justify" vertical="center" wrapText="1"/>
    </xf>
    <xf numFmtId="14" fontId="10" fillId="10" borderId="4" xfId="0" applyNumberFormat="1" applyFont="1" applyFill="1" applyBorder="1" applyAlignment="1">
      <alignment horizontal="center" vertical="center" wrapText="1"/>
    </xf>
    <xf numFmtId="10" fontId="10" fillId="10" borderId="4" xfId="0" applyNumberFormat="1" applyFont="1" applyFill="1" applyBorder="1" applyAlignment="1">
      <alignment horizontal="center" vertical="center" wrapText="1"/>
    </xf>
    <xf numFmtId="0" fontId="15" fillId="10" borderId="4" xfId="0" applyFont="1" applyFill="1" applyBorder="1" applyAlignment="1">
      <alignment horizontal="center" vertical="center" wrapText="1"/>
    </xf>
    <xf numFmtId="0" fontId="16" fillId="10" borderId="4" xfId="0" applyFont="1" applyFill="1" applyBorder="1" applyAlignment="1">
      <alignment horizontal="justify" vertical="center" wrapText="1"/>
    </xf>
    <xf numFmtId="0" fontId="15" fillId="10" borderId="15" xfId="0" applyFont="1" applyFill="1" applyBorder="1" applyAlignment="1">
      <alignment horizontal="center" vertical="center" wrapText="1"/>
    </xf>
    <xf numFmtId="0" fontId="16" fillId="10" borderId="15" xfId="0" applyFont="1" applyFill="1" applyBorder="1" applyAlignment="1">
      <alignment horizontal="justify" vertical="center" wrapText="1"/>
    </xf>
    <xf numFmtId="14" fontId="10" fillId="10" borderId="15" xfId="0" applyNumberFormat="1" applyFont="1" applyFill="1" applyBorder="1" applyAlignment="1">
      <alignment horizontal="center" vertical="center" wrapText="1"/>
    </xf>
    <xf numFmtId="10" fontId="10" fillId="10" borderId="15" xfId="0" applyNumberFormat="1"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7" borderId="11" xfId="0" applyFont="1" applyFill="1" applyBorder="1" applyAlignment="1">
      <alignment horizontal="justify" vertical="center" wrapText="1"/>
    </xf>
    <xf numFmtId="14" fontId="10" fillId="7" borderId="11" xfId="0" applyNumberFormat="1" applyFont="1" applyFill="1" applyBorder="1" applyAlignment="1">
      <alignment horizontal="center" vertical="center" wrapText="1"/>
    </xf>
    <xf numFmtId="10" fontId="10" fillId="7" borderId="11" xfId="0" applyNumberFormat="1" applyFont="1" applyFill="1" applyBorder="1" applyAlignment="1">
      <alignment horizontal="center" vertical="center" wrapText="1"/>
    </xf>
    <xf numFmtId="0" fontId="10" fillId="7" borderId="4" xfId="0" applyFont="1" applyFill="1" applyBorder="1" applyAlignment="1">
      <alignment horizontal="center" vertical="center" wrapText="1"/>
    </xf>
    <xf numFmtId="0" fontId="10" fillId="7" borderId="4" xfId="0" applyFont="1" applyFill="1" applyBorder="1" applyAlignment="1">
      <alignment horizontal="justify" vertical="center" wrapText="1"/>
    </xf>
    <xf numFmtId="14" fontId="10" fillId="7" borderId="4" xfId="0" applyNumberFormat="1" applyFont="1" applyFill="1" applyBorder="1" applyAlignment="1">
      <alignment horizontal="center" vertical="center" wrapText="1"/>
    </xf>
    <xf numFmtId="10" fontId="10" fillId="7" borderId="4" xfId="0" applyNumberFormat="1" applyFont="1" applyFill="1" applyBorder="1" applyAlignment="1">
      <alignment horizontal="center" vertical="center" wrapText="1"/>
    </xf>
    <xf numFmtId="0" fontId="15" fillId="7" borderId="4" xfId="0" applyFont="1" applyFill="1" applyBorder="1" applyAlignment="1">
      <alignment horizontal="center" vertical="center" wrapText="1"/>
    </xf>
    <xf numFmtId="0" fontId="16" fillId="7" borderId="4" xfId="0" applyFont="1" applyFill="1" applyBorder="1" applyAlignment="1">
      <alignment horizontal="justify" vertical="center" wrapText="1"/>
    </xf>
    <xf numFmtId="0" fontId="15" fillId="7" borderId="15" xfId="0" applyFont="1" applyFill="1" applyBorder="1" applyAlignment="1">
      <alignment horizontal="center" vertical="center" wrapText="1"/>
    </xf>
    <xf numFmtId="0" fontId="16" fillId="7" borderId="15" xfId="0" applyFont="1" applyFill="1" applyBorder="1" applyAlignment="1">
      <alignment horizontal="justify" vertical="center" wrapText="1"/>
    </xf>
    <xf numFmtId="14" fontId="10" fillId="7" borderId="15" xfId="0" applyNumberFormat="1" applyFont="1" applyFill="1" applyBorder="1" applyAlignment="1">
      <alignment horizontal="center" vertical="center" wrapText="1"/>
    </xf>
    <xf numFmtId="10" fontId="10" fillId="7" borderId="15" xfId="0" applyNumberFormat="1" applyFont="1" applyFill="1" applyBorder="1" applyAlignment="1">
      <alignment horizontal="center" vertical="center" wrapText="1"/>
    </xf>
    <xf numFmtId="0" fontId="10" fillId="12" borderId="11" xfId="0" applyFont="1" applyFill="1" applyBorder="1" applyAlignment="1">
      <alignment horizontal="center" vertical="center" wrapText="1"/>
    </xf>
    <xf numFmtId="0" fontId="10" fillId="12" borderId="11" xfId="0" applyFont="1" applyFill="1" applyBorder="1" applyAlignment="1">
      <alignment horizontal="justify" vertical="center" wrapText="1"/>
    </xf>
    <xf numFmtId="14" fontId="10" fillId="12" borderId="11" xfId="0" applyNumberFormat="1" applyFont="1" applyFill="1" applyBorder="1" applyAlignment="1">
      <alignment horizontal="center" vertical="center" wrapText="1"/>
    </xf>
    <xf numFmtId="10" fontId="10" fillId="12" borderId="4" xfId="0" applyNumberFormat="1" applyFont="1" applyFill="1" applyBorder="1" applyAlignment="1">
      <alignment horizontal="center" vertical="center" wrapText="1"/>
    </xf>
    <xf numFmtId="0" fontId="10" fillId="0" borderId="12" xfId="0" applyFont="1" applyFill="1" applyBorder="1" applyAlignment="1">
      <alignment horizontal="justify" vertical="center" wrapText="1"/>
    </xf>
    <xf numFmtId="0" fontId="10" fillId="12" borderId="4" xfId="0" applyFont="1" applyFill="1" applyBorder="1" applyAlignment="1">
      <alignment horizontal="center" vertical="center" wrapText="1"/>
    </xf>
    <xf numFmtId="0" fontId="10" fillId="12" borderId="4" xfId="0" applyFont="1" applyFill="1" applyBorder="1" applyAlignment="1">
      <alignment horizontal="justify" vertical="center" wrapText="1"/>
    </xf>
    <xf numFmtId="14" fontId="10" fillId="12" borderId="4" xfId="0" applyNumberFormat="1" applyFont="1" applyFill="1" applyBorder="1" applyAlignment="1">
      <alignment horizontal="center" vertical="center" wrapText="1"/>
    </xf>
    <xf numFmtId="0" fontId="10" fillId="0" borderId="18" xfId="0" applyFont="1" applyFill="1" applyBorder="1" applyAlignment="1">
      <alignment horizontal="justify" vertical="center" wrapText="1"/>
    </xf>
    <xf numFmtId="0" fontId="15" fillId="12" borderId="4" xfId="0" applyFont="1" applyFill="1" applyBorder="1" applyAlignment="1">
      <alignment horizontal="center" vertical="center" wrapText="1"/>
    </xf>
    <xf numFmtId="0" fontId="16" fillId="12" borderId="4" xfId="0" applyFont="1" applyFill="1" applyBorder="1" applyAlignment="1">
      <alignment horizontal="justify" vertical="center" wrapText="1"/>
    </xf>
    <xf numFmtId="0" fontId="15" fillId="12" borderId="15" xfId="0" applyFont="1" applyFill="1" applyBorder="1" applyAlignment="1">
      <alignment horizontal="center" vertical="center" wrapText="1"/>
    </xf>
    <xf numFmtId="0" fontId="16" fillId="12" borderId="15" xfId="0" applyFont="1" applyFill="1" applyBorder="1" applyAlignment="1">
      <alignment horizontal="justify" vertical="center" wrapText="1"/>
    </xf>
    <xf numFmtId="14" fontId="10" fillId="12" borderId="15" xfId="0" applyNumberFormat="1" applyFont="1" applyFill="1" applyBorder="1" applyAlignment="1">
      <alignment horizontal="center" vertical="center" wrapText="1"/>
    </xf>
    <xf numFmtId="10" fontId="10" fillId="12" borderId="15" xfId="0" applyNumberFormat="1" applyFont="1" applyFill="1" applyBorder="1" applyAlignment="1">
      <alignment horizontal="center" vertical="center" wrapText="1"/>
    </xf>
    <xf numFmtId="0" fontId="10" fillId="0" borderId="33" xfId="0" applyFont="1" applyFill="1" applyBorder="1" applyAlignment="1">
      <alignment horizontal="justify" vertical="center" wrapText="1"/>
    </xf>
    <xf numFmtId="0" fontId="10" fillId="13" borderId="11" xfId="0" applyFont="1" applyFill="1" applyBorder="1" applyAlignment="1">
      <alignment horizontal="center" vertical="center" wrapText="1"/>
    </xf>
    <xf numFmtId="0" fontId="10" fillId="13" borderId="11" xfId="0" applyFont="1" applyFill="1" applyBorder="1" applyAlignment="1">
      <alignment horizontal="justify" vertical="center" wrapText="1"/>
    </xf>
    <xf numFmtId="14" fontId="10" fillId="13" borderId="11" xfId="0" applyNumberFormat="1" applyFont="1" applyFill="1" applyBorder="1" applyAlignment="1">
      <alignment horizontal="center" vertical="center" wrapText="1"/>
    </xf>
    <xf numFmtId="10" fontId="10" fillId="13" borderId="4" xfId="0" applyNumberFormat="1" applyFont="1" applyFill="1" applyBorder="1" applyAlignment="1">
      <alignment horizontal="center" vertical="center" wrapText="1"/>
    </xf>
    <xf numFmtId="0" fontId="10" fillId="13" borderId="4" xfId="0" applyFont="1" applyFill="1" applyBorder="1" applyAlignment="1">
      <alignment horizontal="center" vertical="center" wrapText="1"/>
    </xf>
    <xf numFmtId="0" fontId="10" fillId="13" borderId="4" xfId="0" applyFont="1" applyFill="1" applyBorder="1" applyAlignment="1">
      <alignment horizontal="justify" vertical="center" wrapText="1"/>
    </xf>
    <xf numFmtId="14" fontId="10" fillId="13" borderId="4" xfId="0" applyNumberFormat="1" applyFont="1" applyFill="1" applyBorder="1" applyAlignment="1">
      <alignment horizontal="center" vertical="center" wrapText="1"/>
    </xf>
    <xf numFmtId="0" fontId="10" fillId="13" borderId="15" xfId="0" applyFont="1" applyFill="1" applyBorder="1" applyAlignment="1">
      <alignment horizontal="center" vertical="center" wrapText="1"/>
    </xf>
    <xf numFmtId="0" fontId="10" fillId="13" borderId="15" xfId="0" applyFont="1" applyFill="1" applyBorder="1" applyAlignment="1">
      <alignment horizontal="justify" vertical="center" wrapText="1"/>
    </xf>
    <xf numFmtId="14" fontId="10" fillId="13" borderId="15" xfId="0" applyNumberFormat="1" applyFont="1" applyFill="1" applyBorder="1" applyAlignment="1">
      <alignment horizontal="center" vertical="center" wrapText="1"/>
    </xf>
    <xf numFmtId="0" fontId="10" fillId="9" borderId="11" xfId="0" applyFont="1" applyFill="1" applyBorder="1" applyAlignment="1">
      <alignment horizontal="center" vertical="center" wrapText="1"/>
    </xf>
    <xf numFmtId="0" fontId="10" fillId="9" borderId="11" xfId="0" applyFont="1" applyFill="1" applyBorder="1" applyAlignment="1">
      <alignment horizontal="justify" vertical="center" wrapText="1"/>
    </xf>
    <xf numFmtId="14" fontId="10" fillId="9" borderId="11" xfId="0" applyNumberFormat="1" applyFont="1" applyFill="1" applyBorder="1" applyAlignment="1">
      <alignment horizontal="center" vertical="center" wrapText="1"/>
    </xf>
    <xf numFmtId="10" fontId="10" fillId="9" borderId="11" xfId="0" applyNumberFormat="1"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4" xfId="0" applyFont="1" applyFill="1" applyBorder="1" applyAlignment="1">
      <alignment horizontal="justify" vertical="center" wrapText="1"/>
    </xf>
    <xf numFmtId="14" fontId="10" fillId="9" borderId="4" xfId="0" applyNumberFormat="1" applyFont="1" applyFill="1" applyBorder="1" applyAlignment="1">
      <alignment horizontal="center" vertical="center" wrapText="1"/>
    </xf>
    <xf numFmtId="10" fontId="10" fillId="9" borderId="4" xfId="0" applyNumberFormat="1" applyFont="1" applyFill="1" applyBorder="1" applyAlignment="1">
      <alignment horizontal="center" vertical="center" wrapText="1"/>
    </xf>
    <xf numFmtId="0" fontId="15" fillId="9" borderId="4" xfId="0" applyFont="1" applyFill="1" applyBorder="1" applyAlignment="1">
      <alignment horizontal="center" vertical="center" wrapText="1"/>
    </xf>
    <xf numFmtId="0" fontId="16" fillId="9" borderId="4" xfId="0" applyFont="1" applyFill="1" applyBorder="1" applyAlignment="1">
      <alignment horizontal="justify" vertical="center" wrapText="1"/>
    </xf>
    <xf numFmtId="0" fontId="15" fillId="9" borderId="15" xfId="0" applyFont="1" applyFill="1" applyBorder="1" applyAlignment="1">
      <alignment horizontal="center" vertical="center" wrapText="1"/>
    </xf>
    <xf numFmtId="0" fontId="16" fillId="9" borderId="15" xfId="0" applyFont="1" applyFill="1" applyBorder="1" applyAlignment="1">
      <alignment horizontal="justify" vertical="center" wrapText="1"/>
    </xf>
    <xf numFmtId="14" fontId="10" fillId="9" borderId="15" xfId="0" applyNumberFormat="1" applyFont="1" applyFill="1" applyBorder="1" applyAlignment="1">
      <alignment horizontal="center" vertical="center" wrapText="1"/>
    </xf>
    <xf numFmtId="10" fontId="10" fillId="9" borderId="15" xfId="0" applyNumberFormat="1" applyFont="1" applyFill="1" applyBorder="1" applyAlignment="1">
      <alignment horizontal="center" vertical="center" wrapText="1"/>
    </xf>
    <xf numFmtId="0" fontId="10" fillId="14" borderId="11" xfId="0" applyFont="1" applyFill="1" applyBorder="1" applyAlignment="1">
      <alignment horizontal="center" vertical="center" wrapText="1"/>
    </xf>
    <xf numFmtId="0" fontId="10" fillId="14" borderId="11" xfId="0" applyFont="1" applyFill="1" applyBorder="1" applyAlignment="1">
      <alignment horizontal="justify" vertical="center" wrapText="1"/>
    </xf>
    <xf numFmtId="14" fontId="10" fillId="14" borderId="11" xfId="0" applyNumberFormat="1" applyFont="1" applyFill="1" applyBorder="1" applyAlignment="1">
      <alignment horizontal="center" vertical="center" wrapText="1"/>
    </xf>
    <xf numFmtId="10" fontId="10" fillId="14" borderId="11" xfId="0" applyNumberFormat="1" applyFont="1" applyFill="1" applyBorder="1" applyAlignment="1">
      <alignment horizontal="center" vertical="center" wrapText="1"/>
    </xf>
    <xf numFmtId="0" fontId="10" fillId="14" borderId="4" xfId="0" applyFont="1" applyFill="1" applyBorder="1" applyAlignment="1">
      <alignment horizontal="center" vertical="center" wrapText="1"/>
    </xf>
    <xf numFmtId="0" fontId="10" fillId="14" borderId="4" xfId="0" applyFont="1" applyFill="1" applyBorder="1" applyAlignment="1">
      <alignment horizontal="justify" vertical="center" wrapText="1"/>
    </xf>
    <xf numFmtId="14" fontId="10" fillId="14" borderId="4" xfId="0" applyNumberFormat="1" applyFont="1" applyFill="1" applyBorder="1" applyAlignment="1">
      <alignment horizontal="center" vertical="center" wrapText="1"/>
    </xf>
    <xf numFmtId="10" fontId="10" fillId="14" borderId="4" xfId="0" applyNumberFormat="1" applyFont="1" applyFill="1" applyBorder="1" applyAlignment="1">
      <alignment horizontal="center" vertical="center" wrapText="1"/>
    </xf>
    <xf numFmtId="0" fontId="15" fillId="14" borderId="4" xfId="0" applyFont="1" applyFill="1" applyBorder="1" applyAlignment="1">
      <alignment horizontal="center" vertical="center" wrapText="1"/>
    </xf>
    <xf numFmtId="0" fontId="16" fillId="14" borderId="4" xfId="0" applyFont="1" applyFill="1" applyBorder="1" applyAlignment="1">
      <alignment horizontal="justify" vertical="center" wrapText="1"/>
    </xf>
    <xf numFmtId="0" fontId="15" fillId="14" borderId="15" xfId="0" applyFont="1" applyFill="1" applyBorder="1" applyAlignment="1">
      <alignment horizontal="center" vertical="center" wrapText="1"/>
    </xf>
    <xf numFmtId="0" fontId="16" fillId="14" borderId="15" xfId="0" applyFont="1" applyFill="1" applyBorder="1" applyAlignment="1">
      <alignment horizontal="justify" vertical="center" wrapText="1"/>
    </xf>
    <xf numFmtId="14" fontId="10" fillId="14" borderId="15" xfId="0" applyNumberFormat="1" applyFont="1" applyFill="1" applyBorder="1" applyAlignment="1">
      <alignment horizontal="center" vertical="center" wrapText="1"/>
    </xf>
    <xf numFmtId="10" fontId="10" fillId="14" borderId="15" xfId="0" applyNumberFormat="1"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0" fillId="5" borderId="11" xfId="0" applyFont="1" applyFill="1" applyBorder="1" applyAlignment="1">
      <alignment horizontal="justify" vertical="center" wrapText="1"/>
    </xf>
    <xf numFmtId="14" fontId="10" fillId="5" borderId="11" xfId="0" applyNumberFormat="1" applyFont="1" applyFill="1" applyBorder="1" applyAlignment="1">
      <alignment horizontal="center" vertical="center" wrapText="1"/>
    </xf>
    <xf numFmtId="10" fontId="10" fillId="5" borderId="11" xfId="0" applyNumberFormat="1"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4" xfId="0" applyFont="1" applyFill="1" applyBorder="1" applyAlignment="1">
      <alignment horizontal="justify" vertical="center" wrapText="1"/>
    </xf>
    <xf numFmtId="14" fontId="10" fillId="5" borderId="4" xfId="0" applyNumberFormat="1" applyFont="1" applyFill="1" applyBorder="1" applyAlignment="1">
      <alignment horizontal="center" vertical="center" wrapText="1"/>
    </xf>
    <xf numFmtId="10" fontId="10" fillId="5" borderId="4" xfId="0" applyNumberFormat="1" applyFont="1" applyFill="1" applyBorder="1" applyAlignment="1">
      <alignment horizontal="center" vertical="center" wrapText="1"/>
    </xf>
    <xf numFmtId="0" fontId="15" fillId="5" borderId="4" xfId="0" applyFont="1" applyFill="1" applyBorder="1" applyAlignment="1">
      <alignment horizontal="center" vertical="center" wrapText="1"/>
    </xf>
    <xf numFmtId="0" fontId="15" fillId="5" borderId="15" xfId="0" applyFont="1" applyFill="1" applyBorder="1" applyAlignment="1">
      <alignment horizontal="center" vertical="center" wrapText="1"/>
    </xf>
    <xf numFmtId="0" fontId="10" fillId="5" borderId="15" xfId="0" applyFont="1" applyFill="1" applyBorder="1" applyAlignment="1">
      <alignment horizontal="justify" vertical="center" wrapText="1"/>
    </xf>
    <xf numFmtId="14" fontId="10" fillId="5" borderId="15" xfId="0" applyNumberFormat="1" applyFont="1" applyFill="1" applyBorder="1" applyAlignment="1">
      <alignment horizontal="center" vertical="center" wrapText="1"/>
    </xf>
    <xf numFmtId="10" fontId="10" fillId="5" borderId="15" xfId="0" applyNumberFormat="1" applyFont="1" applyFill="1" applyBorder="1" applyAlignment="1">
      <alignment horizontal="center" vertical="center" wrapText="1"/>
    </xf>
    <xf numFmtId="0" fontId="10" fillId="16" borderId="11" xfId="0" applyFont="1" applyFill="1" applyBorder="1" applyAlignment="1">
      <alignment horizontal="center" vertical="center" wrapText="1"/>
    </xf>
    <xf numFmtId="0" fontId="10" fillId="16" borderId="11" xfId="0" applyFont="1" applyFill="1" applyBorder="1" applyAlignment="1">
      <alignment horizontal="left" vertical="center" wrapText="1"/>
    </xf>
    <xf numFmtId="14" fontId="10" fillId="16" borderId="11" xfId="0" applyNumberFormat="1" applyFont="1" applyFill="1" applyBorder="1" applyAlignment="1">
      <alignment horizontal="center" vertical="center" wrapText="1"/>
    </xf>
    <xf numFmtId="10" fontId="10" fillId="16" borderId="11" xfId="0" applyNumberFormat="1" applyFont="1" applyFill="1" applyBorder="1" applyAlignment="1">
      <alignment horizontal="center" vertical="center" wrapText="1"/>
    </xf>
    <xf numFmtId="0" fontId="15" fillId="16" borderId="4" xfId="0" applyFont="1" applyFill="1" applyBorder="1" applyAlignment="1">
      <alignment horizontal="center" vertical="center" wrapText="1"/>
    </xf>
    <xf numFmtId="0" fontId="15" fillId="16" borderId="4" xfId="0" applyFont="1" applyFill="1" applyBorder="1" applyAlignment="1">
      <alignment horizontal="left" vertical="center" wrapText="1"/>
    </xf>
    <xf numFmtId="14" fontId="10" fillId="16" borderId="4" xfId="0" applyNumberFormat="1" applyFont="1" applyFill="1" applyBorder="1" applyAlignment="1">
      <alignment horizontal="center" vertical="center" wrapText="1"/>
    </xf>
    <xf numFmtId="10" fontId="10" fillId="16" borderId="4" xfId="0" applyNumberFormat="1" applyFont="1" applyFill="1" applyBorder="1" applyAlignment="1">
      <alignment horizontal="center" vertical="center" wrapText="1"/>
    </xf>
    <xf numFmtId="0" fontId="15" fillId="16" borderId="15" xfId="0" applyFont="1" applyFill="1" applyBorder="1" applyAlignment="1">
      <alignment horizontal="center" vertical="center" wrapText="1"/>
    </xf>
    <xf numFmtId="0" fontId="15" fillId="16" borderId="15" xfId="0" applyFont="1" applyFill="1" applyBorder="1" applyAlignment="1">
      <alignment horizontal="left" vertical="center" wrapText="1"/>
    </xf>
    <xf numFmtId="14" fontId="10" fillId="16" borderId="15" xfId="0" applyNumberFormat="1" applyFont="1" applyFill="1" applyBorder="1" applyAlignment="1">
      <alignment horizontal="center" vertical="center" wrapText="1"/>
    </xf>
    <xf numFmtId="10" fontId="10" fillId="16" borderId="15" xfId="0" applyNumberFormat="1" applyFont="1" applyFill="1" applyBorder="1" applyAlignment="1">
      <alignment horizontal="center" vertical="center" wrapText="1"/>
    </xf>
    <xf numFmtId="0" fontId="10" fillId="11" borderId="11" xfId="0" applyFont="1" applyFill="1" applyBorder="1" applyAlignment="1">
      <alignment horizontal="center" vertical="center" wrapText="1"/>
    </xf>
    <xf numFmtId="0" fontId="10" fillId="11" borderId="11" xfId="0" applyFont="1" applyFill="1" applyBorder="1" applyAlignment="1">
      <alignment horizontal="left" vertical="center" wrapText="1"/>
    </xf>
    <xf numFmtId="14" fontId="10" fillId="11" borderId="11" xfId="0" applyNumberFormat="1" applyFont="1" applyFill="1" applyBorder="1" applyAlignment="1">
      <alignment horizontal="center" vertical="center" wrapText="1"/>
    </xf>
    <xf numFmtId="10" fontId="10" fillId="11" borderId="11" xfId="0" applyNumberFormat="1" applyFont="1" applyFill="1" applyBorder="1" applyAlignment="1">
      <alignment horizontal="center" vertical="center" wrapText="1"/>
    </xf>
    <xf numFmtId="0" fontId="10" fillId="11" borderId="4" xfId="0" applyFont="1" applyFill="1" applyBorder="1" applyAlignment="1">
      <alignment horizontal="center" vertical="center" wrapText="1"/>
    </xf>
    <xf numFmtId="0" fontId="10" fillId="11" borderId="4" xfId="0" applyFont="1" applyFill="1" applyBorder="1" applyAlignment="1">
      <alignment horizontal="left" vertical="center" wrapText="1"/>
    </xf>
    <xf numFmtId="14" fontId="10" fillId="11" borderId="4" xfId="0" applyNumberFormat="1" applyFont="1" applyFill="1" applyBorder="1" applyAlignment="1">
      <alignment horizontal="center" vertical="center" wrapText="1"/>
    </xf>
    <xf numFmtId="10" fontId="10" fillId="11" borderId="4" xfId="0" applyNumberFormat="1" applyFont="1" applyFill="1" applyBorder="1" applyAlignment="1">
      <alignment horizontal="center" vertical="center" wrapText="1"/>
    </xf>
    <xf numFmtId="0" fontId="10" fillId="11" borderId="15" xfId="0" applyFont="1" applyFill="1" applyBorder="1" applyAlignment="1">
      <alignment horizontal="center" vertical="center" wrapText="1"/>
    </xf>
    <xf numFmtId="0" fontId="10" fillId="11" borderId="15" xfId="0" applyFont="1" applyFill="1" applyBorder="1" applyAlignment="1">
      <alignment horizontal="left" vertical="center" wrapText="1"/>
    </xf>
    <xf numFmtId="14" fontId="10" fillId="11" borderId="15" xfId="0" applyNumberFormat="1" applyFont="1" applyFill="1" applyBorder="1" applyAlignment="1">
      <alignment horizontal="center" vertical="center" wrapText="1"/>
    </xf>
    <xf numFmtId="10" fontId="10" fillId="11" borderId="15" xfId="0" applyNumberFormat="1" applyFont="1" applyFill="1" applyBorder="1" applyAlignment="1">
      <alignment horizontal="center" vertical="center" wrapText="1"/>
    </xf>
    <xf numFmtId="0" fontId="10" fillId="15" borderId="11" xfId="0" applyFont="1" applyFill="1" applyBorder="1" applyAlignment="1">
      <alignment horizontal="center" vertical="center" wrapText="1"/>
    </xf>
    <xf numFmtId="0" fontId="15" fillId="21" borderId="11" xfId="0" applyFont="1" applyFill="1" applyBorder="1" applyAlignment="1">
      <alignment horizontal="left" vertical="center" wrapText="1"/>
    </xf>
    <xf numFmtId="14" fontId="10" fillId="15" borderId="11" xfId="0" applyNumberFormat="1" applyFont="1" applyFill="1" applyBorder="1" applyAlignment="1">
      <alignment horizontal="center" vertical="center" wrapText="1"/>
    </xf>
    <xf numFmtId="10" fontId="10" fillId="15" borderId="11" xfId="0" applyNumberFormat="1" applyFont="1" applyFill="1" applyBorder="1" applyAlignment="1">
      <alignment horizontal="center" vertical="center" wrapText="1"/>
    </xf>
    <xf numFmtId="0" fontId="15" fillId="15" borderId="4" xfId="0" applyFont="1" applyFill="1" applyBorder="1" applyAlignment="1">
      <alignment horizontal="center" vertical="center" wrapText="1"/>
    </xf>
    <xf numFmtId="0" fontId="15" fillId="21" borderId="4" xfId="0" applyFont="1" applyFill="1" applyBorder="1" applyAlignment="1">
      <alignment horizontal="left" vertical="center" wrapText="1"/>
    </xf>
    <xf numFmtId="14" fontId="10" fillId="15" borderId="4" xfId="0" applyNumberFormat="1" applyFont="1" applyFill="1" applyBorder="1" applyAlignment="1">
      <alignment horizontal="center" vertical="center" wrapText="1"/>
    </xf>
    <xf numFmtId="10" fontId="10" fillId="15" borderId="4" xfId="0" applyNumberFormat="1" applyFont="1" applyFill="1" applyBorder="1" applyAlignment="1">
      <alignment horizontal="center" vertical="center" wrapText="1"/>
    </xf>
    <xf numFmtId="0" fontId="15" fillId="22" borderId="4" xfId="0" applyFont="1" applyFill="1" applyBorder="1" applyAlignment="1">
      <alignment horizontal="left" vertical="center" wrapText="1"/>
    </xf>
    <xf numFmtId="0" fontId="17" fillId="22" borderId="4" xfId="0" applyFont="1" applyFill="1" applyBorder="1" applyAlignment="1">
      <alignment horizontal="left" vertical="center" wrapText="1"/>
    </xf>
    <xf numFmtId="0" fontId="15" fillId="15" borderId="15" xfId="0" applyFont="1" applyFill="1" applyBorder="1" applyAlignment="1">
      <alignment horizontal="center" vertical="center" wrapText="1"/>
    </xf>
    <xf numFmtId="0" fontId="17" fillId="22" borderId="15" xfId="0" applyFont="1" applyFill="1" applyBorder="1" applyAlignment="1">
      <alignment horizontal="left" vertical="center" wrapText="1"/>
    </xf>
    <xf numFmtId="14" fontId="10" fillId="15" borderId="15" xfId="0" applyNumberFormat="1" applyFont="1" applyFill="1" applyBorder="1" applyAlignment="1">
      <alignment horizontal="center" vertical="center" wrapText="1"/>
    </xf>
    <xf numFmtId="0" fontId="15" fillId="23" borderId="11" xfId="0" applyFont="1" applyFill="1" applyBorder="1" applyAlignment="1">
      <alignment horizontal="center" vertical="center" wrapText="1"/>
    </xf>
    <xf numFmtId="0" fontId="15" fillId="23" borderId="11" xfId="0" applyFont="1" applyFill="1" applyBorder="1" applyAlignment="1">
      <alignment horizontal="left" vertical="center" wrapText="1"/>
    </xf>
    <xf numFmtId="0" fontId="15" fillId="23" borderId="4" xfId="0" applyFont="1" applyFill="1" applyBorder="1" applyAlignment="1">
      <alignment horizontal="center" vertical="center" wrapText="1"/>
    </xf>
    <xf numFmtId="0" fontId="15" fillId="23" borderId="4" xfId="0" applyFont="1" applyFill="1" applyBorder="1" applyAlignment="1">
      <alignment horizontal="left" vertical="center" wrapText="1"/>
    </xf>
    <xf numFmtId="0" fontId="17" fillId="23" borderId="4" xfId="0" applyFont="1" applyFill="1" applyBorder="1" applyAlignment="1">
      <alignment horizontal="left" vertical="center" wrapText="1"/>
    </xf>
    <xf numFmtId="0" fontId="15" fillId="23" borderId="15" xfId="0" applyFont="1" applyFill="1" applyBorder="1" applyAlignment="1">
      <alignment horizontal="center" vertical="center" wrapText="1"/>
    </xf>
    <xf numFmtId="0" fontId="17" fillId="23" borderId="15" xfId="0" applyFont="1" applyFill="1" applyBorder="1" applyAlignment="1">
      <alignment horizontal="left" vertical="center" wrapText="1"/>
    </xf>
    <xf numFmtId="0" fontId="3" fillId="13" borderId="25" xfId="0" applyFont="1" applyFill="1" applyBorder="1" applyAlignment="1">
      <alignment horizontal="left" vertical="center" wrapText="1"/>
    </xf>
    <xf numFmtId="0" fontId="3" fillId="13" borderId="47" xfId="0" applyFont="1" applyFill="1" applyBorder="1" applyAlignment="1">
      <alignment horizontal="left" vertical="center" wrapText="1"/>
    </xf>
    <xf numFmtId="0" fontId="3" fillId="13" borderId="17" xfId="0" applyFont="1" applyFill="1" applyBorder="1" applyAlignment="1">
      <alignment horizontal="left" vertical="center" wrapText="1"/>
    </xf>
    <xf numFmtId="0" fontId="3" fillId="13" borderId="24" xfId="0" applyFont="1" applyFill="1" applyBorder="1" applyAlignment="1">
      <alignment horizontal="center" vertical="center" wrapText="1"/>
    </xf>
    <xf numFmtId="0" fontId="3" fillId="13" borderId="21" xfId="0" applyFont="1" applyFill="1" applyBorder="1" applyAlignment="1">
      <alignment horizontal="center" vertical="center" wrapText="1"/>
    </xf>
    <xf numFmtId="0" fontId="3" fillId="13" borderId="8" xfId="0" applyFont="1" applyFill="1" applyBorder="1" applyAlignment="1">
      <alignment horizontal="center" vertical="center" wrapText="1"/>
    </xf>
    <xf numFmtId="0" fontId="2" fillId="2" borderId="26" xfId="0" applyFont="1" applyFill="1" applyBorder="1" applyAlignment="1" applyProtection="1">
      <alignment horizontal="center" vertical="center" wrapText="1"/>
      <protection locked="0"/>
    </xf>
    <xf numFmtId="0" fontId="2" fillId="2" borderId="48" xfId="0" applyFont="1" applyFill="1" applyBorder="1" applyAlignment="1" applyProtection="1">
      <alignment horizontal="center" vertical="center" wrapText="1"/>
      <protection locked="0"/>
    </xf>
    <xf numFmtId="0" fontId="3" fillId="7" borderId="24" xfId="0" applyFont="1" applyFill="1" applyBorder="1" applyAlignment="1">
      <alignment horizontal="center" vertical="center" wrapText="1"/>
    </xf>
    <xf numFmtId="0" fontId="3" fillId="7" borderId="21"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5" borderId="26" xfId="0" applyFont="1" applyFill="1" applyBorder="1" applyAlignment="1" applyProtection="1">
      <alignment horizontal="center" vertical="center" wrapText="1"/>
      <protection locked="0"/>
    </xf>
    <xf numFmtId="0" fontId="2" fillId="5" borderId="48" xfId="0" applyFont="1" applyFill="1" applyBorder="1" applyAlignment="1" applyProtection="1">
      <alignment horizontal="center" vertical="center" wrapText="1"/>
      <protection locked="0"/>
    </xf>
    <xf numFmtId="0" fontId="3" fillId="10" borderId="24" xfId="0" applyFont="1" applyFill="1" applyBorder="1" applyAlignment="1">
      <alignment horizontal="center" vertical="center" wrapText="1"/>
    </xf>
    <xf numFmtId="0" fontId="3" fillId="10" borderId="21"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3" fillId="12" borderId="24" xfId="0" applyFont="1" applyFill="1" applyBorder="1" applyAlignment="1">
      <alignment horizontal="center" vertical="center" wrapText="1"/>
    </xf>
    <xf numFmtId="0" fontId="3" fillId="12" borderId="8" xfId="0" applyFont="1" applyFill="1" applyBorder="1" applyAlignment="1">
      <alignment horizontal="center" vertical="center" wrapText="1"/>
    </xf>
    <xf numFmtId="0" fontId="3" fillId="9" borderId="25" xfId="0" applyFont="1" applyFill="1" applyBorder="1" applyAlignment="1">
      <alignment horizontal="justify" vertical="center" wrapText="1"/>
    </xf>
    <xf numFmtId="0" fontId="3" fillId="9" borderId="47" xfId="0" applyFont="1" applyFill="1" applyBorder="1" applyAlignment="1">
      <alignment horizontal="justify" vertical="center" wrapText="1"/>
    </xf>
    <xf numFmtId="0" fontId="3" fillId="9" borderId="17" xfId="0" applyFont="1" applyFill="1" applyBorder="1" applyAlignment="1">
      <alignment horizontal="justify" vertical="center" wrapText="1"/>
    </xf>
    <xf numFmtId="0" fontId="2" fillId="2" borderId="30" xfId="0" applyFont="1" applyFill="1" applyBorder="1" applyAlignment="1" applyProtection="1">
      <alignment horizontal="center" vertical="center" wrapText="1"/>
      <protection locked="0"/>
    </xf>
    <xf numFmtId="0" fontId="2" fillId="2" borderId="28" xfId="0" applyFont="1" applyFill="1" applyBorder="1" applyAlignment="1" applyProtection="1">
      <alignment horizontal="center" vertical="center" wrapText="1"/>
      <protection locked="0"/>
    </xf>
    <xf numFmtId="0" fontId="3" fillId="8" borderId="49" xfId="0" applyFont="1" applyFill="1" applyBorder="1" applyAlignment="1">
      <alignment horizontal="justify" vertical="center" wrapText="1"/>
    </xf>
    <xf numFmtId="0" fontId="3" fillId="8" borderId="53" xfId="0" applyFont="1" applyFill="1" applyBorder="1" applyAlignment="1">
      <alignment horizontal="justify" vertical="center" wrapText="1"/>
    </xf>
    <xf numFmtId="0" fontId="3" fillId="8" borderId="54" xfId="0" applyFont="1" applyFill="1" applyBorder="1" applyAlignment="1">
      <alignment horizontal="justify" vertical="center" wrapText="1"/>
    </xf>
    <xf numFmtId="10" fontId="3" fillId="8" borderId="11" xfId="0" applyNumberFormat="1" applyFont="1" applyFill="1" applyBorder="1" applyAlignment="1">
      <alignment horizontal="center" vertical="center" wrapText="1"/>
    </xf>
    <xf numFmtId="10" fontId="3" fillId="8" borderId="4" xfId="0" applyNumberFormat="1" applyFont="1" applyFill="1" applyBorder="1" applyAlignment="1">
      <alignment horizontal="center" vertical="center" wrapText="1"/>
    </xf>
    <xf numFmtId="10" fontId="3" fillId="10" borderId="24" xfId="0" applyNumberFormat="1" applyFont="1" applyFill="1" applyBorder="1" applyAlignment="1">
      <alignment horizontal="center" vertical="center" wrapText="1"/>
    </xf>
    <xf numFmtId="10" fontId="3" fillId="10" borderId="21" xfId="0" applyNumberFormat="1" applyFont="1" applyFill="1" applyBorder="1" applyAlignment="1">
      <alignment horizontal="center" vertical="center" wrapText="1"/>
    </xf>
    <xf numFmtId="10" fontId="3" fillId="10" borderId="8" xfId="0" applyNumberFormat="1" applyFont="1" applyFill="1" applyBorder="1" applyAlignment="1">
      <alignment horizontal="center" vertical="center" wrapText="1"/>
    </xf>
    <xf numFmtId="0" fontId="3" fillId="10" borderId="7" xfId="0" applyFont="1" applyFill="1" applyBorder="1" applyAlignment="1">
      <alignment horizontal="center" vertical="center" wrapText="1"/>
    </xf>
    <xf numFmtId="0" fontId="3" fillId="10" borderId="55" xfId="0" applyFont="1" applyFill="1" applyBorder="1" applyAlignment="1">
      <alignment horizontal="center" vertical="center" wrapText="1"/>
    </xf>
    <xf numFmtId="0" fontId="3" fillId="10" borderId="23" xfId="0" applyFont="1" applyFill="1" applyBorder="1" applyAlignment="1">
      <alignment horizontal="center" vertical="center" wrapText="1"/>
    </xf>
    <xf numFmtId="0" fontId="9" fillId="5" borderId="26" xfId="0" applyFont="1" applyFill="1" applyBorder="1" applyAlignment="1" applyProtection="1">
      <alignment horizontal="center" vertical="center" wrapText="1"/>
      <protection locked="0"/>
    </xf>
    <xf numFmtId="0" fontId="9" fillId="5" borderId="48" xfId="0" applyFont="1" applyFill="1" applyBorder="1" applyAlignment="1" applyProtection="1">
      <alignment horizontal="center" vertical="center" wrapText="1"/>
      <protection locked="0"/>
    </xf>
    <xf numFmtId="0" fontId="9" fillId="2" borderId="26" xfId="0" applyFont="1" applyFill="1" applyBorder="1" applyAlignment="1" applyProtection="1">
      <alignment horizontal="center" vertical="center" wrapText="1"/>
      <protection locked="0"/>
    </xf>
    <xf numFmtId="0" fontId="9" fillId="2" borderId="48" xfId="0" applyFont="1" applyFill="1" applyBorder="1" applyAlignment="1" applyProtection="1">
      <alignment horizontal="center" vertical="center" wrapText="1"/>
      <protection locked="0"/>
    </xf>
    <xf numFmtId="0" fontId="3" fillId="10" borderId="4" xfId="0" applyFont="1" applyFill="1" applyBorder="1" applyAlignment="1">
      <alignment horizontal="center" vertical="center" wrapText="1"/>
    </xf>
    <xf numFmtId="0" fontId="3" fillId="8" borderId="11" xfId="0" applyFont="1" applyFill="1" applyBorder="1" applyAlignment="1">
      <alignment horizontal="left" vertical="center" wrapText="1"/>
    </xf>
    <xf numFmtId="0" fontId="3" fillId="8" borderId="4" xfId="0" applyFont="1" applyFill="1" applyBorder="1" applyAlignment="1">
      <alignment horizontal="left" vertical="center" wrapText="1"/>
    </xf>
    <xf numFmtId="0" fontId="3" fillId="10" borderId="4" xfId="0" applyFont="1" applyFill="1" applyBorder="1" applyAlignment="1">
      <alignment horizontal="center" vertical="center" textRotation="89" wrapText="1"/>
    </xf>
    <xf numFmtId="10" fontId="3" fillId="7" borderId="24" xfId="0" applyNumberFormat="1" applyFont="1" applyFill="1" applyBorder="1" applyAlignment="1">
      <alignment horizontal="center" vertical="center" wrapText="1"/>
    </xf>
    <xf numFmtId="10" fontId="3" fillId="7" borderId="21" xfId="0" applyNumberFormat="1" applyFont="1" applyFill="1" applyBorder="1" applyAlignment="1">
      <alignment horizontal="center" vertical="center" wrapText="1"/>
    </xf>
    <xf numFmtId="10" fontId="3" fillId="7" borderId="8" xfId="0" applyNumberFormat="1" applyFont="1" applyFill="1" applyBorder="1" applyAlignment="1">
      <alignment horizontal="center" vertical="center" wrapText="1"/>
    </xf>
    <xf numFmtId="0" fontId="3" fillId="12" borderId="4" xfId="0" applyFont="1" applyFill="1" applyBorder="1" applyAlignment="1">
      <alignment horizontal="center" vertical="center" textRotation="89" wrapText="1"/>
    </xf>
    <xf numFmtId="0" fontId="3" fillId="12" borderId="4" xfId="0" applyFont="1" applyFill="1" applyBorder="1" applyAlignment="1">
      <alignment horizontal="left" vertical="center" wrapText="1"/>
    </xf>
    <xf numFmtId="10" fontId="3" fillId="12" borderId="24" xfId="0" applyNumberFormat="1" applyFont="1" applyFill="1" applyBorder="1" applyAlignment="1">
      <alignment horizontal="center" vertical="center" wrapText="1"/>
    </xf>
    <xf numFmtId="10" fontId="3" fillId="12" borderId="21" xfId="0" applyNumberFormat="1" applyFont="1" applyFill="1" applyBorder="1" applyAlignment="1">
      <alignment horizontal="center" vertical="center" wrapText="1"/>
    </xf>
    <xf numFmtId="10" fontId="3" fillId="12" borderId="8" xfId="0" applyNumberFormat="1" applyFont="1" applyFill="1" applyBorder="1" applyAlignment="1">
      <alignment horizontal="center" vertical="center" wrapText="1"/>
    </xf>
    <xf numFmtId="0" fontId="3" fillId="9" borderId="24" xfId="0" applyFont="1" applyFill="1" applyBorder="1" applyAlignment="1">
      <alignment horizontal="center" vertical="center" wrapText="1"/>
    </xf>
    <xf numFmtId="0" fontId="3" fillId="9" borderId="21"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3" fillId="8" borderId="16" xfId="0" applyFont="1" applyFill="1" applyBorder="1" applyAlignment="1">
      <alignment horizontal="center" vertical="center" wrapText="1"/>
    </xf>
    <xf numFmtId="0" fontId="3" fillId="8" borderId="13" xfId="0" applyFont="1" applyFill="1" applyBorder="1" applyAlignment="1">
      <alignment horizontal="center" vertical="center" wrapText="1"/>
    </xf>
    <xf numFmtId="10" fontId="3" fillId="9" borderId="4" xfId="0" applyNumberFormat="1" applyFont="1" applyFill="1" applyBorder="1" applyAlignment="1">
      <alignment horizontal="center" vertical="center" wrapText="1"/>
    </xf>
    <xf numFmtId="0" fontId="3" fillId="15" borderId="13" xfId="0" applyFont="1" applyFill="1" applyBorder="1" applyAlignment="1">
      <alignment horizontal="center" vertical="center" wrapText="1"/>
    </xf>
    <xf numFmtId="0" fontId="3" fillId="15" borderId="4" xfId="0" applyFont="1" applyFill="1" applyBorder="1" applyAlignment="1">
      <alignment horizontal="left" vertical="center" wrapText="1"/>
    </xf>
    <xf numFmtId="10" fontId="3" fillId="15" borderId="24" xfId="0" applyNumberFormat="1" applyFont="1" applyFill="1" applyBorder="1" applyAlignment="1">
      <alignment horizontal="center" vertical="center" wrapText="1"/>
    </xf>
    <xf numFmtId="10" fontId="3" fillId="15" borderId="21" xfId="0" applyNumberFormat="1" applyFont="1" applyFill="1" applyBorder="1" applyAlignment="1">
      <alignment horizontal="center" vertical="center" wrapText="1"/>
    </xf>
    <xf numFmtId="10" fontId="3" fillId="15" borderId="8" xfId="0" applyNumberFormat="1" applyFont="1" applyFill="1" applyBorder="1" applyAlignment="1">
      <alignment horizontal="center" vertical="center" wrapText="1"/>
    </xf>
    <xf numFmtId="0" fontId="3" fillId="11" borderId="4" xfId="0" applyFont="1" applyFill="1" applyBorder="1" applyAlignment="1">
      <alignment horizontal="left" vertical="center" wrapText="1"/>
    </xf>
    <xf numFmtId="0" fontId="3" fillId="11" borderId="4" xfId="0" applyFont="1" applyFill="1" applyBorder="1" applyAlignment="1">
      <alignment horizontal="center" vertical="center" textRotation="89" wrapText="1"/>
    </xf>
    <xf numFmtId="10" fontId="3" fillId="11" borderId="4" xfId="0" applyNumberFormat="1" applyFont="1" applyFill="1" applyBorder="1" applyAlignment="1">
      <alignment horizontal="center" vertical="center" wrapText="1"/>
    </xf>
    <xf numFmtId="0" fontId="3" fillId="14" borderId="4" xfId="0" applyFont="1" applyFill="1" applyBorder="1" applyAlignment="1">
      <alignment horizontal="left" vertical="center" wrapText="1"/>
    </xf>
    <xf numFmtId="0" fontId="3" fillId="9" borderId="4" xfId="0" applyFont="1" applyFill="1" applyBorder="1" applyAlignment="1">
      <alignment horizontal="center" vertical="center" textRotation="89" wrapText="1"/>
    </xf>
    <xf numFmtId="10" fontId="3" fillId="14" borderId="24" xfId="0" applyNumberFormat="1" applyFont="1" applyFill="1" applyBorder="1" applyAlignment="1">
      <alignment horizontal="center" vertical="center" wrapText="1"/>
    </xf>
    <xf numFmtId="10" fontId="3" fillId="14" borderId="21" xfId="0" applyNumberFormat="1" applyFont="1" applyFill="1" applyBorder="1" applyAlignment="1">
      <alignment horizontal="center" vertical="center" wrapText="1"/>
    </xf>
    <xf numFmtId="10" fontId="3" fillId="14" borderId="8" xfId="0" applyNumberFormat="1" applyFont="1" applyFill="1" applyBorder="1" applyAlignment="1">
      <alignment horizontal="center" vertical="center" wrapText="1"/>
    </xf>
    <xf numFmtId="10" fontId="3" fillId="5" borderId="24" xfId="0" applyNumberFormat="1"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4" fillId="0" borderId="0" xfId="0" applyFont="1" applyAlignment="1">
      <alignment horizontal="right" vertical="center" wrapText="1"/>
    </xf>
    <xf numFmtId="0" fontId="3" fillId="16" borderId="4" xfId="0" applyFont="1" applyFill="1" applyBorder="1" applyAlignment="1">
      <alignment horizontal="left" vertical="center" wrapText="1"/>
    </xf>
    <xf numFmtId="0" fontId="3" fillId="12" borderId="13" xfId="0" applyFont="1" applyFill="1" applyBorder="1" applyAlignment="1">
      <alignment horizontal="center" vertical="center" wrapText="1"/>
    </xf>
    <xf numFmtId="0" fontId="4" fillId="0" borderId="0" xfId="0" applyFont="1" applyAlignment="1">
      <alignment horizontal="left" vertical="center" wrapText="1"/>
    </xf>
    <xf numFmtId="0" fontId="3" fillId="9" borderId="4" xfId="0" applyFont="1" applyFill="1" applyBorder="1" applyAlignment="1">
      <alignment horizontal="left" vertical="center" wrapText="1"/>
    </xf>
    <xf numFmtId="9" fontId="3" fillId="0" borderId="0" xfId="0" applyNumberFormat="1" applyFont="1" applyAlignment="1">
      <alignment horizontal="left" vertical="center" wrapText="1"/>
    </xf>
    <xf numFmtId="0" fontId="3" fillId="0" borderId="0" xfId="0" applyFont="1" applyAlignment="1">
      <alignment horizontal="left" vertical="center" wrapText="1"/>
    </xf>
    <xf numFmtId="0" fontId="3" fillId="10" borderId="13" xfId="0" applyFont="1" applyFill="1" applyBorder="1" applyAlignment="1">
      <alignment horizontal="center" vertical="center" wrapText="1"/>
    </xf>
    <xf numFmtId="0" fontId="3" fillId="10" borderId="14" xfId="0" applyFont="1" applyFill="1" applyBorder="1" applyAlignment="1">
      <alignment horizontal="center" vertical="center" wrapText="1"/>
    </xf>
    <xf numFmtId="0" fontId="3" fillId="10" borderId="4" xfId="0" applyFont="1" applyFill="1" applyBorder="1" applyAlignment="1">
      <alignment horizontal="left" vertical="center" wrapText="1"/>
    </xf>
    <xf numFmtId="0" fontId="3" fillId="10" borderId="15" xfId="0" applyFont="1" applyFill="1" applyBorder="1" applyAlignment="1">
      <alignment horizontal="left" vertical="center" wrapText="1"/>
    </xf>
    <xf numFmtId="0" fontId="3" fillId="10" borderId="15" xfId="0" applyFont="1" applyFill="1" applyBorder="1" applyAlignment="1">
      <alignment horizontal="center" vertical="center" textRotation="89" wrapText="1"/>
    </xf>
    <xf numFmtId="10" fontId="3" fillId="10" borderId="52" xfId="0" applyNumberFormat="1" applyFont="1" applyFill="1" applyBorder="1" applyAlignment="1">
      <alignment horizontal="center" vertical="center" wrapText="1"/>
    </xf>
    <xf numFmtId="0" fontId="4" fillId="0" borderId="0" xfId="0" applyFont="1" applyBorder="1" applyAlignment="1">
      <alignment horizontal="right" vertical="center" wrapText="1"/>
    </xf>
    <xf numFmtId="0" fontId="3" fillId="11" borderId="24" xfId="0" applyFont="1" applyFill="1" applyBorder="1" applyAlignment="1">
      <alignment horizontal="center" vertical="center" wrapText="1"/>
    </xf>
    <xf numFmtId="0" fontId="3" fillId="11" borderId="21" xfId="0" applyFont="1" applyFill="1" applyBorder="1" applyAlignment="1">
      <alignment horizontal="center" vertical="center" wrapText="1"/>
    </xf>
    <xf numFmtId="0" fontId="3" fillId="11" borderId="8" xfId="0" applyFont="1" applyFill="1" applyBorder="1" applyAlignment="1">
      <alignment horizontal="center" vertical="center" wrapText="1"/>
    </xf>
    <xf numFmtId="10" fontId="3" fillId="13" borderId="24" xfId="0" applyNumberFormat="1" applyFont="1" applyFill="1" applyBorder="1" applyAlignment="1">
      <alignment horizontal="center" vertical="center" wrapText="1"/>
    </xf>
    <xf numFmtId="10" fontId="3" fillId="13" borderId="21" xfId="0" applyNumberFormat="1" applyFont="1" applyFill="1" applyBorder="1" applyAlignment="1">
      <alignment horizontal="center" vertical="center" wrapText="1"/>
    </xf>
    <xf numFmtId="10" fontId="3" fillId="13" borderId="8" xfId="0" applyNumberFormat="1" applyFont="1" applyFill="1" applyBorder="1" applyAlignment="1">
      <alignment horizontal="center" vertical="center" wrapText="1"/>
    </xf>
    <xf numFmtId="0" fontId="3" fillId="16" borderId="13" xfId="0" applyFont="1" applyFill="1" applyBorder="1" applyAlignment="1">
      <alignment horizontal="center" vertical="center" wrapText="1"/>
    </xf>
    <xf numFmtId="0" fontId="3" fillId="11" borderId="13" xfId="0" applyFont="1" applyFill="1" applyBorder="1" applyAlignment="1">
      <alignment horizontal="center" vertical="center" wrapText="1"/>
    </xf>
    <xf numFmtId="0" fontId="3" fillId="15" borderId="4" xfId="0" applyFont="1" applyFill="1" applyBorder="1" applyAlignment="1">
      <alignment horizontal="center" vertical="center" textRotation="89" wrapText="1"/>
    </xf>
    <xf numFmtId="0" fontId="3" fillId="14" borderId="13" xfId="0" applyFont="1" applyFill="1" applyBorder="1" applyAlignment="1">
      <alignment horizontal="center" vertical="center" wrapText="1"/>
    </xf>
    <xf numFmtId="0" fontId="3" fillId="13" borderId="13" xfId="0" applyFont="1" applyFill="1" applyBorder="1" applyAlignment="1">
      <alignment horizontal="center" vertical="center" wrapText="1"/>
    </xf>
    <xf numFmtId="0" fontId="3" fillId="14" borderId="24" xfId="0" applyFont="1" applyFill="1" applyBorder="1" applyAlignment="1">
      <alignment horizontal="center" vertical="center" wrapText="1"/>
    </xf>
    <xf numFmtId="0" fontId="3" fillId="14" borderId="21" xfId="0" applyFont="1" applyFill="1" applyBorder="1" applyAlignment="1">
      <alignment horizontal="center" vertical="center" wrapText="1"/>
    </xf>
    <xf numFmtId="0" fontId="3" fillId="14" borderId="8"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4" xfId="0" applyFont="1" applyFill="1" applyBorder="1" applyAlignment="1">
      <alignment horizontal="center" vertical="center" textRotation="89" wrapText="1"/>
    </xf>
    <xf numFmtId="0" fontId="3" fillId="7" borderId="13"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8" borderId="11" xfId="0" applyFont="1" applyFill="1" applyBorder="1" applyAlignment="1">
      <alignment horizontal="center" vertical="center" textRotation="89" wrapText="1"/>
    </xf>
    <xf numFmtId="0" fontId="3" fillId="8" borderId="4" xfId="0" applyFont="1" applyFill="1" applyBorder="1" applyAlignment="1">
      <alignment horizontal="center" vertical="center" textRotation="89" wrapText="1"/>
    </xf>
    <xf numFmtId="0" fontId="3" fillId="9" borderId="13" xfId="0" applyFont="1" applyFill="1" applyBorder="1" applyAlignment="1">
      <alignment horizontal="center" vertical="center" wrapText="1"/>
    </xf>
    <xf numFmtId="0" fontId="3" fillId="13" borderId="4" xfId="0" applyFont="1" applyFill="1" applyBorder="1" applyAlignment="1">
      <alignment horizontal="left" vertical="center" wrapText="1"/>
    </xf>
    <xf numFmtId="0" fontId="3" fillId="14" borderId="4" xfId="0" applyFont="1" applyFill="1" applyBorder="1" applyAlignment="1">
      <alignment horizontal="center" vertical="center" textRotation="89" wrapText="1"/>
    </xf>
    <xf numFmtId="0" fontId="3" fillId="13" borderId="4" xfId="0" applyFont="1" applyFill="1" applyBorder="1" applyAlignment="1">
      <alignment horizontal="center" vertical="center" textRotation="89" wrapText="1"/>
    </xf>
    <xf numFmtId="0" fontId="3" fillId="14" borderId="25" xfId="0" applyFont="1" applyFill="1" applyBorder="1" applyAlignment="1">
      <alignment horizontal="center" vertical="center" wrapText="1"/>
    </xf>
    <xf numFmtId="0" fontId="3" fillId="14" borderId="47" xfId="0" applyFont="1" applyFill="1" applyBorder="1" applyAlignment="1">
      <alignment horizontal="center" vertical="center" wrapText="1"/>
    </xf>
    <xf numFmtId="0" fontId="3" fillId="14" borderId="17"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1" fillId="0" borderId="43"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 fillId="0" borderId="9" xfId="0" applyFont="1" applyBorder="1" applyAlignment="1">
      <alignment horizontal="left"/>
    </xf>
    <xf numFmtId="0" fontId="1" fillId="0" borderId="44" xfId="0" applyFont="1" applyBorder="1" applyAlignment="1">
      <alignment horizontal="left"/>
    </xf>
    <xf numFmtId="0" fontId="1" fillId="0" borderId="31" xfId="0" applyFont="1" applyBorder="1" applyAlignment="1">
      <alignment horizontal="left" vertical="center"/>
    </xf>
    <xf numFmtId="0" fontId="1" fillId="0" borderId="10" xfId="0" applyFont="1" applyBorder="1" applyAlignment="1">
      <alignment horizontal="left" vertical="center"/>
    </xf>
    <xf numFmtId="0" fontId="1" fillId="0" borderId="44" xfId="0" applyFont="1" applyBorder="1" applyAlignment="1">
      <alignment horizontal="left" vertical="center"/>
    </xf>
    <xf numFmtId="0" fontId="10" fillId="0" borderId="13" xfId="0" applyFont="1" applyBorder="1" applyAlignment="1">
      <alignment horizontal="left"/>
    </xf>
    <xf numFmtId="0" fontId="10" fillId="0" borderId="4" xfId="0" applyFont="1" applyBorder="1" applyAlignment="1">
      <alignment horizontal="left"/>
    </xf>
    <xf numFmtId="0" fontId="1" fillId="0" borderId="1" xfId="0" applyFont="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14" fontId="1" fillId="0" borderId="1" xfId="0" applyNumberFormat="1" applyFont="1" applyBorder="1" applyAlignment="1">
      <alignment horizontal="left" vertical="center"/>
    </xf>
    <xf numFmtId="0" fontId="1" fillId="0" borderId="3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2" fillId="4" borderId="37" xfId="0" applyFont="1" applyFill="1" applyBorder="1" applyAlignment="1">
      <alignment horizontal="center" vertical="center" wrapText="1"/>
    </xf>
    <xf numFmtId="0" fontId="12" fillId="4" borderId="38" xfId="0" applyFont="1" applyFill="1" applyBorder="1" applyAlignment="1">
      <alignment horizontal="center" vertical="center" wrapText="1"/>
    </xf>
    <xf numFmtId="0" fontId="12" fillId="4"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41"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12" fillId="5" borderId="36" xfId="0" applyFont="1" applyFill="1" applyBorder="1" applyAlignment="1">
      <alignment horizontal="center" vertical="center" wrapText="1"/>
    </xf>
    <xf numFmtId="0" fontId="12" fillId="5" borderId="35" xfId="0" applyFont="1" applyFill="1" applyBorder="1" applyAlignment="1">
      <alignment horizontal="center" vertical="center" wrapText="1"/>
    </xf>
    <xf numFmtId="0" fontId="11" fillId="4" borderId="26" xfId="0" applyFont="1" applyFill="1" applyBorder="1" applyAlignment="1">
      <alignment horizontal="center" vertical="center"/>
    </xf>
    <xf numFmtId="0" fontId="11" fillId="4" borderId="27" xfId="0" applyFont="1" applyFill="1" applyBorder="1" applyAlignment="1">
      <alignment horizontal="center" vertical="center"/>
    </xf>
    <xf numFmtId="0" fontId="2" fillId="4" borderId="26" xfId="0" applyFont="1" applyFill="1" applyBorder="1" applyAlignment="1">
      <alignment horizontal="center" vertical="center" wrapText="1"/>
    </xf>
    <xf numFmtId="0" fontId="2" fillId="4" borderId="48"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3" fillId="16" borderId="24" xfId="0" applyFont="1" applyFill="1" applyBorder="1" applyAlignment="1">
      <alignment horizontal="center" vertical="center" wrapText="1"/>
    </xf>
    <xf numFmtId="0" fontId="3" fillId="16" borderId="8" xfId="0" applyFont="1" applyFill="1" applyBorder="1" applyAlignment="1">
      <alignment horizontal="center" vertical="center" wrapText="1"/>
    </xf>
    <xf numFmtId="0" fontId="3" fillId="24" borderId="25" xfId="0" applyFont="1" applyFill="1" applyBorder="1" applyAlignment="1">
      <alignment horizontal="center" vertical="center" wrapText="1"/>
    </xf>
    <xf numFmtId="0" fontId="3" fillId="24" borderId="17" xfId="0" applyFont="1" applyFill="1" applyBorder="1" applyAlignment="1">
      <alignment horizontal="center" vertical="center" wrapText="1"/>
    </xf>
    <xf numFmtId="0" fontId="3" fillId="5" borderId="4" xfId="0" applyFont="1" applyFill="1" applyBorder="1" applyAlignment="1">
      <alignment horizontal="left" vertical="center" wrapText="1"/>
    </xf>
    <xf numFmtId="0" fontId="3" fillId="5" borderId="4" xfId="0" applyFont="1" applyFill="1" applyBorder="1" applyAlignment="1">
      <alignment horizontal="center" vertical="center" textRotation="89" wrapText="1"/>
    </xf>
    <xf numFmtId="0" fontId="3" fillId="21" borderId="24" xfId="0" applyFont="1" applyFill="1" applyBorder="1" applyAlignment="1">
      <alignment horizontal="center" vertical="center" wrapText="1"/>
    </xf>
    <xf numFmtId="0" fontId="3" fillId="21" borderId="21" xfId="0" applyFont="1" applyFill="1" applyBorder="1" applyAlignment="1">
      <alignment horizontal="center" vertical="center" wrapText="1"/>
    </xf>
    <xf numFmtId="0" fontId="3" fillId="21" borderId="8" xfId="0" applyFont="1" applyFill="1" applyBorder="1" applyAlignment="1">
      <alignment horizontal="center" vertical="center" wrapText="1"/>
    </xf>
    <xf numFmtId="14" fontId="3" fillId="11" borderId="25" xfId="0" applyNumberFormat="1" applyFont="1" applyFill="1" applyBorder="1" applyAlignment="1">
      <alignment horizontal="center" vertical="center" wrapText="1"/>
    </xf>
    <xf numFmtId="14" fontId="3" fillId="11" borderId="47" xfId="0" applyNumberFormat="1" applyFont="1" applyFill="1" applyBorder="1" applyAlignment="1">
      <alignment horizontal="center" vertical="center" wrapText="1"/>
    </xf>
    <xf numFmtId="14" fontId="3" fillId="11" borderId="17" xfId="0" applyNumberFormat="1" applyFont="1" applyFill="1" applyBorder="1" applyAlignment="1">
      <alignment horizontal="center" vertical="center" wrapText="1"/>
    </xf>
    <xf numFmtId="0" fontId="3" fillId="24" borderId="24" xfId="0" applyFont="1" applyFill="1" applyBorder="1" applyAlignment="1">
      <alignment horizontal="center" vertical="center" wrapText="1"/>
    </xf>
    <xf numFmtId="0" fontId="3" fillId="24" borderId="8" xfId="0" applyFont="1" applyFill="1" applyBorder="1" applyAlignment="1">
      <alignment horizontal="center" vertical="center" wrapText="1"/>
    </xf>
    <xf numFmtId="0" fontId="3" fillId="16" borderId="25" xfId="0" applyFont="1" applyFill="1" applyBorder="1" applyAlignment="1">
      <alignment horizontal="center" vertical="center" wrapText="1"/>
    </xf>
    <xf numFmtId="0" fontId="3" fillId="16" borderId="17" xfId="0" applyFont="1" applyFill="1" applyBorder="1" applyAlignment="1">
      <alignment horizontal="center" vertical="center" wrapText="1"/>
    </xf>
    <xf numFmtId="0" fontId="3" fillId="11" borderId="56" xfId="0" applyFont="1" applyFill="1" applyBorder="1" applyAlignment="1">
      <alignment horizontal="center" vertical="center" wrapText="1"/>
    </xf>
    <xf numFmtId="0" fontId="3" fillId="11" borderId="57" xfId="0" applyFont="1" applyFill="1" applyBorder="1" applyAlignment="1">
      <alignment horizontal="center" vertical="center" wrapText="1"/>
    </xf>
    <xf numFmtId="0" fontId="3" fillId="11" borderId="58" xfId="0" applyFont="1" applyFill="1" applyBorder="1" applyAlignment="1">
      <alignment horizontal="center" vertical="center" wrapText="1"/>
    </xf>
    <xf numFmtId="0" fontId="3" fillId="24" borderId="56" xfId="0" applyFont="1" applyFill="1" applyBorder="1" applyAlignment="1">
      <alignment horizontal="center" vertical="center" wrapText="1"/>
    </xf>
    <xf numFmtId="0" fontId="3" fillId="24" borderId="58" xfId="0" applyFont="1" applyFill="1" applyBorder="1" applyAlignment="1">
      <alignment horizontal="center" vertical="center" wrapText="1"/>
    </xf>
    <xf numFmtId="10" fontId="3" fillId="16" borderId="24" xfId="0" applyNumberFormat="1" applyFont="1" applyFill="1" applyBorder="1" applyAlignment="1">
      <alignment horizontal="center" vertical="center" wrapText="1"/>
    </xf>
    <xf numFmtId="10" fontId="3" fillId="16" borderId="21" xfId="0" applyNumberFormat="1" applyFont="1" applyFill="1" applyBorder="1" applyAlignment="1">
      <alignment horizontal="center" vertical="center" wrapText="1"/>
    </xf>
    <xf numFmtId="10" fontId="3" fillId="16" borderId="8" xfId="0" applyNumberFormat="1" applyFont="1" applyFill="1" applyBorder="1" applyAlignment="1">
      <alignment horizontal="center" vertical="center" wrapText="1"/>
    </xf>
    <xf numFmtId="0" fontId="3" fillId="16" borderId="4" xfId="0" applyFont="1" applyFill="1" applyBorder="1" applyAlignment="1">
      <alignment horizontal="center" vertical="center" textRotation="89" wrapText="1"/>
    </xf>
    <xf numFmtId="0" fontId="2" fillId="0" borderId="12" xfId="0" applyFont="1" applyFill="1" applyBorder="1" applyAlignment="1" applyProtection="1">
      <alignment horizontal="center" vertical="center" wrapText="1"/>
      <protection locked="0"/>
    </xf>
    <xf numFmtId="0" fontId="2" fillId="0" borderId="33" xfId="0" applyFont="1" applyFill="1" applyBorder="1" applyAlignment="1" applyProtection="1">
      <alignment horizontal="center" vertical="center" wrapText="1"/>
      <protection locked="0"/>
    </xf>
    <xf numFmtId="0" fontId="15" fillId="0" borderId="12" xfId="0" applyFont="1" applyFill="1" applyBorder="1" applyAlignment="1">
      <alignment horizontal="justify" vertical="center" wrapText="1"/>
    </xf>
    <xf numFmtId="0" fontId="15" fillId="0" borderId="18" xfId="0" applyFont="1" applyFill="1" applyBorder="1" applyAlignment="1">
      <alignment horizontal="justify" vertical="center" wrapText="1"/>
    </xf>
    <xf numFmtId="0" fontId="15" fillId="0" borderId="33" xfId="0" applyFont="1" applyFill="1" applyBorder="1" applyAlignment="1">
      <alignment horizontal="justify" vertical="center" wrapText="1"/>
    </xf>
    <xf numFmtId="0" fontId="10" fillId="8" borderId="11" xfId="0" applyFont="1" applyFill="1" applyBorder="1" applyAlignment="1">
      <alignment horizontal="left" vertical="center" wrapText="1"/>
    </xf>
    <xf numFmtId="0" fontId="15" fillId="8" borderId="4" xfId="0" applyFont="1" applyFill="1" applyBorder="1" applyAlignment="1">
      <alignment horizontal="left" vertical="center" wrapText="1"/>
    </xf>
    <xf numFmtId="0" fontId="15" fillId="8" borderId="15" xfId="0" applyFont="1" applyFill="1" applyBorder="1" applyAlignment="1">
      <alignment horizontal="left" vertical="center" wrapText="1"/>
    </xf>
    <xf numFmtId="0" fontId="10" fillId="10" borderId="16" xfId="0" applyFont="1" applyFill="1" applyBorder="1" applyAlignment="1">
      <alignment horizontal="center" vertical="center" wrapText="1"/>
    </xf>
    <xf numFmtId="0" fontId="10" fillId="10" borderId="13" xfId="0" applyFont="1" applyFill="1" applyBorder="1" applyAlignment="1">
      <alignment horizontal="center" vertical="center" wrapText="1"/>
    </xf>
    <xf numFmtId="0" fontId="10" fillId="10" borderId="14" xfId="0" applyFont="1" applyFill="1" applyBorder="1" applyAlignment="1">
      <alignment horizontal="center" vertical="center" wrapText="1"/>
    </xf>
    <xf numFmtId="0" fontId="10" fillId="10" borderId="11" xfId="0" applyFont="1" applyFill="1" applyBorder="1" applyAlignment="1">
      <alignment horizontal="left" vertical="center" wrapText="1"/>
    </xf>
    <xf numFmtId="0" fontId="10" fillId="10" borderId="4" xfId="0" applyFont="1" applyFill="1" applyBorder="1" applyAlignment="1">
      <alignment horizontal="left" vertical="center" wrapText="1"/>
    </xf>
    <xf numFmtId="0" fontId="10" fillId="10" borderId="15" xfId="0" applyFont="1" applyFill="1" applyBorder="1" applyAlignment="1">
      <alignment horizontal="left" vertical="center" wrapText="1"/>
    </xf>
    <xf numFmtId="0" fontId="2" fillId="2" borderId="16"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10" fillId="0" borderId="18" xfId="0" applyFont="1" applyFill="1" applyBorder="1" applyAlignment="1">
      <alignment horizontal="justify" vertical="center" wrapText="1"/>
    </xf>
    <xf numFmtId="0" fontId="10" fillId="13" borderId="11" xfId="0" applyFont="1" applyFill="1" applyBorder="1" applyAlignment="1">
      <alignment horizontal="left" vertical="center" wrapText="1"/>
    </xf>
    <xf numFmtId="0" fontId="10" fillId="13" borderId="4" xfId="0" applyFont="1" applyFill="1" applyBorder="1" applyAlignment="1">
      <alignment horizontal="left" vertical="center" wrapText="1"/>
    </xf>
    <xf numFmtId="0" fontId="10" fillId="13" borderId="15" xfId="0" applyFont="1" applyFill="1" applyBorder="1" applyAlignment="1">
      <alignment horizontal="left" vertical="center" wrapText="1"/>
    </xf>
    <xf numFmtId="0" fontId="10" fillId="8" borderId="16"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10" fillId="12" borderId="16" xfId="0" applyFont="1" applyFill="1" applyBorder="1" applyAlignment="1">
      <alignment horizontal="center" vertical="center" wrapText="1"/>
    </xf>
    <xf numFmtId="0" fontId="10" fillId="12" borderId="13" xfId="0" applyFont="1" applyFill="1" applyBorder="1" applyAlignment="1">
      <alignment horizontal="center" vertical="center" wrapText="1"/>
    </xf>
    <xf numFmtId="0" fontId="10" fillId="12" borderId="14" xfId="0" applyFont="1" applyFill="1" applyBorder="1" applyAlignment="1">
      <alignment horizontal="center" vertical="center" wrapText="1"/>
    </xf>
    <xf numFmtId="0" fontId="10" fillId="12" borderId="11" xfId="0" applyFont="1" applyFill="1" applyBorder="1" applyAlignment="1">
      <alignment horizontal="left" vertical="center" wrapText="1"/>
    </xf>
    <xf numFmtId="0" fontId="10" fillId="12" borderId="4" xfId="0" applyFont="1" applyFill="1" applyBorder="1" applyAlignment="1">
      <alignment horizontal="left" vertical="center" wrapText="1"/>
    </xf>
    <xf numFmtId="0" fontId="10" fillId="12" borderId="15" xfId="0" applyFont="1" applyFill="1" applyBorder="1" applyAlignment="1">
      <alignment horizontal="left" vertical="center" wrapText="1"/>
    </xf>
    <xf numFmtId="0" fontId="10" fillId="7" borderId="11" xfId="0" applyFont="1" applyFill="1" applyBorder="1" applyAlignment="1">
      <alignment horizontal="left" vertical="center" wrapText="1"/>
    </xf>
    <xf numFmtId="0" fontId="10" fillId="7" borderId="4" xfId="0" applyFont="1" applyFill="1" applyBorder="1" applyAlignment="1">
      <alignment horizontal="left" vertical="center" wrapText="1"/>
    </xf>
    <xf numFmtId="0" fontId="10" fillId="7" borderId="15" xfId="0" applyFont="1" applyFill="1" applyBorder="1" applyAlignment="1">
      <alignment horizontal="left" vertical="center" wrapText="1"/>
    </xf>
    <xf numFmtId="0" fontId="10" fillId="7" borderId="16" xfId="0" applyFont="1" applyFill="1" applyBorder="1" applyAlignment="1">
      <alignment horizontal="center" vertical="center" wrapText="1"/>
    </xf>
    <xf numFmtId="0" fontId="10" fillId="7" borderId="13" xfId="0" applyFont="1" applyFill="1" applyBorder="1" applyAlignment="1">
      <alignment horizontal="center" vertical="center" wrapText="1"/>
    </xf>
    <xf numFmtId="0" fontId="10" fillId="7" borderId="14" xfId="0" applyFont="1" applyFill="1" applyBorder="1" applyAlignment="1">
      <alignment horizontal="center" vertical="center" wrapText="1"/>
    </xf>
    <xf numFmtId="0" fontId="10" fillId="9" borderId="16" xfId="0" applyFont="1" applyFill="1" applyBorder="1" applyAlignment="1">
      <alignment horizontal="center" vertical="center" wrapText="1"/>
    </xf>
    <xf numFmtId="0" fontId="10" fillId="9" borderId="13" xfId="0" applyFont="1" applyFill="1" applyBorder="1" applyAlignment="1">
      <alignment horizontal="center" vertical="center" wrapText="1"/>
    </xf>
    <xf numFmtId="0" fontId="10" fillId="9" borderId="14" xfId="0" applyFont="1" applyFill="1" applyBorder="1" applyAlignment="1">
      <alignment horizontal="center" vertical="center" wrapText="1"/>
    </xf>
    <xf numFmtId="0" fontId="10" fillId="9" borderId="11" xfId="0" applyFont="1" applyFill="1" applyBorder="1" applyAlignment="1">
      <alignment horizontal="left" vertical="center" wrapText="1"/>
    </xf>
    <xf numFmtId="0" fontId="10" fillId="9" borderId="4" xfId="0" applyFont="1" applyFill="1" applyBorder="1" applyAlignment="1">
      <alignment horizontal="left" vertical="center" wrapText="1"/>
    </xf>
    <xf numFmtId="0" fontId="10" fillId="9" borderId="15" xfId="0" applyFont="1" applyFill="1" applyBorder="1" applyAlignment="1">
      <alignment horizontal="left" vertical="center" wrapText="1"/>
    </xf>
    <xf numFmtId="0" fontId="15" fillId="0" borderId="12" xfId="0" applyFont="1" applyFill="1" applyBorder="1" applyAlignment="1">
      <alignment horizontal="left" vertical="center" wrapText="1"/>
    </xf>
    <xf numFmtId="0" fontId="15" fillId="0" borderId="18" xfId="0" applyFont="1" applyFill="1" applyBorder="1" applyAlignment="1">
      <alignment horizontal="left" vertical="center" wrapText="1"/>
    </xf>
    <xf numFmtId="0" fontId="15" fillId="0" borderId="33" xfId="0" applyFont="1" applyFill="1" applyBorder="1" applyAlignment="1">
      <alignment horizontal="left" vertical="center" wrapText="1"/>
    </xf>
    <xf numFmtId="0" fontId="10" fillId="14" borderId="16" xfId="0" applyFont="1" applyFill="1" applyBorder="1" applyAlignment="1">
      <alignment horizontal="center" vertical="center" wrapText="1"/>
    </xf>
    <xf numFmtId="0" fontId="10" fillId="14" borderId="13" xfId="0" applyFont="1" applyFill="1" applyBorder="1" applyAlignment="1">
      <alignment horizontal="center" vertical="center" wrapText="1"/>
    </xf>
    <xf numFmtId="0" fontId="10" fillId="14" borderId="14" xfId="0" applyFont="1" applyFill="1" applyBorder="1" applyAlignment="1">
      <alignment horizontal="center" vertical="center" wrapText="1"/>
    </xf>
    <xf numFmtId="0" fontId="10" fillId="14" borderId="11" xfId="0" applyFont="1" applyFill="1" applyBorder="1" applyAlignment="1">
      <alignment horizontal="left" vertical="center" wrapText="1"/>
    </xf>
    <xf numFmtId="0" fontId="10" fillId="14" borderId="4" xfId="0" applyFont="1" applyFill="1" applyBorder="1" applyAlignment="1">
      <alignment horizontal="left" vertical="center" wrapText="1"/>
    </xf>
    <xf numFmtId="0" fontId="10" fillId="14" borderId="15" xfId="0" applyFont="1" applyFill="1" applyBorder="1" applyAlignment="1">
      <alignment horizontal="left" vertical="center" wrapText="1"/>
    </xf>
    <xf numFmtId="0" fontId="10" fillId="13" borderId="16" xfId="0" applyFont="1" applyFill="1" applyBorder="1" applyAlignment="1">
      <alignment horizontal="center" vertical="center" wrapText="1"/>
    </xf>
    <xf numFmtId="0" fontId="10" fillId="13" borderId="13" xfId="0" applyFont="1" applyFill="1" applyBorder="1" applyAlignment="1">
      <alignment horizontal="center" vertical="center" wrapText="1"/>
    </xf>
    <xf numFmtId="0" fontId="10" fillId="13" borderId="14" xfId="0" applyFont="1" applyFill="1" applyBorder="1" applyAlignment="1">
      <alignment horizontal="center" vertical="center" wrapText="1"/>
    </xf>
    <xf numFmtId="0" fontId="10" fillId="11" borderId="16"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11" borderId="14" xfId="0" applyFont="1" applyFill="1" applyBorder="1" applyAlignment="1">
      <alignment horizontal="center" vertical="center" wrapText="1"/>
    </xf>
    <xf numFmtId="0" fontId="10" fillId="11" borderId="11" xfId="0" applyFont="1" applyFill="1" applyBorder="1" applyAlignment="1">
      <alignment horizontal="left" vertical="center" wrapText="1"/>
    </xf>
    <xf numFmtId="0" fontId="10" fillId="11" borderId="4" xfId="0" applyFont="1" applyFill="1" applyBorder="1" applyAlignment="1">
      <alignment horizontal="left" vertical="center" wrapText="1"/>
    </xf>
    <xf numFmtId="0" fontId="10" fillId="11" borderId="15" xfId="0" applyFont="1" applyFill="1" applyBorder="1" applyAlignment="1">
      <alignment horizontal="left" vertical="center" wrapText="1"/>
    </xf>
    <xf numFmtId="0" fontId="10" fillId="15" borderId="16" xfId="0" applyFont="1" applyFill="1" applyBorder="1" applyAlignment="1">
      <alignment horizontal="center" vertical="center" wrapText="1"/>
    </xf>
    <xf numFmtId="0" fontId="10" fillId="15" borderId="13" xfId="0" applyFont="1" applyFill="1" applyBorder="1" applyAlignment="1">
      <alignment horizontal="center" vertical="center" wrapText="1"/>
    </xf>
    <xf numFmtId="0" fontId="10" fillId="15" borderId="14" xfId="0" applyFont="1" applyFill="1" applyBorder="1" applyAlignment="1">
      <alignment horizontal="center" vertical="center" wrapText="1"/>
    </xf>
    <xf numFmtId="0" fontId="10" fillId="15" borderId="11" xfId="0" applyFont="1" applyFill="1" applyBorder="1" applyAlignment="1">
      <alignment horizontal="left" vertical="center" wrapText="1"/>
    </xf>
    <xf numFmtId="0" fontId="10" fillId="15" borderId="4" xfId="0" applyFont="1" applyFill="1" applyBorder="1" applyAlignment="1">
      <alignment horizontal="left" vertical="center" wrapText="1"/>
    </xf>
    <xf numFmtId="0" fontId="10" fillId="15" borderId="15" xfId="0" applyFont="1" applyFill="1" applyBorder="1" applyAlignment="1">
      <alignment horizontal="left" vertical="center" wrapText="1"/>
    </xf>
    <xf numFmtId="0" fontId="15" fillId="10" borderId="14" xfId="0" applyFont="1" applyFill="1" applyBorder="1" applyAlignment="1">
      <alignment horizontal="center" vertical="center" wrapText="1"/>
    </xf>
    <xf numFmtId="0" fontId="15" fillId="10" borderId="15" xfId="0" applyFont="1" applyFill="1" applyBorder="1" applyAlignment="1">
      <alignment horizontal="left" vertical="center" wrapText="1"/>
    </xf>
    <xf numFmtId="0" fontId="10" fillId="5" borderId="16" xfId="0" applyFont="1" applyFill="1" applyBorder="1" applyAlignment="1">
      <alignment horizontal="center" vertical="center" wrapText="1"/>
    </xf>
    <xf numFmtId="0" fontId="10" fillId="5" borderId="13"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10" fillId="5" borderId="11" xfId="0" applyFont="1" applyFill="1" applyBorder="1" applyAlignment="1">
      <alignment horizontal="left" vertical="center" wrapText="1"/>
    </xf>
    <xf numFmtId="0" fontId="10" fillId="5" borderId="4" xfId="0" applyFont="1" applyFill="1" applyBorder="1" applyAlignment="1">
      <alignment horizontal="left" vertical="center" wrapText="1"/>
    </xf>
    <xf numFmtId="0" fontId="10" fillId="5" borderId="15" xfId="0" applyFont="1" applyFill="1" applyBorder="1" applyAlignment="1">
      <alignment horizontal="left" vertical="center" wrapText="1"/>
    </xf>
    <xf numFmtId="0" fontId="10" fillId="16" borderId="16" xfId="0" applyFont="1" applyFill="1" applyBorder="1" applyAlignment="1">
      <alignment horizontal="center" vertical="center" wrapText="1"/>
    </xf>
    <xf numFmtId="0" fontId="10" fillId="16" borderId="13" xfId="0" applyFont="1" applyFill="1" applyBorder="1" applyAlignment="1">
      <alignment horizontal="center" vertical="center" wrapText="1"/>
    </xf>
    <xf numFmtId="0" fontId="10" fillId="16" borderId="14" xfId="0" applyFont="1" applyFill="1" applyBorder="1" applyAlignment="1">
      <alignment horizontal="center" vertical="center" wrapText="1"/>
    </xf>
    <xf numFmtId="0" fontId="10" fillId="16" borderId="11" xfId="0" applyFont="1" applyFill="1" applyBorder="1" applyAlignment="1">
      <alignment horizontal="left" vertical="center" wrapText="1"/>
    </xf>
    <xf numFmtId="0" fontId="10" fillId="16" borderId="4" xfId="0" applyFont="1" applyFill="1" applyBorder="1" applyAlignment="1">
      <alignment horizontal="left" vertical="center" wrapText="1"/>
    </xf>
    <xf numFmtId="0" fontId="10" fillId="16" borderId="15" xfId="0" applyFont="1" applyFill="1" applyBorder="1" applyAlignment="1">
      <alignment horizontal="left" vertical="center" wrapText="1"/>
    </xf>
    <xf numFmtId="14" fontId="10" fillId="0" borderId="12" xfId="0" applyNumberFormat="1" applyFont="1" applyFill="1" applyBorder="1" applyAlignment="1">
      <alignment horizontal="justify" vertical="center" wrapText="1"/>
    </xf>
    <xf numFmtId="14" fontId="10" fillId="0" borderId="18" xfId="0" applyNumberFormat="1" applyFont="1" applyFill="1" applyBorder="1" applyAlignment="1">
      <alignment horizontal="justify" vertical="center" wrapText="1"/>
    </xf>
    <xf numFmtId="14" fontId="10" fillId="0" borderId="33" xfId="0" applyNumberFormat="1" applyFont="1" applyFill="1" applyBorder="1" applyAlignment="1">
      <alignment horizontal="justify" vertical="center" wrapText="1"/>
    </xf>
    <xf numFmtId="0" fontId="10" fillId="0" borderId="33" xfId="0" applyFont="1" applyFill="1" applyBorder="1" applyAlignment="1">
      <alignment horizontal="justify" vertical="center" wrapText="1"/>
    </xf>
    <xf numFmtId="0" fontId="8" fillId="3" borderId="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20" xfId="0" applyFont="1" applyFill="1" applyBorder="1" applyAlignment="1">
      <alignment horizontal="center" vertical="center" wrapText="1"/>
    </xf>
  </cellXfs>
  <cellStyles count="2">
    <cellStyle name="Entrada" xfId="1" builtinId="20"/>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FF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118</xdr:row>
      <xdr:rowOff>181090</xdr:rowOff>
    </xdr:from>
    <xdr:to>
      <xdr:col>9</xdr:col>
      <xdr:colOff>560916</xdr:colOff>
      <xdr:row>121</xdr:row>
      <xdr:rowOff>138204</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05917" y="67067757"/>
          <a:ext cx="560916" cy="510834"/>
        </a:xfrm>
        <a:prstGeom prst="rect">
          <a:avLst/>
        </a:prstGeom>
      </xdr:spPr>
    </xdr:pic>
    <xdr:clientData/>
  </xdr:twoCellAnchor>
  <xdr:twoCellAnchor editAs="oneCell">
    <xdr:from>
      <xdr:col>12</xdr:col>
      <xdr:colOff>575732</xdr:colOff>
      <xdr:row>118</xdr:row>
      <xdr:rowOff>177799</xdr:rowOff>
    </xdr:from>
    <xdr:to>
      <xdr:col>12</xdr:col>
      <xdr:colOff>2142065</xdr:colOff>
      <xdr:row>122</xdr:row>
      <xdr:rowOff>67732</xdr:rowOff>
    </xdr:to>
    <xdr:pic>
      <xdr:nvPicPr>
        <xdr:cNvPr id="3" name="Imagen 2"/>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rot="10800000">
          <a:off x="21462999" y="79095599"/>
          <a:ext cx="1566333" cy="601133"/>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130"/>
  <sheetViews>
    <sheetView showGridLines="0" tabSelected="1" view="pageBreakPreview" topLeftCell="A7" zoomScale="90" zoomScaleNormal="90" zoomScaleSheetLayoutView="90" zoomScalePageLayoutView="55" workbookViewId="0">
      <pane ySplit="3" topLeftCell="A112" activePane="bottomLeft" state="frozen"/>
      <selection activeCell="J7" sqref="J7"/>
      <selection pane="bottomLeft" activeCell="A122" sqref="A122"/>
    </sheetView>
  </sheetViews>
  <sheetFormatPr baseColWidth="10" defaultColWidth="11.5546875" defaultRowHeight="13.8" x14ac:dyDescent="0.25"/>
  <cols>
    <col min="1" max="1" width="11.5546875" style="187"/>
    <col min="2" max="2" width="92" style="187" customWidth="1"/>
    <col min="3" max="3" width="11.88671875" style="187" customWidth="1"/>
    <col min="4" max="4" width="38.88671875" style="187" customWidth="1"/>
    <col min="5" max="5" width="11.44140625" style="187" customWidth="1"/>
    <col min="6" max="6" width="70.109375" style="187" customWidth="1"/>
    <col min="7" max="7" width="15.88671875" style="187" hidden="1" customWidth="1"/>
    <col min="8" max="8" width="13.5546875" style="187" hidden="1" customWidth="1"/>
    <col min="9" max="9" width="11.44140625" style="188" hidden="1" customWidth="1"/>
    <col min="10" max="10" width="18.33203125" style="188" customWidth="1"/>
    <col min="11" max="11" width="34.33203125" style="187" customWidth="1"/>
    <col min="12" max="12" width="15.88671875" style="187" customWidth="1"/>
    <col min="13" max="13" width="80.33203125" style="187" customWidth="1"/>
    <col min="14" max="14" width="46.44140625" style="192" customWidth="1"/>
    <col min="15" max="15" width="22.88671875" style="187" customWidth="1"/>
    <col min="16" max="16" width="29.6640625" style="189" customWidth="1"/>
    <col min="17" max="17" width="37.5546875" style="187" customWidth="1"/>
    <col min="18" max="18" width="31.88671875" style="187" customWidth="1"/>
    <col min="19" max="19" width="15.6640625" style="187" customWidth="1"/>
    <col min="20" max="21" width="11.5546875" style="187"/>
    <col min="22" max="22" width="16.33203125" style="187" customWidth="1"/>
    <col min="23" max="23" width="11.44140625" style="190" customWidth="1"/>
    <col min="24" max="16384" width="11.5546875" style="187"/>
  </cols>
  <sheetData>
    <row r="1" spans="1:23" ht="14.4" hidden="1" thickBot="1" x14ac:dyDescent="0.3">
      <c r="N1" s="187"/>
      <c r="Q1" s="187" t="s">
        <v>330</v>
      </c>
    </row>
    <row r="2" spans="1:23" x14ac:dyDescent="0.25">
      <c r="A2" s="472" t="s">
        <v>0</v>
      </c>
      <c r="B2" s="473"/>
      <c r="C2" s="474" t="s">
        <v>114</v>
      </c>
      <c r="D2" s="475"/>
      <c r="E2" s="475"/>
      <c r="F2" s="475"/>
      <c r="G2" s="475"/>
      <c r="H2" s="475"/>
      <c r="I2" s="476"/>
      <c r="J2" s="474" t="s">
        <v>1</v>
      </c>
      <c r="K2" s="476"/>
      <c r="L2" s="38" t="s">
        <v>116</v>
      </c>
      <c r="M2" s="39"/>
      <c r="N2" s="39"/>
      <c r="O2" s="39"/>
      <c r="P2" s="62"/>
      <c r="Q2" s="39"/>
      <c r="R2" s="39"/>
      <c r="S2" s="39"/>
      <c r="T2" s="39"/>
      <c r="U2" s="39"/>
      <c r="V2" s="40"/>
    </row>
    <row r="3" spans="1:23" x14ac:dyDescent="0.25">
      <c r="A3" s="477" t="s">
        <v>2</v>
      </c>
      <c r="B3" s="478"/>
      <c r="C3" s="479" t="s">
        <v>115</v>
      </c>
      <c r="D3" s="480"/>
      <c r="E3" s="480"/>
      <c r="F3" s="480"/>
      <c r="G3" s="480"/>
      <c r="H3" s="480"/>
      <c r="I3" s="481"/>
      <c r="J3" s="479" t="s">
        <v>3</v>
      </c>
      <c r="K3" s="481"/>
      <c r="L3" s="482">
        <v>43952</v>
      </c>
      <c r="M3" s="480"/>
      <c r="N3" s="480"/>
      <c r="O3" s="480"/>
      <c r="P3" s="480"/>
      <c r="Q3" s="480"/>
      <c r="R3" s="480"/>
      <c r="S3" s="480"/>
      <c r="T3" s="480"/>
      <c r="U3" s="480"/>
      <c r="V3" s="483"/>
    </row>
    <row r="4" spans="1:23" x14ac:dyDescent="0.25">
      <c r="A4" s="477" t="s">
        <v>4</v>
      </c>
      <c r="B4" s="478"/>
      <c r="C4" s="484" t="s">
        <v>131</v>
      </c>
      <c r="D4" s="485"/>
      <c r="E4" s="485"/>
      <c r="F4" s="485"/>
      <c r="G4" s="485"/>
      <c r="H4" s="485"/>
      <c r="I4" s="486"/>
      <c r="J4" s="484" t="s">
        <v>5</v>
      </c>
      <c r="K4" s="486"/>
      <c r="L4" s="482">
        <v>44926</v>
      </c>
      <c r="M4" s="480"/>
      <c r="N4" s="480"/>
      <c r="O4" s="480"/>
      <c r="P4" s="480"/>
      <c r="Q4" s="480"/>
      <c r="R4" s="480"/>
      <c r="S4" s="480"/>
      <c r="T4" s="480"/>
      <c r="U4" s="480"/>
      <c r="V4" s="483"/>
    </row>
    <row r="5" spans="1:23" x14ac:dyDescent="0.25">
      <c r="A5" s="477" t="s">
        <v>6</v>
      </c>
      <c r="B5" s="478"/>
      <c r="C5" s="95" t="s">
        <v>322</v>
      </c>
      <c r="D5" s="96"/>
      <c r="E5" s="96"/>
      <c r="F5" s="96"/>
      <c r="G5" s="96"/>
      <c r="H5" s="96"/>
      <c r="I5" s="14"/>
      <c r="J5" s="14"/>
      <c r="K5" s="96"/>
      <c r="L5" s="14"/>
      <c r="M5" s="14"/>
      <c r="N5" s="14"/>
      <c r="O5" s="14"/>
      <c r="P5" s="63"/>
      <c r="Q5" s="14"/>
      <c r="R5" s="14"/>
      <c r="S5" s="14"/>
      <c r="T5" s="14"/>
      <c r="U5" s="14"/>
      <c r="V5" s="15"/>
    </row>
    <row r="6" spans="1:23" ht="19.5" customHeight="1" thickBot="1" x14ac:dyDescent="0.3">
      <c r="A6" s="470" t="s">
        <v>41</v>
      </c>
      <c r="B6" s="471"/>
      <c r="C6" s="467" t="s">
        <v>130</v>
      </c>
      <c r="D6" s="468"/>
      <c r="E6" s="468"/>
      <c r="F6" s="468"/>
      <c r="G6" s="468"/>
      <c r="H6" s="468"/>
      <c r="I6" s="468"/>
      <c r="J6" s="468"/>
      <c r="K6" s="468"/>
      <c r="L6" s="468"/>
      <c r="M6" s="468"/>
      <c r="N6" s="468"/>
      <c r="O6" s="468"/>
      <c r="P6" s="468"/>
      <c r="Q6" s="468"/>
      <c r="R6" s="468"/>
      <c r="S6" s="468"/>
      <c r="T6" s="468"/>
      <c r="U6" s="468"/>
      <c r="V6" s="469"/>
    </row>
    <row r="7" spans="1:23" ht="28.5" customHeight="1" thickBot="1" x14ac:dyDescent="0.3">
      <c r="A7" s="490" t="s">
        <v>39</v>
      </c>
      <c r="B7" s="491"/>
      <c r="C7" s="491"/>
      <c r="D7" s="491"/>
      <c r="E7" s="491"/>
      <c r="F7" s="491"/>
      <c r="G7" s="491"/>
      <c r="H7" s="491"/>
      <c r="I7" s="491"/>
      <c r="J7" s="491"/>
      <c r="K7" s="491"/>
      <c r="L7" s="491"/>
      <c r="M7" s="491"/>
      <c r="N7" s="491"/>
      <c r="O7" s="491"/>
      <c r="P7" s="492"/>
      <c r="Q7" s="493" t="s">
        <v>38</v>
      </c>
      <c r="R7" s="494"/>
      <c r="S7" s="65"/>
      <c r="T7" s="487" t="s">
        <v>37</v>
      </c>
      <c r="U7" s="488"/>
      <c r="V7" s="489"/>
    </row>
    <row r="8" spans="1:23" ht="14.4" thickBot="1" x14ac:dyDescent="0.3">
      <c r="A8" s="359" t="s">
        <v>7</v>
      </c>
      <c r="B8" s="359" t="s">
        <v>8</v>
      </c>
      <c r="C8" s="359" t="s">
        <v>43</v>
      </c>
      <c r="D8" s="359" t="s">
        <v>9</v>
      </c>
      <c r="E8" s="359" t="s">
        <v>57</v>
      </c>
      <c r="F8" s="359" t="s">
        <v>10</v>
      </c>
      <c r="G8" s="374" t="s">
        <v>11</v>
      </c>
      <c r="H8" s="375"/>
      <c r="I8" s="359" t="s">
        <v>12</v>
      </c>
      <c r="J8" s="359" t="s">
        <v>13</v>
      </c>
      <c r="K8" s="389" t="s">
        <v>14</v>
      </c>
      <c r="L8" s="359" t="s">
        <v>15</v>
      </c>
      <c r="M8" s="359" t="s">
        <v>16</v>
      </c>
      <c r="N8" s="359" t="s">
        <v>100</v>
      </c>
      <c r="O8" s="359" t="s">
        <v>17</v>
      </c>
      <c r="P8" s="501" t="s">
        <v>20</v>
      </c>
      <c r="Q8" s="364" t="s">
        <v>36</v>
      </c>
      <c r="R8" s="364" t="s">
        <v>42</v>
      </c>
      <c r="S8" s="387" t="s">
        <v>129</v>
      </c>
      <c r="T8" s="499" t="s">
        <v>18</v>
      </c>
      <c r="U8" s="497" t="s">
        <v>19</v>
      </c>
      <c r="V8" s="495" t="s">
        <v>40</v>
      </c>
    </row>
    <row r="9" spans="1:23" ht="20.25" customHeight="1" thickBot="1" x14ac:dyDescent="0.3">
      <c r="A9" s="360"/>
      <c r="B9" s="360"/>
      <c r="C9" s="360"/>
      <c r="D9" s="360"/>
      <c r="E9" s="360"/>
      <c r="F9" s="360"/>
      <c r="G9" s="45" t="s">
        <v>21</v>
      </c>
      <c r="H9" s="46" t="s">
        <v>22</v>
      </c>
      <c r="I9" s="360"/>
      <c r="J9" s="360"/>
      <c r="K9" s="390"/>
      <c r="L9" s="360"/>
      <c r="M9" s="360"/>
      <c r="N9" s="360"/>
      <c r="O9" s="360"/>
      <c r="P9" s="502"/>
      <c r="Q9" s="365"/>
      <c r="R9" s="365"/>
      <c r="S9" s="388"/>
      <c r="T9" s="500"/>
      <c r="U9" s="498"/>
      <c r="V9" s="496"/>
    </row>
    <row r="10" spans="1:23" s="198" customFormat="1" ht="40.200000000000003" customHeight="1" thickBot="1" x14ac:dyDescent="0.3">
      <c r="A10" s="406">
        <v>1</v>
      </c>
      <c r="B10" s="392" t="s">
        <v>388</v>
      </c>
      <c r="C10" s="457" t="s">
        <v>44</v>
      </c>
      <c r="D10" s="392" t="s">
        <v>86</v>
      </c>
      <c r="E10" s="35" t="s">
        <v>58</v>
      </c>
      <c r="F10" s="36" t="s">
        <v>96</v>
      </c>
      <c r="G10" s="37">
        <v>43998</v>
      </c>
      <c r="H10" s="37">
        <v>44055</v>
      </c>
      <c r="I10" s="118">
        <f>(H10-G10)/7</f>
        <v>8.1428571428571423</v>
      </c>
      <c r="J10" s="59">
        <v>2.7779999999999999E-2</v>
      </c>
      <c r="K10" s="119" t="s">
        <v>97</v>
      </c>
      <c r="L10" s="379">
        <f>SUM(J10:J12)</f>
        <v>8.3339999999999997E-2</v>
      </c>
      <c r="M10" s="35" t="s">
        <v>286</v>
      </c>
      <c r="N10" s="120" t="s">
        <v>120</v>
      </c>
      <c r="O10" s="121" t="s">
        <v>121</v>
      </c>
      <c r="P10" s="194"/>
      <c r="Q10" s="376" t="s">
        <v>376</v>
      </c>
      <c r="R10" s="406" t="s">
        <v>366</v>
      </c>
      <c r="S10" s="122">
        <v>44055</v>
      </c>
      <c r="T10" s="123"/>
      <c r="U10" s="124"/>
      <c r="V10" s="125"/>
      <c r="W10" s="197"/>
    </row>
    <row r="11" spans="1:23" s="198" customFormat="1" ht="40.200000000000003" thickBot="1" x14ac:dyDescent="0.3">
      <c r="A11" s="407"/>
      <c r="B11" s="393"/>
      <c r="C11" s="458"/>
      <c r="D11" s="393"/>
      <c r="E11" s="115" t="s">
        <v>59</v>
      </c>
      <c r="F11" s="116" t="s">
        <v>94</v>
      </c>
      <c r="G11" s="28">
        <v>44058</v>
      </c>
      <c r="H11" s="28">
        <v>44068</v>
      </c>
      <c r="I11" s="126">
        <f t="shared" ref="I11:I56" si="0">(H11-G11)/7</f>
        <v>1.4285714285714286</v>
      </c>
      <c r="J11" s="60">
        <v>2.7779999999999999E-2</v>
      </c>
      <c r="K11" s="127" t="s">
        <v>98</v>
      </c>
      <c r="L11" s="380"/>
      <c r="M11" s="35" t="s">
        <v>286</v>
      </c>
      <c r="N11" s="121" t="s">
        <v>120</v>
      </c>
      <c r="O11" s="121" t="s">
        <v>121</v>
      </c>
      <c r="P11" s="195"/>
      <c r="Q11" s="377"/>
      <c r="R11" s="407"/>
      <c r="S11" s="128">
        <v>44068</v>
      </c>
      <c r="T11" s="123"/>
      <c r="U11" s="123"/>
      <c r="V11" s="129"/>
      <c r="W11" s="197"/>
    </row>
    <row r="12" spans="1:23" s="198" customFormat="1" ht="63.75" customHeight="1" x14ac:dyDescent="0.25">
      <c r="A12" s="407"/>
      <c r="B12" s="393"/>
      <c r="C12" s="458"/>
      <c r="D12" s="393"/>
      <c r="E12" s="115" t="s">
        <v>60</v>
      </c>
      <c r="F12" s="116" t="s">
        <v>101</v>
      </c>
      <c r="G12" s="28">
        <v>44075</v>
      </c>
      <c r="H12" s="28">
        <v>44175</v>
      </c>
      <c r="I12" s="126">
        <f t="shared" si="0"/>
        <v>14.285714285714286</v>
      </c>
      <c r="J12" s="60">
        <v>2.7779999999999999E-2</v>
      </c>
      <c r="K12" s="127" t="s">
        <v>122</v>
      </c>
      <c r="L12" s="380"/>
      <c r="M12" s="35" t="s">
        <v>286</v>
      </c>
      <c r="N12" s="121" t="s">
        <v>120</v>
      </c>
      <c r="O12" s="121" t="s">
        <v>121</v>
      </c>
      <c r="P12" s="195"/>
      <c r="Q12" s="378"/>
      <c r="R12" s="407"/>
      <c r="S12" s="128">
        <v>44175</v>
      </c>
      <c r="T12" s="123"/>
      <c r="U12" s="123"/>
      <c r="V12" s="129"/>
      <c r="W12" s="197"/>
    </row>
    <row r="13" spans="1:23" s="198" customFormat="1" ht="66" x14ac:dyDescent="0.25">
      <c r="A13" s="432">
        <v>2</v>
      </c>
      <c r="B13" s="391" t="s">
        <v>389</v>
      </c>
      <c r="C13" s="394" t="s">
        <v>45</v>
      </c>
      <c r="D13" s="391" t="s">
        <v>87</v>
      </c>
      <c r="E13" s="107" t="s">
        <v>58</v>
      </c>
      <c r="F13" s="44" t="s">
        <v>102</v>
      </c>
      <c r="G13" s="26">
        <v>43892</v>
      </c>
      <c r="H13" s="26">
        <v>44053</v>
      </c>
      <c r="I13" s="130">
        <f t="shared" si="0"/>
        <v>23</v>
      </c>
      <c r="J13" s="49">
        <v>8.3000000000000001E-3</v>
      </c>
      <c r="K13" s="131" t="s">
        <v>301</v>
      </c>
      <c r="L13" s="381">
        <f>SUM(J13:J22)</f>
        <v>8.3299999999999999E-2</v>
      </c>
      <c r="M13" s="107" t="s">
        <v>287</v>
      </c>
      <c r="N13" s="107" t="s">
        <v>120</v>
      </c>
      <c r="O13" s="107" t="s">
        <v>121</v>
      </c>
      <c r="P13" s="108"/>
      <c r="Q13" s="384" t="s">
        <v>377</v>
      </c>
      <c r="R13" s="366" t="s">
        <v>366</v>
      </c>
      <c r="S13" s="132">
        <v>44053</v>
      </c>
      <c r="T13" s="133"/>
      <c r="U13" s="133"/>
      <c r="V13" s="134"/>
      <c r="W13" s="197"/>
    </row>
    <row r="14" spans="1:23" s="198" customFormat="1" ht="39.6" x14ac:dyDescent="0.25">
      <c r="A14" s="432"/>
      <c r="B14" s="391"/>
      <c r="C14" s="394"/>
      <c r="D14" s="391"/>
      <c r="E14" s="107" t="s">
        <v>59</v>
      </c>
      <c r="F14" s="44" t="s">
        <v>103</v>
      </c>
      <c r="G14" s="26">
        <v>43988</v>
      </c>
      <c r="H14" s="26">
        <v>44084</v>
      </c>
      <c r="I14" s="130">
        <f t="shared" si="0"/>
        <v>13.714285714285714</v>
      </c>
      <c r="J14" s="49">
        <v>8.3000000000000001E-3</v>
      </c>
      <c r="K14" s="135" t="s">
        <v>105</v>
      </c>
      <c r="L14" s="382"/>
      <c r="M14" s="107" t="s">
        <v>287</v>
      </c>
      <c r="N14" s="107" t="s">
        <v>120</v>
      </c>
      <c r="O14" s="107" t="s">
        <v>121</v>
      </c>
      <c r="P14" s="108"/>
      <c r="Q14" s="385"/>
      <c r="R14" s="367"/>
      <c r="S14" s="132">
        <v>44084</v>
      </c>
      <c r="T14" s="133"/>
      <c r="U14" s="133"/>
      <c r="V14" s="134"/>
      <c r="W14" s="197"/>
    </row>
    <row r="15" spans="1:23" s="198" customFormat="1" ht="39.6" x14ac:dyDescent="0.25">
      <c r="A15" s="432"/>
      <c r="B15" s="391"/>
      <c r="C15" s="394"/>
      <c r="D15" s="391"/>
      <c r="E15" s="107" t="s">
        <v>60</v>
      </c>
      <c r="F15" s="44" t="s">
        <v>281</v>
      </c>
      <c r="G15" s="26">
        <v>44089</v>
      </c>
      <c r="H15" s="26">
        <v>44126</v>
      </c>
      <c r="I15" s="130">
        <f t="shared" si="0"/>
        <v>5.2857142857142856</v>
      </c>
      <c r="J15" s="49">
        <v>8.3000000000000001E-3</v>
      </c>
      <c r="K15" s="135" t="s">
        <v>106</v>
      </c>
      <c r="L15" s="382"/>
      <c r="M15" s="107" t="s">
        <v>287</v>
      </c>
      <c r="N15" s="107" t="s">
        <v>120</v>
      </c>
      <c r="O15" s="107" t="s">
        <v>121</v>
      </c>
      <c r="P15" s="108"/>
      <c r="Q15" s="385"/>
      <c r="R15" s="367"/>
      <c r="S15" s="132">
        <v>44126</v>
      </c>
      <c r="T15" s="133"/>
      <c r="U15" s="133"/>
      <c r="V15" s="134"/>
      <c r="W15" s="197"/>
    </row>
    <row r="16" spans="1:23" s="198" customFormat="1" ht="39.6" x14ac:dyDescent="0.25">
      <c r="A16" s="432"/>
      <c r="B16" s="391"/>
      <c r="C16" s="394"/>
      <c r="D16" s="391"/>
      <c r="E16" s="107" t="s">
        <v>110</v>
      </c>
      <c r="F16" s="44" t="s">
        <v>117</v>
      </c>
      <c r="G16" s="26">
        <v>44096</v>
      </c>
      <c r="H16" s="26">
        <v>44134</v>
      </c>
      <c r="I16" s="130">
        <f t="shared" si="0"/>
        <v>5.4285714285714288</v>
      </c>
      <c r="J16" s="49">
        <v>8.3000000000000001E-3</v>
      </c>
      <c r="K16" s="131" t="s">
        <v>99</v>
      </c>
      <c r="L16" s="382"/>
      <c r="M16" s="107" t="s">
        <v>287</v>
      </c>
      <c r="N16" s="107" t="s">
        <v>120</v>
      </c>
      <c r="O16" s="107" t="s">
        <v>121</v>
      </c>
      <c r="P16" s="108"/>
      <c r="Q16" s="385"/>
      <c r="R16" s="367"/>
      <c r="S16" s="132">
        <v>44134</v>
      </c>
      <c r="T16" s="133"/>
      <c r="U16" s="133"/>
      <c r="V16" s="134"/>
      <c r="W16" s="197"/>
    </row>
    <row r="17" spans="1:23" s="198" customFormat="1" ht="39.6" x14ac:dyDescent="0.25">
      <c r="A17" s="432"/>
      <c r="B17" s="391"/>
      <c r="C17" s="394"/>
      <c r="D17" s="391"/>
      <c r="E17" s="107" t="s">
        <v>111</v>
      </c>
      <c r="F17" s="44" t="s">
        <v>104</v>
      </c>
      <c r="G17" s="26">
        <v>44138</v>
      </c>
      <c r="H17" s="26">
        <v>44175</v>
      </c>
      <c r="I17" s="130">
        <f t="shared" si="0"/>
        <v>5.2857142857142856</v>
      </c>
      <c r="J17" s="49">
        <v>8.3000000000000001E-3</v>
      </c>
      <c r="K17" s="131" t="s">
        <v>200</v>
      </c>
      <c r="L17" s="382"/>
      <c r="M17" s="107" t="s">
        <v>287</v>
      </c>
      <c r="N17" s="107" t="s">
        <v>120</v>
      </c>
      <c r="O17" s="107" t="s">
        <v>121</v>
      </c>
      <c r="P17" s="108"/>
      <c r="Q17" s="385"/>
      <c r="R17" s="367"/>
      <c r="S17" s="132">
        <v>44175</v>
      </c>
      <c r="T17" s="133"/>
      <c r="U17" s="133"/>
      <c r="V17" s="134"/>
      <c r="W17" s="197"/>
    </row>
    <row r="18" spans="1:23" s="198" customFormat="1" ht="39.6" x14ac:dyDescent="0.25">
      <c r="A18" s="432"/>
      <c r="B18" s="391"/>
      <c r="C18" s="394"/>
      <c r="D18" s="391"/>
      <c r="E18" s="107" t="s">
        <v>112</v>
      </c>
      <c r="F18" s="44" t="s">
        <v>135</v>
      </c>
      <c r="G18" s="26">
        <v>44409</v>
      </c>
      <c r="H18" s="26">
        <v>44926</v>
      </c>
      <c r="I18" s="130">
        <f t="shared" si="0"/>
        <v>73.857142857142861</v>
      </c>
      <c r="J18" s="49">
        <v>8.3999999999999995E-3</v>
      </c>
      <c r="K18" s="131" t="s">
        <v>140</v>
      </c>
      <c r="L18" s="382"/>
      <c r="M18" s="107" t="s">
        <v>348</v>
      </c>
      <c r="N18" s="107" t="s">
        <v>120</v>
      </c>
      <c r="O18" s="107" t="s">
        <v>121</v>
      </c>
      <c r="P18" s="108"/>
      <c r="Q18" s="385"/>
      <c r="R18" s="367"/>
      <c r="S18" s="132">
        <v>44926</v>
      </c>
      <c r="T18" s="133"/>
      <c r="U18" s="133"/>
      <c r="V18" s="134"/>
      <c r="W18" s="197"/>
    </row>
    <row r="19" spans="1:23" s="198" customFormat="1" ht="39.6" x14ac:dyDescent="0.25">
      <c r="A19" s="432"/>
      <c r="B19" s="391"/>
      <c r="C19" s="394"/>
      <c r="D19" s="391"/>
      <c r="E19" s="107" t="s">
        <v>113</v>
      </c>
      <c r="F19" s="44" t="s">
        <v>136</v>
      </c>
      <c r="G19" s="26">
        <v>44562</v>
      </c>
      <c r="H19" s="26">
        <v>44926</v>
      </c>
      <c r="I19" s="130">
        <f t="shared" si="0"/>
        <v>52</v>
      </c>
      <c r="J19" s="49">
        <v>8.3999999999999995E-3</v>
      </c>
      <c r="K19" s="131" t="s">
        <v>141</v>
      </c>
      <c r="L19" s="382"/>
      <c r="M19" s="107" t="s">
        <v>335</v>
      </c>
      <c r="N19" s="107" t="s">
        <v>120</v>
      </c>
      <c r="O19" s="107" t="s">
        <v>121</v>
      </c>
      <c r="P19" s="108"/>
      <c r="Q19" s="385"/>
      <c r="R19" s="367"/>
      <c r="S19" s="132">
        <v>44926</v>
      </c>
      <c r="T19" s="133"/>
      <c r="U19" s="133"/>
      <c r="V19" s="134"/>
      <c r="W19" s="197"/>
    </row>
    <row r="20" spans="1:23" s="198" customFormat="1" ht="39.6" x14ac:dyDescent="0.25">
      <c r="A20" s="432"/>
      <c r="B20" s="391"/>
      <c r="C20" s="394"/>
      <c r="D20" s="391"/>
      <c r="E20" s="107" t="s">
        <v>132</v>
      </c>
      <c r="F20" s="44" t="s">
        <v>137</v>
      </c>
      <c r="G20" s="26">
        <v>44409</v>
      </c>
      <c r="H20" s="26">
        <v>44926</v>
      </c>
      <c r="I20" s="130">
        <f t="shared" si="0"/>
        <v>73.857142857142861</v>
      </c>
      <c r="J20" s="49">
        <v>8.3000000000000001E-3</v>
      </c>
      <c r="K20" s="131" t="s">
        <v>142</v>
      </c>
      <c r="L20" s="382"/>
      <c r="M20" s="107" t="s">
        <v>335</v>
      </c>
      <c r="N20" s="107" t="s">
        <v>120</v>
      </c>
      <c r="O20" s="107" t="s">
        <v>121</v>
      </c>
      <c r="P20" s="108"/>
      <c r="Q20" s="385"/>
      <c r="R20" s="367"/>
      <c r="S20" s="132">
        <v>44926</v>
      </c>
      <c r="T20" s="133"/>
      <c r="U20" s="133"/>
      <c r="V20" s="134"/>
      <c r="W20" s="197"/>
    </row>
    <row r="21" spans="1:23" s="198" customFormat="1" ht="39.6" x14ac:dyDescent="0.25">
      <c r="A21" s="432"/>
      <c r="B21" s="391"/>
      <c r="C21" s="394"/>
      <c r="D21" s="391"/>
      <c r="E21" s="107" t="s">
        <v>133</v>
      </c>
      <c r="F21" s="44" t="s">
        <v>138</v>
      </c>
      <c r="G21" s="26">
        <v>44562</v>
      </c>
      <c r="H21" s="26">
        <v>44926</v>
      </c>
      <c r="I21" s="130">
        <f t="shared" si="0"/>
        <v>52</v>
      </c>
      <c r="J21" s="49">
        <v>8.3999999999999995E-3</v>
      </c>
      <c r="K21" s="131" t="s">
        <v>143</v>
      </c>
      <c r="L21" s="382"/>
      <c r="M21" s="107" t="s">
        <v>335</v>
      </c>
      <c r="N21" s="107" t="s">
        <v>120</v>
      </c>
      <c r="O21" s="107" t="s">
        <v>121</v>
      </c>
      <c r="P21" s="108"/>
      <c r="Q21" s="385"/>
      <c r="R21" s="367"/>
      <c r="S21" s="132">
        <v>44926</v>
      </c>
      <c r="T21" s="133"/>
      <c r="U21" s="133"/>
      <c r="V21" s="134"/>
      <c r="W21" s="197"/>
    </row>
    <row r="22" spans="1:23" s="198" customFormat="1" ht="39.6" x14ac:dyDescent="0.25">
      <c r="A22" s="432"/>
      <c r="B22" s="391"/>
      <c r="C22" s="394"/>
      <c r="D22" s="391"/>
      <c r="E22" s="107" t="s">
        <v>134</v>
      </c>
      <c r="F22" s="44" t="s">
        <v>139</v>
      </c>
      <c r="G22" s="26">
        <v>44593</v>
      </c>
      <c r="H22" s="26">
        <v>44926</v>
      </c>
      <c r="I22" s="130">
        <f t="shared" si="0"/>
        <v>47.571428571428569</v>
      </c>
      <c r="J22" s="49">
        <v>8.3000000000000001E-3</v>
      </c>
      <c r="K22" s="131" t="s">
        <v>144</v>
      </c>
      <c r="L22" s="383"/>
      <c r="M22" s="107" t="s">
        <v>335</v>
      </c>
      <c r="N22" s="107" t="s">
        <v>120</v>
      </c>
      <c r="O22" s="107" t="s">
        <v>121</v>
      </c>
      <c r="P22" s="108"/>
      <c r="Q22" s="386"/>
      <c r="R22" s="368"/>
      <c r="S22" s="132">
        <v>44926</v>
      </c>
      <c r="T22" s="133"/>
      <c r="U22" s="133"/>
      <c r="V22" s="134"/>
      <c r="W22" s="197"/>
    </row>
    <row r="23" spans="1:23" s="198" customFormat="1" ht="39.6" x14ac:dyDescent="0.25">
      <c r="A23" s="455">
        <v>3</v>
      </c>
      <c r="B23" s="453" t="s">
        <v>390</v>
      </c>
      <c r="C23" s="454" t="s">
        <v>46</v>
      </c>
      <c r="D23" s="453" t="s">
        <v>88</v>
      </c>
      <c r="E23" s="112" t="s">
        <v>58</v>
      </c>
      <c r="F23" s="17" t="s">
        <v>201</v>
      </c>
      <c r="G23" s="22">
        <v>44203</v>
      </c>
      <c r="H23" s="22">
        <v>44561</v>
      </c>
      <c r="I23" s="136">
        <f t="shared" si="0"/>
        <v>51.142857142857146</v>
      </c>
      <c r="J23" s="50">
        <v>3.8E-3</v>
      </c>
      <c r="K23" s="137" t="s">
        <v>206</v>
      </c>
      <c r="L23" s="395">
        <f>SUM(J23:J44)</f>
        <v>8.3299999999999971E-2</v>
      </c>
      <c r="M23" s="112" t="s">
        <v>331</v>
      </c>
      <c r="N23" s="112" t="s">
        <v>120</v>
      </c>
      <c r="O23" s="112" t="s">
        <v>121</v>
      </c>
      <c r="P23" s="196"/>
      <c r="Q23" s="361" t="s">
        <v>378</v>
      </c>
      <c r="R23" s="361" t="s">
        <v>366</v>
      </c>
      <c r="S23" s="138">
        <v>44561</v>
      </c>
      <c r="T23" s="139"/>
      <c r="U23" s="139"/>
      <c r="V23" s="140"/>
      <c r="W23" s="197"/>
    </row>
    <row r="24" spans="1:23" s="198" customFormat="1" ht="39.6" x14ac:dyDescent="0.25">
      <c r="A24" s="455"/>
      <c r="B24" s="453"/>
      <c r="C24" s="454"/>
      <c r="D24" s="453"/>
      <c r="E24" s="112" t="s">
        <v>59</v>
      </c>
      <c r="F24" s="17" t="s">
        <v>202</v>
      </c>
      <c r="G24" s="22">
        <v>44203</v>
      </c>
      <c r="H24" s="22">
        <v>44561</v>
      </c>
      <c r="I24" s="136">
        <f t="shared" si="0"/>
        <v>51.142857142857146</v>
      </c>
      <c r="J24" s="50">
        <v>3.8E-3</v>
      </c>
      <c r="K24" s="141" t="s">
        <v>207</v>
      </c>
      <c r="L24" s="396"/>
      <c r="M24" s="112" t="s">
        <v>331</v>
      </c>
      <c r="N24" s="142" t="s">
        <v>120</v>
      </c>
      <c r="O24" s="112" t="s">
        <v>121</v>
      </c>
      <c r="P24" s="196"/>
      <c r="Q24" s="362"/>
      <c r="R24" s="362"/>
      <c r="S24" s="138">
        <v>44561</v>
      </c>
      <c r="T24" s="139"/>
      <c r="U24" s="139"/>
      <c r="V24" s="140"/>
      <c r="W24" s="197"/>
    </row>
    <row r="25" spans="1:23" s="198" customFormat="1" ht="39.6" x14ac:dyDescent="0.25">
      <c r="A25" s="455"/>
      <c r="B25" s="453"/>
      <c r="C25" s="454"/>
      <c r="D25" s="453"/>
      <c r="E25" s="112" t="s">
        <v>60</v>
      </c>
      <c r="F25" s="17" t="s">
        <v>107</v>
      </c>
      <c r="G25" s="22">
        <v>44476</v>
      </c>
      <c r="H25" s="22">
        <v>44926</v>
      </c>
      <c r="I25" s="136">
        <f t="shared" si="0"/>
        <v>64.285714285714292</v>
      </c>
      <c r="J25" s="50">
        <v>3.8E-3</v>
      </c>
      <c r="K25" s="141" t="s">
        <v>175</v>
      </c>
      <c r="L25" s="396"/>
      <c r="M25" s="112" t="s">
        <v>331</v>
      </c>
      <c r="N25" s="142" t="s">
        <v>120</v>
      </c>
      <c r="O25" s="112" t="s">
        <v>121</v>
      </c>
      <c r="P25" s="196"/>
      <c r="Q25" s="362"/>
      <c r="R25" s="362"/>
      <c r="S25" s="138">
        <v>44926</v>
      </c>
      <c r="T25" s="139"/>
      <c r="U25" s="139"/>
      <c r="V25" s="140"/>
      <c r="W25" s="197"/>
    </row>
    <row r="26" spans="1:23" s="198" customFormat="1" ht="39.6" x14ac:dyDescent="0.25">
      <c r="A26" s="455"/>
      <c r="B26" s="453"/>
      <c r="C26" s="454"/>
      <c r="D26" s="453"/>
      <c r="E26" s="112" t="s">
        <v>110</v>
      </c>
      <c r="F26" s="17" t="s">
        <v>203</v>
      </c>
      <c r="G26" s="22">
        <v>44476</v>
      </c>
      <c r="H26" s="22">
        <v>44926</v>
      </c>
      <c r="I26" s="136">
        <f t="shared" si="0"/>
        <v>64.285714285714292</v>
      </c>
      <c r="J26" s="50">
        <v>3.8E-3</v>
      </c>
      <c r="K26" s="141" t="s">
        <v>175</v>
      </c>
      <c r="L26" s="396"/>
      <c r="M26" s="112" t="s">
        <v>331</v>
      </c>
      <c r="N26" s="142" t="s">
        <v>120</v>
      </c>
      <c r="O26" s="112" t="s">
        <v>121</v>
      </c>
      <c r="P26" s="196"/>
      <c r="Q26" s="362"/>
      <c r="R26" s="362"/>
      <c r="S26" s="138">
        <v>44926</v>
      </c>
      <c r="T26" s="139"/>
      <c r="U26" s="139"/>
      <c r="V26" s="140"/>
      <c r="W26" s="197"/>
    </row>
    <row r="27" spans="1:23" s="198" customFormat="1" ht="39.6" x14ac:dyDescent="0.25">
      <c r="A27" s="455"/>
      <c r="B27" s="453"/>
      <c r="C27" s="454"/>
      <c r="D27" s="453"/>
      <c r="E27" s="112" t="s">
        <v>111</v>
      </c>
      <c r="F27" s="17" t="s">
        <v>204</v>
      </c>
      <c r="G27" s="22">
        <v>44387</v>
      </c>
      <c r="H27" s="22">
        <v>44773</v>
      </c>
      <c r="I27" s="136">
        <f t="shared" si="0"/>
        <v>55.142857142857146</v>
      </c>
      <c r="J27" s="50">
        <v>3.8E-3</v>
      </c>
      <c r="K27" s="137" t="s">
        <v>175</v>
      </c>
      <c r="L27" s="396"/>
      <c r="M27" s="112" t="s">
        <v>331</v>
      </c>
      <c r="N27" s="142" t="s">
        <v>120</v>
      </c>
      <c r="O27" s="112" t="s">
        <v>121</v>
      </c>
      <c r="P27" s="196"/>
      <c r="Q27" s="362"/>
      <c r="R27" s="362"/>
      <c r="S27" s="138">
        <v>44773</v>
      </c>
      <c r="T27" s="139"/>
      <c r="U27" s="139"/>
      <c r="V27" s="140"/>
      <c r="W27" s="197"/>
    </row>
    <row r="28" spans="1:23" s="198" customFormat="1" ht="39.6" x14ac:dyDescent="0.25">
      <c r="A28" s="455"/>
      <c r="B28" s="453"/>
      <c r="C28" s="454"/>
      <c r="D28" s="453"/>
      <c r="E28" s="112" t="s">
        <v>112</v>
      </c>
      <c r="F28" s="17" t="s">
        <v>205</v>
      </c>
      <c r="G28" s="22">
        <v>44752</v>
      </c>
      <c r="H28" s="22">
        <v>44773</v>
      </c>
      <c r="I28" s="136">
        <f t="shared" si="0"/>
        <v>3</v>
      </c>
      <c r="J28" s="50">
        <v>3.8E-3</v>
      </c>
      <c r="K28" s="137" t="s">
        <v>175</v>
      </c>
      <c r="L28" s="396"/>
      <c r="M28" s="112" t="s">
        <v>331</v>
      </c>
      <c r="N28" s="112" t="s">
        <v>120</v>
      </c>
      <c r="O28" s="112" t="s">
        <v>121</v>
      </c>
      <c r="P28" s="196"/>
      <c r="Q28" s="362"/>
      <c r="R28" s="362"/>
      <c r="S28" s="138">
        <v>44773</v>
      </c>
      <c r="T28" s="139"/>
      <c r="U28" s="139"/>
      <c r="V28" s="140"/>
      <c r="W28" s="197"/>
    </row>
    <row r="29" spans="1:23" s="198" customFormat="1" ht="39.6" x14ac:dyDescent="0.25">
      <c r="A29" s="455"/>
      <c r="B29" s="453"/>
      <c r="C29" s="454"/>
      <c r="D29" s="453"/>
      <c r="E29" s="112" t="s">
        <v>113</v>
      </c>
      <c r="F29" s="17" t="s">
        <v>302</v>
      </c>
      <c r="G29" s="22">
        <v>44752</v>
      </c>
      <c r="H29" s="22">
        <v>44865</v>
      </c>
      <c r="I29" s="136">
        <f t="shared" si="0"/>
        <v>16.142857142857142</v>
      </c>
      <c r="J29" s="50">
        <v>3.8E-3</v>
      </c>
      <c r="K29" s="137" t="s">
        <v>175</v>
      </c>
      <c r="L29" s="396"/>
      <c r="M29" s="112" t="s">
        <v>331</v>
      </c>
      <c r="N29" s="112" t="s">
        <v>120</v>
      </c>
      <c r="O29" s="112" t="s">
        <v>121</v>
      </c>
      <c r="P29" s="196"/>
      <c r="Q29" s="362"/>
      <c r="R29" s="362"/>
      <c r="S29" s="138">
        <v>44865</v>
      </c>
      <c r="T29" s="139"/>
      <c r="U29" s="139"/>
      <c r="V29" s="140"/>
      <c r="W29" s="197"/>
    </row>
    <row r="30" spans="1:23" s="198" customFormat="1" ht="39.6" x14ac:dyDescent="0.25">
      <c r="A30" s="455"/>
      <c r="B30" s="453"/>
      <c r="C30" s="454"/>
      <c r="D30" s="453"/>
      <c r="E30" s="112" t="s">
        <v>132</v>
      </c>
      <c r="F30" s="17" t="s">
        <v>157</v>
      </c>
      <c r="G30" s="22">
        <v>44752</v>
      </c>
      <c r="H30" s="22">
        <v>44926</v>
      </c>
      <c r="I30" s="136">
        <f t="shared" si="0"/>
        <v>24.857142857142858</v>
      </c>
      <c r="J30" s="50">
        <v>3.8E-3</v>
      </c>
      <c r="K30" s="137" t="s">
        <v>169</v>
      </c>
      <c r="L30" s="396"/>
      <c r="M30" s="112" t="s">
        <v>331</v>
      </c>
      <c r="N30" s="112" t="s">
        <v>120</v>
      </c>
      <c r="O30" s="112" t="s">
        <v>121</v>
      </c>
      <c r="P30" s="196"/>
      <c r="Q30" s="362"/>
      <c r="R30" s="362"/>
      <c r="S30" s="138">
        <v>44926</v>
      </c>
      <c r="T30" s="139"/>
      <c r="U30" s="139"/>
      <c r="V30" s="140"/>
      <c r="W30" s="197"/>
    </row>
    <row r="31" spans="1:23" s="198" customFormat="1" ht="39.6" x14ac:dyDescent="0.25">
      <c r="A31" s="455"/>
      <c r="B31" s="453"/>
      <c r="C31" s="454"/>
      <c r="D31" s="453"/>
      <c r="E31" s="112" t="s">
        <v>133</v>
      </c>
      <c r="F31" s="17" t="s">
        <v>158</v>
      </c>
      <c r="G31" s="22">
        <v>44752</v>
      </c>
      <c r="H31" s="22">
        <v>44926</v>
      </c>
      <c r="I31" s="136">
        <f t="shared" si="0"/>
        <v>24.857142857142858</v>
      </c>
      <c r="J31" s="50">
        <v>3.8E-3</v>
      </c>
      <c r="K31" s="137" t="s">
        <v>170</v>
      </c>
      <c r="L31" s="396"/>
      <c r="M31" s="112" t="s">
        <v>331</v>
      </c>
      <c r="N31" s="112" t="s">
        <v>120</v>
      </c>
      <c r="O31" s="112" t="s">
        <v>121</v>
      </c>
      <c r="P31" s="196"/>
      <c r="Q31" s="362"/>
      <c r="R31" s="362"/>
      <c r="S31" s="138">
        <v>44926</v>
      </c>
      <c r="T31" s="139"/>
      <c r="U31" s="139"/>
      <c r="V31" s="140"/>
      <c r="W31" s="197"/>
    </row>
    <row r="32" spans="1:23" s="198" customFormat="1" ht="39.6" x14ac:dyDescent="0.25">
      <c r="A32" s="455"/>
      <c r="B32" s="453"/>
      <c r="C32" s="454"/>
      <c r="D32" s="453"/>
      <c r="E32" s="112" t="s">
        <v>134</v>
      </c>
      <c r="F32" s="17" t="s">
        <v>303</v>
      </c>
      <c r="G32" s="22">
        <v>44752</v>
      </c>
      <c r="H32" s="22">
        <v>44926</v>
      </c>
      <c r="I32" s="136">
        <f t="shared" si="0"/>
        <v>24.857142857142858</v>
      </c>
      <c r="J32" s="50">
        <v>3.8E-3</v>
      </c>
      <c r="K32" s="137" t="s">
        <v>170</v>
      </c>
      <c r="L32" s="396"/>
      <c r="M32" s="112" t="s">
        <v>331</v>
      </c>
      <c r="N32" s="112" t="s">
        <v>120</v>
      </c>
      <c r="O32" s="112" t="s">
        <v>121</v>
      </c>
      <c r="P32" s="196"/>
      <c r="Q32" s="362"/>
      <c r="R32" s="362"/>
      <c r="S32" s="138">
        <v>44926</v>
      </c>
      <c r="T32" s="139"/>
      <c r="U32" s="139"/>
      <c r="V32" s="140"/>
      <c r="W32" s="197"/>
    </row>
    <row r="33" spans="1:23" s="198" customFormat="1" ht="39.6" x14ac:dyDescent="0.25">
      <c r="A33" s="455"/>
      <c r="B33" s="453"/>
      <c r="C33" s="454"/>
      <c r="D33" s="453"/>
      <c r="E33" s="112" t="s">
        <v>145</v>
      </c>
      <c r="F33" s="17" t="s">
        <v>159</v>
      </c>
      <c r="G33" s="22">
        <v>44752</v>
      </c>
      <c r="H33" s="22">
        <v>44926</v>
      </c>
      <c r="I33" s="136">
        <f t="shared" si="0"/>
        <v>24.857142857142858</v>
      </c>
      <c r="J33" s="50">
        <v>3.8E-3</v>
      </c>
      <c r="K33" s="137" t="s">
        <v>170</v>
      </c>
      <c r="L33" s="396"/>
      <c r="M33" s="112" t="s">
        <v>331</v>
      </c>
      <c r="N33" s="112" t="s">
        <v>120</v>
      </c>
      <c r="O33" s="112" t="s">
        <v>121</v>
      </c>
      <c r="P33" s="196"/>
      <c r="Q33" s="362"/>
      <c r="R33" s="362"/>
      <c r="S33" s="138">
        <v>44926</v>
      </c>
      <c r="T33" s="139"/>
      <c r="U33" s="139"/>
      <c r="V33" s="140"/>
      <c r="W33" s="197"/>
    </row>
    <row r="34" spans="1:23" s="198" customFormat="1" ht="39.6" x14ac:dyDescent="0.25">
      <c r="A34" s="455"/>
      <c r="B34" s="453"/>
      <c r="C34" s="454"/>
      <c r="D34" s="453"/>
      <c r="E34" s="112" t="s">
        <v>146</v>
      </c>
      <c r="F34" s="17" t="s">
        <v>160</v>
      </c>
      <c r="G34" s="22">
        <v>44752</v>
      </c>
      <c r="H34" s="22">
        <v>44926</v>
      </c>
      <c r="I34" s="136">
        <f t="shared" si="0"/>
        <v>24.857142857142858</v>
      </c>
      <c r="J34" s="50">
        <v>3.8E-3</v>
      </c>
      <c r="K34" s="137" t="s">
        <v>170</v>
      </c>
      <c r="L34" s="396"/>
      <c r="M34" s="112" t="s">
        <v>331</v>
      </c>
      <c r="N34" s="112" t="s">
        <v>120</v>
      </c>
      <c r="O34" s="112" t="s">
        <v>121</v>
      </c>
      <c r="P34" s="196"/>
      <c r="Q34" s="362"/>
      <c r="R34" s="362"/>
      <c r="S34" s="138">
        <v>44926</v>
      </c>
      <c r="T34" s="139"/>
      <c r="U34" s="139"/>
      <c r="V34" s="140"/>
      <c r="W34" s="197"/>
    </row>
    <row r="35" spans="1:23" s="198" customFormat="1" ht="39.6" x14ac:dyDescent="0.25">
      <c r="A35" s="455"/>
      <c r="B35" s="453"/>
      <c r="C35" s="454"/>
      <c r="D35" s="453"/>
      <c r="E35" s="112" t="s">
        <v>147</v>
      </c>
      <c r="F35" s="17" t="s">
        <v>161</v>
      </c>
      <c r="G35" s="22">
        <v>44752</v>
      </c>
      <c r="H35" s="22">
        <v>44926</v>
      </c>
      <c r="I35" s="136">
        <f t="shared" si="0"/>
        <v>24.857142857142858</v>
      </c>
      <c r="J35" s="50">
        <v>3.8E-3</v>
      </c>
      <c r="K35" s="137" t="s">
        <v>170</v>
      </c>
      <c r="L35" s="396"/>
      <c r="M35" s="112" t="s">
        <v>331</v>
      </c>
      <c r="N35" s="112" t="s">
        <v>120</v>
      </c>
      <c r="O35" s="112" t="s">
        <v>121</v>
      </c>
      <c r="P35" s="196"/>
      <c r="Q35" s="362"/>
      <c r="R35" s="362"/>
      <c r="S35" s="138">
        <v>44926</v>
      </c>
      <c r="T35" s="139"/>
      <c r="U35" s="139"/>
      <c r="V35" s="140"/>
      <c r="W35" s="197"/>
    </row>
    <row r="36" spans="1:23" s="198" customFormat="1" ht="39.6" x14ac:dyDescent="0.25">
      <c r="A36" s="455"/>
      <c r="B36" s="453"/>
      <c r="C36" s="454"/>
      <c r="D36" s="453"/>
      <c r="E36" s="112" t="s">
        <v>148</v>
      </c>
      <c r="F36" s="17" t="s">
        <v>162</v>
      </c>
      <c r="G36" s="22">
        <v>44752</v>
      </c>
      <c r="H36" s="22">
        <v>44926</v>
      </c>
      <c r="I36" s="136">
        <f t="shared" si="0"/>
        <v>24.857142857142858</v>
      </c>
      <c r="J36" s="50">
        <v>3.8E-3</v>
      </c>
      <c r="K36" s="137" t="s">
        <v>170</v>
      </c>
      <c r="L36" s="396"/>
      <c r="M36" s="112" t="s">
        <v>331</v>
      </c>
      <c r="N36" s="112" t="s">
        <v>120</v>
      </c>
      <c r="O36" s="112" t="s">
        <v>121</v>
      </c>
      <c r="P36" s="196"/>
      <c r="Q36" s="362"/>
      <c r="R36" s="362"/>
      <c r="S36" s="138">
        <v>44926</v>
      </c>
      <c r="T36" s="139"/>
      <c r="U36" s="139"/>
      <c r="V36" s="140"/>
      <c r="W36" s="197"/>
    </row>
    <row r="37" spans="1:23" s="198" customFormat="1" ht="39.6" x14ac:dyDescent="0.25">
      <c r="A37" s="455"/>
      <c r="B37" s="453"/>
      <c r="C37" s="454"/>
      <c r="D37" s="453"/>
      <c r="E37" s="112" t="s">
        <v>149</v>
      </c>
      <c r="F37" s="17" t="s">
        <v>163</v>
      </c>
      <c r="G37" s="22">
        <v>44752</v>
      </c>
      <c r="H37" s="22">
        <v>44926</v>
      </c>
      <c r="I37" s="136">
        <f t="shared" si="0"/>
        <v>24.857142857142858</v>
      </c>
      <c r="J37" s="50">
        <v>3.8E-3</v>
      </c>
      <c r="K37" s="137" t="s">
        <v>170</v>
      </c>
      <c r="L37" s="396"/>
      <c r="M37" s="112" t="s">
        <v>331</v>
      </c>
      <c r="N37" s="112" t="s">
        <v>120</v>
      </c>
      <c r="O37" s="112" t="s">
        <v>121</v>
      </c>
      <c r="P37" s="196"/>
      <c r="Q37" s="362"/>
      <c r="R37" s="362"/>
      <c r="S37" s="138">
        <v>44926</v>
      </c>
      <c r="T37" s="139"/>
      <c r="U37" s="139"/>
      <c r="V37" s="140"/>
      <c r="W37" s="197"/>
    </row>
    <row r="38" spans="1:23" s="198" customFormat="1" ht="39.6" x14ac:dyDescent="0.25">
      <c r="A38" s="455"/>
      <c r="B38" s="453"/>
      <c r="C38" s="454"/>
      <c r="D38" s="453"/>
      <c r="E38" s="112" t="s">
        <v>150</v>
      </c>
      <c r="F38" s="17" t="s">
        <v>164</v>
      </c>
      <c r="G38" s="22">
        <v>44752</v>
      </c>
      <c r="H38" s="22">
        <v>44926</v>
      </c>
      <c r="I38" s="136">
        <f t="shared" si="0"/>
        <v>24.857142857142858</v>
      </c>
      <c r="J38" s="50">
        <v>3.8E-3</v>
      </c>
      <c r="K38" s="137" t="s">
        <v>170</v>
      </c>
      <c r="L38" s="396"/>
      <c r="M38" s="112" t="s">
        <v>331</v>
      </c>
      <c r="N38" s="112" t="s">
        <v>120</v>
      </c>
      <c r="O38" s="112" t="s">
        <v>121</v>
      </c>
      <c r="P38" s="196"/>
      <c r="Q38" s="362"/>
      <c r="R38" s="362"/>
      <c r="S38" s="138">
        <v>44926</v>
      </c>
      <c r="T38" s="139"/>
      <c r="U38" s="139"/>
      <c r="V38" s="140"/>
      <c r="W38" s="197"/>
    </row>
    <row r="39" spans="1:23" s="198" customFormat="1" ht="39.6" x14ac:dyDescent="0.25">
      <c r="A39" s="455"/>
      <c r="B39" s="453"/>
      <c r="C39" s="454"/>
      <c r="D39" s="453"/>
      <c r="E39" s="112" t="s">
        <v>151</v>
      </c>
      <c r="F39" s="17" t="s">
        <v>304</v>
      </c>
      <c r="G39" s="22">
        <v>44566</v>
      </c>
      <c r="H39" s="22">
        <v>44926</v>
      </c>
      <c r="I39" s="136">
        <f t="shared" si="0"/>
        <v>51.428571428571431</v>
      </c>
      <c r="J39" s="50">
        <v>3.8E-3</v>
      </c>
      <c r="K39" s="137" t="s">
        <v>171</v>
      </c>
      <c r="L39" s="396"/>
      <c r="M39" s="112" t="s">
        <v>331</v>
      </c>
      <c r="N39" s="112" t="s">
        <v>120</v>
      </c>
      <c r="O39" s="112" t="s">
        <v>121</v>
      </c>
      <c r="P39" s="196"/>
      <c r="Q39" s="362"/>
      <c r="R39" s="362"/>
      <c r="S39" s="138">
        <v>44926</v>
      </c>
      <c r="T39" s="139"/>
      <c r="U39" s="139"/>
      <c r="V39" s="140"/>
      <c r="W39" s="197"/>
    </row>
    <row r="40" spans="1:23" s="198" customFormat="1" ht="39.6" x14ac:dyDescent="0.25">
      <c r="A40" s="455"/>
      <c r="B40" s="453"/>
      <c r="C40" s="454"/>
      <c r="D40" s="453"/>
      <c r="E40" s="112" t="s">
        <v>152</v>
      </c>
      <c r="F40" s="17" t="s">
        <v>165</v>
      </c>
      <c r="G40" s="22">
        <v>44387</v>
      </c>
      <c r="H40" s="22">
        <v>44926</v>
      </c>
      <c r="I40" s="136">
        <f t="shared" si="0"/>
        <v>77</v>
      </c>
      <c r="J40" s="50">
        <v>3.8E-3</v>
      </c>
      <c r="K40" s="137" t="s">
        <v>172</v>
      </c>
      <c r="L40" s="396"/>
      <c r="M40" s="112" t="s">
        <v>331</v>
      </c>
      <c r="N40" s="112" t="s">
        <v>120</v>
      </c>
      <c r="O40" s="112" t="s">
        <v>121</v>
      </c>
      <c r="P40" s="196"/>
      <c r="Q40" s="362"/>
      <c r="R40" s="362"/>
      <c r="S40" s="138">
        <v>44926</v>
      </c>
      <c r="T40" s="139"/>
      <c r="U40" s="139"/>
      <c r="V40" s="140"/>
      <c r="W40" s="197"/>
    </row>
    <row r="41" spans="1:23" s="198" customFormat="1" ht="39.6" x14ac:dyDescent="0.25">
      <c r="A41" s="455"/>
      <c r="B41" s="453"/>
      <c r="C41" s="454"/>
      <c r="D41" s="453"/>
      <c r="E41" s="112" t="s">
        <v>153</v>
      </c>
      <c r="F41" s="17" t="s">
        <v>166</v>
      </c>
      <c r="G41" s="22">
        <v>44387</v>
      </c>
      <c r="H41" s="22">
        <v>44926</v>
      </c>
      <c r="I41" s="136">
        <f t="shared" si="0"/>
        <v>77</v>
      </c>
      <c r="J41" s="50">
        <v>3.8E-3</v>
      </c>
      <c r="K41" s="137" t="s">
        <v>173</v>
      </c>
      <c r="L41" s="396"/>
      <c r="M41" s="112" t="s">
        <v>331</v>
      </c>
      <c r="N41" s="112" t="s">
        <v>120</v>
      </c>
      <c r="O41" s="112" t="s">
        <v>121</v>
      </c>
      <c r="P41" s="196"/>
      <c r="Q41" s="362"/>
      <c r="R41" s="362"/>
      <c r="S41" s="138">
        <v>44926</v>
      </c>
      <c r="T41" s="139"/>
      <c r="U41" s="139"/>
      <c r="V41" s="140"/>
      <c r="W41" s="197"/>
    </row>
    <row r="42" spans="1:23" s="198" customFormat="1" ht="39.6" x14ac:dyDescent="0.25">
      <c r="A42" s="455"/>
      <c r="B42" s="453"/>
      <c r="C42" s="454"/>
      <c r="D42" s="453"/>
      <c r="E42" s="112" t="s">
        <v>154</v>
      </c>
      <c r="F42" s="17" t="s">
        <v>305</v>
      </c>
      <c r="G42" s="22">
        <v>44206</v>
      </c>
      <c r="H42" s="22">
        <v>44926</v>
      </c>
      <c r="I42" s="136">
        <f>(H42-G42)/7</f>
        <v>102.85714285714286</v>
      </c>
      <c r="J42" s="50">
        <v>3.7000000000000002E-3</v>
      </c>
      <c r="K42" s="137" t="s">
        <v>174</v>
      </c>
      <c r="L42" s="396"/>
      <c r="M42" s="112" t="s">
        <v>331</v>
      </c>
      <c r="N42" s="112" t="s">
        <v>120</v>
      </c>
      <c r="O42" s="112" t="s">
        <v>121</v>
      </c>
      <c r="P42" s="196"/>
      <c r="Q42" s="362"/>
      <c r="R42" s="362"/>
      <c r="S42" s="138">
        <v>44926</v>
      </c>
      <c r="T42" s="139"/>
      <c r="U42" s="139"/>
      <c r="V42" s="140"/>
      <c r="W42" s="197"/>
    </row>
    <row r="43" spans="1:23" s="198" customFormat="1" ht="39.6" x14ac:dyDescent="0.25">
      <c r="A43" s="455"/>
      <c r="B43" s="453"/>
      <c r="C43" s="454"/>
      <c r="D43" s="453"/>
      <c r="E43" s="112" t="s">
        <v>155</v>
      </c>
      <c r="F43" s="17" t="s">
        <v>167</v>
      </c>
      <c r="G43" s="22">
        <v>44387</v>
      </c>
      <c r="H43" s="22">
        <v>44926</v>
      </c>
      <c r="I43" s="136">
        <f t="shared" si="0"/>
        <v>77</v>
      </c>
      <c r="J43" s="50">
        <v>3.7000000000000002E-3</v>
      </c>
      <c r="K43" s="137" t="s">
        <v>175</v>
      </c>
      <c r="L43" s="396"/>
      <c r="M43" s="112" t="s">
        <v>331</v>
      </c>
      <c r="N43" s="112" t="s">
        <v>120</v>
      </c>
      <c r="O43" s="112" t="s">
        <v>121</v>
      </c>
      <c r="P43" s="196"/>
      <c r="Q43" s="362"/>
      <c r="R43" s="362"/>
      <c r="S43" s="138">
        <v>44926</v>
      </c>
      <c r="T43" s="139"/>
      <c r="U43" s="139"/>
      <c r="V43" s="140"/>
      <c r="W43" s="197"/>
    </row>
    <row r="44" spans="1:23" s="198" customFormat="1" ht="39.6" x14ac:dyDescent="0.25">
      <c r="A44" s="455"/>
      <c r="B44" s="453"/>
      <c r="C44" s="454"/>
      <c r="D44" s="453"/>
      <c r="E44" s="112" t="s">
        <v>156</v>
      </c>
      <c r="F44" s="17" t="s">
        <v>168</v>
      </c>
      <c r="G44" s="22">
        <v>44752</v>
      </c>
      <c r="H44" s="22">
        <v>44926</v>
      </c>
      <c r="I44" s="136">
        <v>0</v>
      </c>
      <c r="J44" s="50">
        <v>3.7000000000000002E-3</v>
      </c>
      <c r="K44" s="137" t="s">
        <v>169</v>
      </c>
      <c r="L44" s="397"/>
      <c r="M44" s="112" t="s">
        <v>331</v>
      </c>
      <c r="N44" s="112" t="s">
        <v>120</v>
      </c>
      <c r="O44" s="112" t="s">
        <v>121</v>
      </c>
      <c r="P44" s="196"/>
      <c r="Q44" s="363"/>
      <c r="R44" s="363"/>
      <c r="S44" s="138">
        <v>44926</v>
      </c>
      <c r="T44" s="139"/>
      <c r="U44" s="139"/>
      <c r="V44" s="140"/>
      <c r="W44" s="197"/>
    </row>
    <row r="45" spans="1:23" s="198" customFormat="1" ht="171.6" x14ac:dyDescent="0.25">
      <c r="A45" s="427">
        <v>4</v>
      </c>
      <c r="B45" s="399" t="s">
        <v>391</v>
      </c>
      <c r="C45" s="398" t="s">
        <v>47</v>
      </c>
      <c r="D45" s="399" t="s">
        <v>89</v>
      </c>
      <c r="E45" s="114" t="s">
        <v>58</v>
      </c>
      <c r="F45" s="18" t="s">
        <v>195</v>
      </c>
      <c r="G45" s="29">
        <v>44774</v>
      </c>
      <c r="H45" s="29">
        <v>44926</v>
      </c>
      <c r="I45" s="47">
        <f t="shared" si="0"/>
        <v>21.714285714285715</v>
      </c>
      <c r="J45" s="51">
        <v>4.7600000000000003E-3</v>
      </c>
      <c r="K45" s="33" t="s">
        <v>282</v>
      </c>
      <c r="L45" s="400">
        <f>SUM(J45:J51)</f>
        <v>4.9990000000000007E-2</v>
      </c>
      <c r="M45" s="114" t="s">
        <v>339</v>
      </c>
      <c r="N45" s="114" t="s">
        <v>120</v>
      </c>
      <c r="O45" s="114" t="s">
        <v>121</v>
      </c>
      <c r="P45" s="93" t="s">
        <v>349</v>
      </c>
      <c r="Q45" s="92" t="s">
        <v>368</v>
      </c>
      <c r="R45" s="114" t="s">
        <v>366</v>
      </c>
      <c r="S45" s="48">
        <v>44926</v>
      </c>
      <c r="T45" s="66"/>
      <c r="U45" s="66"/>
      <c r="V45" s="67"/>
      <c r="W45" s="197"/>
    </row>
    <row r="46" spans="1:23" s="198" customFormat="1" ht="171.6" x14ac:dyDescent="0.25">
      <c r="A46" s="427"/>
      <c r="B46" s="399"/>
      <c r="C46" s="398"/>
      <c r="D46" s="399"/>
      <c r="E46" s="114" t="s">
        <v>59</v>
      </c>
      <c r="F46" s="18" t="s">
        <v>306</v>
      </c>
      <c r="G46" s="29">
        <v>44774</v>
      </c>
      <c r="H46" s="29">
        <v>44926</v>
      </c>
      <c r="I46" s="47">
        <f t="shared" si="0"/>
        <v>21.714285714285715</v>
      </c>
      <c r="J46" s="51">
        <v>4.7999999999999996E-3</v>
      </c>
      <c r="K46" s="33" t="s">
        <v>282</v>
      </c>
      <c r="L46" s="401"/>
      <c r="M46" s="114" t="s">
        <v>338</v>
      </c>
      <c r="N46" s="114" t="s">
        <v>120</v>
      </c>
      <c r="O46" s="114" t="s">
        <v>121</v>
      </c>
      <c r="P46" s="93" t="s">
        <v>350</v>
      </c>
      <c r="Q46" s="92" t="s">
        <v>368</v>
      </c>
      <c r="R46" s="114" t="s">
        <v>366</v>
      </c>
      <c r="S46" s="48">
        <v>44926</v>
      </c>
      <c r="T46" s="66"/>
      <c r="U46" s="66"/>
      <c r="V46" s="67"/>
      <c r="W46" s="197"/>
    </row>
    <row r="47" spans="1:23" s="198" customFormat="1" ht="184.8" x14ac:dyDescent="0.25">
      <c r="A47" s="427"/>
      <c r="B47" s="399"/>
      <c r="C47" s="398"/>
      <c r="D47" s="399"/>
      <c r="E47" s="114" t="s">
        <v>60</v>
      </c>
      <c r="F47" s="18" t="s">
        <v>196</v>
      </c>
      <c r="G47" s="29">
        <v>44774</v>
      </c>
      <c r="H47" s="29">
        <v>44926</v>
      </c>
      <c r="I47" s="47">
        <f t="shared" si="0"/>
        <v>21.714285714285715</v>
      </c>
      <c r="J47" s="51">
        <v>8.3300000000000006E-3</v>
      </c>
      <c r="K47" s="34" t="s">
        <v>282</v>
      </c>
      <c r="L47" s="401"/>
      <c r="M47" s="114" t="s">
        <v>337</v>
      </c>
      <c r="N47" s="114" t="s">
        <v>120</v>
      </c>
      <c r="O47" s="114" t="s">
        <v>121</v>
      </c>
      <c r="P47" s="93" t="s">
        <v>351</v>
      </c>
      <c r="Q47" s="92" t="s">
        <v>382</v>
      </c>
      <c r="R47" s="114"/>
      <c r="S47" s="48">
        <v>44926</v>
      </c>
      <c r="T47" s="66"/>
      <c r="U47" s="66"/>
      <c r="V47" s="67"/>
      <c r="W47" s="197"/>
    </row>
    <row r="48" spans="1:23" s="198" customFormat="1" ht="173.25" customHeight="1" x14ac:dyDescent="0.25">
      <c r="A48" s="427"/>
      <c r="B48" s="399"/>
      <c r="C48" s="398"/>
      <c r="D48" s="399"/>
      <c r="E48" s="114" t="s">
        <v>110</v>
      </c>
      <c r="F48" s="18" t="s">
        <v>197</v>
      </c>
      <c r="G48" s="29">
        <v>44774</v>
      </c>
      <c r="H48" s="29">
        <v>44926</v>
      </c>
      <c r="I48" s="47">
        <f t="shared" si="0"/>
        <v>21.714285714285715</v>
      </c>
      <c r="J48" s="51">
        <v>0</v>
      </c>
      <c r="K48" s="34" t="s">
        <v>282</v>
      </c>
      <c r="L48" s="401"/>
      <c r="M48" s="114" t="s">
        <v>354</v>
      </c>
      <c r="N48" s="114" t="s">
        <v>120</v>
      </c>
      <c r="O48" s="114" t="s">
        <v>121</v>
      </c>
      <c r="P48" s="93"/>
      <c r="Q48" s="92" t="s">
        <v>369</v>
      </c>
      <c r="R48" s="114" t="s">
        <v>366</v>
      </c>
      <c r="S48" s="48">
        <v>44926</v>
      </c>
      <c r="T48" s="66"/>
      <c r="U48" s="66"/>
      <c r="V48" s="67"/>
      <c r="W48" s="197"/>
    </row>
    <row r="49" spans="1:23" s="198" customFormat="1" ht="87.6" customHeight="1" x14ac:dyDescent="0.25">
      <c r="A49" s="427"/>
      <c r="B49" s="399"/>
      <c r="C49" s="398"/>
      <c r="D49" s="399"/>
      <c r="E49" s="114" t="s">
        <v>111</v>
      </c>
      <c r="F49" s="18" t="s">
        <v>198</v>
      </c>
      <c r="G49" s="29">
        <v>44561</v>
      </c>
      <c r="H49" s="29">
        <v>44926</v>
      </c>
      <c r="I49" s="47">
        <f t="shared" si="0"/>
        <v>52.142857142857146</v>
      </c>
      <c r="J49" s="51">
        <v>1.1900000000000001E-2</v>
      </c>
      <c r="K49" s="34" t="s">
        <v>199</v>
      </c>
      <c r="L49" s="401"/>
      <c r="M49" s="93" t="s">
        <v>352</v>
      </c>
      <c r="N49" s="114" t="s">
        <v>120</v>
      </c>
      <c r="O49" s="114" t="s">
        <v>121</v>
      </c>
      <c r="P49" s="94" t="s">
        <v>365</v>
      </c>
      <c r="Q49" s="369" t="s">
        <v>373</v>
      </c>
      <c r="R49" s="369" t="s">
        <v>366</v>
      </c>
      <c r="S49" s="48">
        <v>44926</v>
      </c>
      <c r="T49" s="66"/>
      <c r="U49" s="66"/>
      <c r="V49" s="67"/>
      <c r="W49" s="197"/>
    </row>
    <row r="50" spans="1:23" s="198" customFormat="1" ht="78" customHeight="1" x14ac:dyDescent="0.25">
      <c r="A50" s="427"/>
      <c r="B50" s="399"/>
      <c r="C50" s="398"/>
      <c r="D50" s="399"/>
      <c r="E50" s="114" t="s">
        <v>112</v>
      </c>
      <c r="F50" s="18" t="s">
        <v>333</v>
      </c>
      <c r="G50" s="29">
        <v>44561</v>
      </c>
      <c r="H50" s="29">
        <v>44926</v>
      </c>
      <c r="I50" s="47">
        <f t="shared" si="0"/>
        <v>52.142857142857146</v>
      </c>
      <c r="J50" s="51">
        <v>1.1900000000000001E-2</v>
      </c>
      <c r="K50" s="34" t="s">
        <v>178</v>
      </c>
      <c r="L50" s="401"/>
      <c r="M50" s="93" t="s">
        <v>352</v>
      </c>
      <c r="N50" s="114" t="s">
        <v>120</v>
      </c>
      <c r="O50" s="114" t="s">
        <v>121</v>
      </c>
      <c r="P50" s="94" t="s">
        <v>355</v>
      </c>
      <c r="Q50" s="370"/>
      <c r="R50" s="370"/>
      <c r="S50" s="48">
        <v>44926</v>
      </c>
      <c r="T50" s="66"/>
      <c r="U50" s="66"/>
      <c r="V50" s="67"/>
      <c r="W50" s="197"/>
    </row>
    <row r="51" spans="1:23" s="198" customFormat="1" ht="158.4" x14ac:dyDescent="0.25">
      <c r="A51" s="427"/>
      <c r="B51" s="399"/>
      <c r="C51" s="398"/>
      <c r="D51" s="399"/>
      <c r="E51" s="114" t="s">
        <v>113</v>
      </c>
      <c r="F51" s="18" t="s">
        <v>177</v>
      </c>
      <c r="G51" s="29">
        <v>44561</v>
      </c>
      <c r="H51" s="29">
        <v>44926</v>
      </c>
      <c r="I51" s="47">
        <f t="shared" si="0"/>
        <v>52.142857142857146</v>
      </c>
      <c r="J51" s="51">
        <v>8.3000000000000001E-3</v>
      </c>
      <c r="K51" s="34" t="s">
        <v>178</v>
      </c>
      <c r="L51" s="402"/>
      <c r="M51" s="93" t="s">
        <v>353</v>
      </c>
      <c r="N51" s="114" t="s">
        <v>120</v>
      </c>
      <c r="O51" s="114" t="s">
        <v>121</v>
      </c>
      <c r="P51" s="94" t="s">
        <v>356</v>
      </c>
      <c r="Q51" s="114" t="s">
        <v>387</v>
      </c>
      <c r="R51" s="114" t="s">
        <v>366</v>
      </c>
      <c r="S51" s="48">
        <v>44926</v>
      </c>
      <c r="T51" s="66"/>
      <c r="U51" s="66"/>
      <c r="V51" s="67"/>
      <c r="W51" s="197"/>
    </row>
    <row r="52" spans="1:23" s="198" customFormat="1" ht="39.6" x14ac:dyDescent="0.25">
      <c r="A52" s="449">
        <v>5</v>
      </c>
      <c r="B52" s="460" t="s">
        <v>392</v>
      </c>
      <c r="C52" s="462" t="s">
        <v>48</v>
      </c>
      <c r="D52" s="460" t="s">
        <v>90</v>
      </c>
      <c r="E52" s="113" t="s">
        <v>179</v>
      </c>
      <c r="F52" s="16" t="s">
        <v>321</v>
      </c>
      <c r="G52" s="23">
        <v>44387</v>
      </c>
      <c r="H52" s="23">
        <v>44752</v>
      </c>
      <c r="I52" s="143">
        <f t="shared" si="0"/>
        <v>52.142857142857146</v>
      </c>
      <c r="J52" s="52">
        <v>1.67E-2</v>
      </c>
      <c r="K52" s="144" t="s">
        <v>278</v>
      </c>
      <c r="L52" s="442">
        <f>SUM(J52:J56)</f>
        <v>8.3299999999999999E-2</v>
      </c>
      <c r="M52" s="113" t="s">
        <v>325</v>
      </c>
      <c r="N52" s="113" t="s">
        <v>120</v>
      </c>
      <c r="O52" s="113" t="s">
        <v>121</v>
      </c>
      <c r="P52" s="113"/>
      <c r="Q52" s="353" t="s">
        <v>379</v>
      </c>
      <c r="R52" s="356" t="s">
        <v>366</v>
      </c>
      <c r="S52" s="145">
        <v>44752</v>
      </c>
      <c r="T52" s="146"/>
      <c r="U52" s="146"/>
      <c r="V52" s="147"/>
      <c r="W52" s="197"/>
    </row>
    <row r="53" spans="1:23" s="198" customFormat="1" ht="39.6" x14ac:dyDescent="0.25">
      <c r="A53" s="449"/>
      <c r="B53" s="460"/>
      <c r="C53" s="462"/>
      <c r="D53" s="460"/>
      <c r="E53" s="113" t="s">
        <v>180</v>
      </c>
      <c r="F53" s="16" t="s">
        <v>181</v>
      </c>
      <c r="G53" s="23">
        <v>44439</v>
      </c>
      <c r="H53" s="23">
        <v>44926</v>
      </c>
      <c r="I53" s="143">
        <f t="shared" si="0"/>
        <v>69.571428571428569</v>
      </c>
      <c r="J53" s="52">
        <v>1.67E-2</v>
      </c>
      <c r="K53" s="144" t="s">
        <v>170</v>
      </c>
      <c r="L53" s="443"/>
      <c r="M53" s="113" t="s">
        <v>325</v>
      </c>
      <c r="N53" s="113" t="s">
        <v>120</v>
      </c>
      <c r="O53" s="113" t="s">
        <v>121</v>
      </c>
      <c r="P53" s="113"/>
      <c r="Q53" s="354"/>
      <c r="R53" s="357"/>
      <c r="S53" s="145">
        <v>44926</v>
      </c>
      <c r="T53" s="146"/>
      <c r="U53" s="146"/>
      <c r="V53" s="147"/>
      <c r="W53" s="197"/>
    </row>
    <row r="54" spans="1:23" s="198" customFormat="1" ht="39.6" x14ac:dyDescent="0.25">
      <c r="A54" s="449"/>
      <c r="B54" s="460"/>
      <c r="C54" s="462"/>
      <c r="D54" s="460"/>
      <c r="E54" s="113" t="s">
        <v>60</v>
      </c>
      <c r="F54" s="16" t="s">
        <v>182</v>
      </c>
      <c r="G54" s="23">
        <v>44500</v>
      </c>
      <c r="H54" s="23">
        <v>44926</v>
      </c>
      <c r="I54" s="143">
        <f t="shared" si="0"/>
        <v>60.857142857142854</v>
      </c>
      <c r="J54" s="52">
        <v>1.67E-2</v>
      </c>
      <c r="K54" s="144" t="s">
        <v>185</v>
      </c>
      <c r="L54" s="443"/>
      <c r="M54" s="113" t="s">
        <v>325</v>
      </c>
      <c r="N54" s="113" t="s">
        <v>120</v>
      </c>
      <c r="O54" s="113" t="s">
        <v>121</v>
      </c>
      <c r="P54" s="113"/>
      <c r="Q54" s="354"/>
      <c r="R54" s="357"/>
      <c r="S54" s="145">
        <v>44926</v>
      </c>
      <c r="T54" s="146"/>
      <c r="U54" s="146"/>
      <c r="V54" s="147"/>
      <c r="W54" s="197"/>
    </row>
    <row r="55" spans="1:23" s="198" customFormat="1" ht="39.6" x14ac:dyDescent="0.25">
      <c r="A55" s="449"/>
      <c r="B55" s="460"/>
      <c r="C55" s="462"/>
      <c r="D55" s="460"/>
      <c r="E55" s="113" t="s">
        <v>110</v>
      </c>
      <c r="F55" s="16" t="s">
        <v>183</v>
      </c>
      <c r="G55" s="23">
        <v>44500</v>
      </c>
      <c r="H55" s="23">
        <v>44905</v>
      </c>
      <c r="I55" s="143">
        <f t="shared" si="0"/>
        <v>57.857142857142854</v>
      </c>
      <c r="J55" s="52">
        <v>1.66E-2</v>
      </c>
      <c r="K55" s="144" t="s">
        <v>186</v>
      </c>
      <c r="L55" s="443"/>
      <c r="M55" s="113" t="s">
        <v>325</v>
      </c>
      <c r="N55" s="113" t="s">
        <v>120</v>
      </c>
      <c r="O55" s="113" t="s">
        <v>121</v>
      </c>
      <c r="P55" s="113"/>
      <c r="Q55" s="354"/>
      <c r="R55" s="357"/>
      <c r="S55" s="145">
        <v>44905</v>
      </c>
      <c r="T55" s="146"/>
      <c r="U55" s="146"/>
      <c r="V55" s="147"/>
      <c r="W55" s="197"/>
    </row>
    <row r="56" spans="1:23" s="198" customFormat="1" ht="39.6" x14ac:dyDescent="0.25">
      <c r="A56" s="449"/>
      <c r="B56" s="460"/>
      <c r="C56" s="462"/>
      <c r="D56" s="460"/>
      <c r="E56" s="113" t="s">
        <v>111</v>
      </c>
      <c r="F56" s="16" t="s">
        <v>184</v>
      </c>
      <c r="G56" s="23">
        <v>44207</v>
      </c>
      <c r="H56" s="23">
        <v>44841</v>
      </c>
      <c r="I56" s="143">
        <f t="shared" si="0"/>
        <v>90.571428571428569</v>
      </c>
      <c r="J56" s="52">
        <v>1.66E-2</v>
      </c>
      <c r="K56" s="144" t="s">
        <v>170</v>
      </c>
      <c r="L56" s="444"/>
      <c r="M56" s="113" t="s">
        <v>325</v>
      </c>
      <c r="N56" s="113" t="s">
        <v>120</v>
      </c>
      <c r="O56" s="113" t="s">
        <v>121</v>
      </c>
      <c r="P56" s="113"/>
      <c r="Q56" s="355"/>
      <c r="R56" s="358"/>
      <c r="S56" s="145">
        <v>44841</v>
      </c>
      <c r="T56" s="146"/>
      <c r="U56" s="146"/>
      <c r="V56" s="147"/>
      <c r="W56" s="197"/>
    </row>
    <row r="57" spans="1:23" s="198" customFormat="1" ht="36" customHeight="1" x14ac:dyDescent="0.25">
      <c r="A57" s="459">
        <v>6</v>
      </c>
      <c r="B57" s="429" t="s">
        <v>393</v>
      </c>
      <c r="C57" s="418" t="s">
        <v>49</v>
      </c>
      <c r="D57" s="429" t="s">
        <v>91</v>
      </c>
      <c r="E57" s="111" t="s">
        <v>58</v>
      </c>
      <c r="F57" s="19" t="s">
        <v>307</v>
      </c>
      <c r="G57" s="30">
        <v>43906</v>
      </c>
      <c r="H57" s="30">
        <v>43966</v>
      </c>
      <c r="I57" s="148">
        <f t="shared" ref="I57:I116" si="1">(H57-G57)/7</f>
        <v>8.5714285714285712</v>
      </c>
      <c r="J57" s="61">
        <v>1.389E-2</v>
      </c>
      <c r="K57" s="149" t="s">
        <v>108</v>
      </c>
      <c r="L57" s="408">
        <f>SUM(J57:J62)</f>
        <v>8.3339999999999997E-2</v>
      </c>
      <c r="M57" s="111" t="s">
        <v>326</v>
      </c>
      <c r="N57" s="111" t="s">
        <v>120</v>
      </c>
      <c r="O57" s="111" t="s">
        <v>121</v>
      </c>
      <c r="P57" s="111"/>
      <c r="Q57" s="371" t="s">
        <v>379</v>
      </c>
      <c r="R57" s="403" t="s">
        <v>366</v>
      </c>
      <c r="S57" s="150">
        <v>43966</v>
      </c>
      <c r="T57" s="151"/>
      <c r="U57" s="151"/>
      <c r="V57" s="152"/>
      <c r="W57" s="197"/>
    </row>
    <row r="58" spans="1:23" s="198" customFormat="1" ht="52.8" x14ac:dyDescent="0.25">
      <c r="A58" s="459"/>
      <c r="B58" s="429"/>
      <c r="C58" s="418"/>
      <c r="D58" s="429"/>
      <c r="E58" s="111" t="s">
        <v>59</v>
      </c>
      <c r="F58" s="19" t="s">
        <v>308</v>
      </c>
      <c r="G58" s="30">
        <v>43944</v>
      </c>
      <c r="H58" s="30">
        <v>44175</v>
      </c>
      <c r="I58" s="148">
        <f t="shared" si="1"/>
        <v>33</v>
      </c>
      <c r="J58" s="61">
        <v>1.389E-2</v>
      </c>
      <c r="K58" s="149" t="s">
        <v>125</v>
      </c>
      <c r="L58" s="408"/>
      <c r="M58" s="111" t="s">
        <v>326</v>
      </c>
      <c r="N58" s="111" t="s">
        <v>120</v>
      </c>
      <c r="O58" s="111" t="s">
        <v>121</v>
      </c>
      <c r="P58" s="111"/>
      <c r="Q58" s="372"/>
      <c r="R58" s="404"/>
      <c r="S58" s="150">
        <v>44175</v>
      </c>
      <c r="T58" s="151"/>
      <c r="U58" s="151"/>
      <c r="V58" s="152"/>
      <c r="W58" s="197"/>
    </row>
    <row r="59" spans="1:23" s="198" customFormat="1" ht="52.8" x14ac:dyDescent="0.25">
      <c r="A59" s="459"/>
      <c r="B59" s="429"/>
      <c r="C59" s="418"/>
      <c r="D59" s="429"/>
      <c r="E59" s="111" t="s">
        <v>60</v>
      </c>
      <c r="F59" s="19" t="s">
        <v>123</v>
      </c>
      <c r="G59" s="30">
        <v>43953</v>
      </c>
      <c r="H59" s="30">
        <v>44175</v>
      </c>
      <c r="I59" s="148">
        <f t="shared" si="1"/>
        <v>31.714285714285715</v>
      </c>
      <c r="J59" s="61">
        <v>1.389E-2</v>
      </c>
      <c r="K59" s="149" t="s">
        <v>118</v>
      </c>
      <c r="L59" s="408"/>
      <c r="M59" s="111" t="s">
        <v>326</v>
      </c>
      <c r="N59" s="111" t="s">
        <v>120</v>
      </c>
      <c r="O59" s="111" t="s">
        <v>121</v>
      </c>
      <c r="P59" s="111"/>
      <c r="Q59" s="372"/>
      <c r="R59" s="404"/>
      <c r="S59" s="150">
        <v>44175</v>
      </c>
      <c r="T59" s="151"/>
      <c r="U59" s="151"/>
      <c r="V59" s="152"/>
      <c r="W59" s="197"/>
    </row>
    <row r="60" spans="1:23" s="198" customFormat="1" ht="39.6" x14ac:dyDescent="0.25">
      <c r="A60" s="459"/>
      <c r="B60" s="429"/>
      <c r="C60" s="418"/>
      <c r="D60" s="429"/>
      <c r="E60" s="111" t="s">
        <v>110</v>
      </c>
      <c r="F60" s="19" t="s">
        <v>124</v>
      </c>
      <c r="G60" s="30">
        <v>43997</v>
      </c>
      <c r="H60" s="30">
        <v>44175</v>
      </c>
      <c r="I60" s="148">
        <f t="shared" si="1"/>
        <v>25.428571428571427</v>
      </c>
      <c r="J60" s="61">
        <v>1.389E-2</v>
      </c>
      <c r="K60" s="149" t="s">
        <v>118</v>
      </c>
      <c r="L60" s="408"/>
      <c r="M60" s="111" t="s">
        <v>326</v>
      </c>
      <c r="N60" s="111" t="s">
        <v>120</v>
      </c>
      <c r="O60" s="111" t="s">
        <v>121</v>
      </c>
      <c r="P60" s="111"/>
      <c r="Q60" s="372"/>
      <c r="R60" s="404"/>
      <c r="S60" s="150">
        <v>44175</v>
      </c>
      <c r="T60" s="151"/>
      <c r="U60" s="151"/>
      <c r="V60" s="152"/>
      <c r="W60" s="197"/>
    </row>
    <row r="61" spans="1:23" s="198" customFormat="1" ht="39.6" x14ac:dyDescent="0.25">
      <c r="A61" s="459"/>
      <c r="B61" s="429"/>
      <c r="C61" s="418"/>
      <c r="D61" s="429"/>
      <c r="E61" s="111" t="s">
        <v>112</v>
      </c>
      <c r="F61" s="19" t="s">
        <v>309</v>
      </c>
      <c r="G61" s="30">
        <v>43966</v>
      </c>
      <c r="H61" s="30">
        <v>44175</v>
      </c>
      <c r="I61" s="148">
        <f t="shared" si="1"/>
        <v>29.857142857142858</v>
      </c>
      <c r="J61" s="61">
        <v>1.389E-2</v>
      </c>
      <c r="K61" s="153" t="s">
        <v>118</v>
      </c>
      <c r="L61" s="408"/>
      <c r="M61" s="111" t="s">
        <v>326</v>
      </c>
      <c r="N61" s="111" t="s">
        <v>120</v>
      </c>
      <c r="O61" s="111" t="s">
        <v>121</v>
      </c>
      <c r="P61" s="111"/>
      <c r="Q61" s="372"/>
      <c r="R61" s="404"/>
      <c r="S61" s="150">
        <v>44175</v>
      </c>
      <c r="T61" s="151"/>
      <c r="U61" s="151"/>
      <c r="V61" s="152"/>
      <c r="W61" s="197"/>
    </row>
    <row r="62" spans="1:23" s="198" customFormat="1" ht="39.6" x14ac:dyDescent="0.25">
      <c r="A62" s="459"/>
      <c r="B62" s="429"/>
      <c r="C62" s="418"/>
      <c r="D62" s="429"/>
      <c r="E62" s="111" t="s">
        <v>113</v>
      </c>
      <c r="F62" s="19" t="s">
        <v>187</v>
      </c>
      <c r="G62" s="30">
        <v>44198</v>
      </c>
      <c r="H62" s="30">
        <v>44290</v>
      </c>
      <c r="I62" s="148">
        <f t="shared" si="1"/>
        <v>13.142857142857142</v>
      </c>
      <c r="J62" s="61">
        <v>1.389E-2</v>
      </c>
      <c r="K62" s="153" t="s">
        <v>188</v>
      </c>
      <c r="L62" s="408"/>
      <c r="M62" s="111" t="s">
        <v>326</v>
      </c>
      <c r="N62" s="111" t="s">
        <v>120</v>
      </c>
      <c r="O62" s="111" t="s">
        <v>121</v>
      </c>
      <c r="P62" s="111"/>
      <c r="Q62" s="373"/>
      <c r="R62" s="405"/>
      <c r="S62" s="150">
        <v>44290</v>
      </c>
      <c r="T62" s="151"/>
      <c r="U62" s="151"/>
      <c r="V62" s="152"/>
      <c r="W62" s="197"/>
    </row>
    <row r="63" spans="1:23" s="198" customFormat="1" ht="39.6" x14ac:dyDescent="0.25">
      <c r="A63" s="448">
        <v>7</v>
      </c>
      <c r="B63" s="417" t="s">
        <v>394</v>
      </c>
      <c r="C63" s="461" t="s">
        <v>50</v>
      </c>
      <c r="D63" s="417" t="s">
        <v>92</v>
      </c>
      <c r="E63" s="104" t="s">
        <v>58</v>
      </c>
      <c r="F63" s="20" t="s">
        <v>310</v>
      </c>
      <c r="G63" s="31">
        <v>43970</v>
      </c>
      <c r="H63" s="31">
        <v>44065</v>
      </c>
      <c r="I63" s="154">
        <f t="shared" si="1"/>
        <v>13.571428571428571</v>
      </c>
      <c r="J63" s="53">
        <v>1.1900000000000001E-2</v>
      </c>
      <c r="K63" s="155" t="s">
        <v>173</v>
      </c>
      <c r="L63" s="419">
        <f>SUM(J63:J69)</f>
        <v>8.3300000000000013E-2</v>
      </c>
      <c r="M63" s="104" t="s">
        <v>327</v>
      </c>
      <c r="N63" s="104" t="s">
        <v>120</v>
      </c>
      <c r="O63" s="104" t="s">
        <v>121</v>
      </c>
      <c r="P63" s="104"/>
      <c r="Q63" s="463" t="s">
        <v>383</v>
      </c>
      <c r="R63" s="450" t="s">
        <v>367</v>
      </c>
      <c r="S63" s="156">
        <v>44065</v>
      </c>
      <c r="T63" s="157"/>
      <c r="U63" s="157"/>
      <c r="V63" s="158"/>
      <c r="W63" s="197"/>
    </row>
    <row r="64" spans="1:23" s="198" customFormat="1" ht="39.6" x14ac:dyDescent="0.25">
      <c r="A64" s="448"/>
      <c r="B64" s="417"/>
      <c r="C64" s="461"/>
      <c r="D64" s="417"/>
      <c r="E64" s="104" t="s">
        <v>59</v>
      </c>
      <c r="F64" s="20" t="s">
        <v>311</v>
      </c>
      <c r="G64" s="31">
        <v>43970</v>
      </c>
      <c r="H64" s="31">
        <v>44175</v>
      </c>
      <c r="I64" s="154">
        <f t="shared" si="1"/>
        <v>29.285714285714285</v>
      </c>
      <c r="J64" s="53">
        <v>1.1900000000000001E-2</v>
      </c>
      <c r="K64" s="159" t="s">
        <v>193</v>
      </c>
      <c r="L64" s="420"/>
      <c r="M64" s="104" t="s">
        <v>325</v>
      </c>
      <c r="N64" s="104" t="s">
        <v>120</v>
      </c>
      <c r="O64" s="104" t="s">
        <v>121</v>
      </c>
      <c r="P64" s="104"/>
      <c r="Q64" s="464"/>
      <c r="R64" s="451"/>
      <c r="S64" s="156">
        <v>44175</v>
      </c>
      <c r="T64" s="157"/>
      <c r="U64" s="157"/>
      <c r="V64" s="158"/>
      <c r="W64" s="197"/>
    </row>
    <row r="65" spans="1:23" s="198" customFormat="1" ht="39.6" x14ac:dyDescent="0.25">
      <c r="A65" s="448"/>
      <c r="B65" s="417"/>
      <c r="C65" s="461"/>
      <c r="D65" s="417"/>
      <c r="E65" s="104" t="s">
        <v>60</v>
      </c>
      <c r="F65" s="20" t="s">
        <v>312</v>
      </c>
      <c r="G65" s="31">
        <v>44105</v>
      </c>
      <c r="H65" s="31">
        <v>44175</v>
      </c>
      <c r="I65" s="154">
        <f t="shared" si="1"/>
        <v>10</v>
      </c>
      <c r="J65" s="53">
        <v>1.1900000000000001E-2</v>
      </c>
      <c r="K65" s="159" t="s">
        <v>194</v>
      </c>
      <c r="L65" s="420"/>
      <c r="M65" s="104" t="s">
        <v>325</v>
      </c>
      <c r="N65" s="104" t="s">
        <v>120</v>
      </c>
      <c r="O65" s="104" t="s">
        <v>121</v>
      </c>
      <c r="P65" s="104"/>
      <c r="Q65" s="464"/>
      <c r="R65" s="451"/>
      <c r="S65" s="156">
        <v>44175</v>
      </c>
      <c r="T65" s="157"/>
      <c r="U65" s="157"/>
      <c r="V65" s="158"/>
      <c r="W65" s="197"/>
    </row>
    <row r="66" spans="1:23" s="198" customFormat="1" ht="39.6" x14ac:dyDescent="0.25">
      <c r="A66" s="448"/>
      <c r="B66" s="417"/>
      <c r="C66" s="461"/>
      <c r="D66" s="417"/>
      <c r="E66" s="104" t="s">
        <v>110</v>
      </c>
      <c r="F66" s="20" t="s">
        <v>313</v>
      </c>
      <c r="G66" s="31">
        <v>44439</v>
      </c>
      <c r="H66" s="31">
        <v>44926</v>
      </c>
      <c r="I66" s="154">
        <f t="shared" si="1"/>
        <v>69.571428571428569</v>
      </c>
      <c r="J66" s="53">
        <v>1.1900000000000001E-2</v>
      </c>
      <c r="K66" s="159" t="s">
        <v>278</v>
      </c>
      <c r="L66" s="420"/>
      <c r="M66" s="104" t="s">
        <v>325</v>
      </c>
      <c r="N66" s="104" t="s">
        <v>120</v>
      </c>
      <c r="O66" s="104" t="s">
        <v>121</v>
      </c>
      <c r="P66" s="104"/>
      <c r="Q66" s="464"/>
      <c r="R66" s="451"/>
      <c r="S66" s="156">
        <v>44926</v>
      </c>
      <c r="T66" s="157"/>
      <c r="U66" s="157"/>
      <c r="V66" s="158"/>
      <c r="W66" s="197"/>
    </row>
    <row r="67" spans="1:23" s="198" customFormat="1" ht="39.6" x14ac:dyDescent="0.25">
      <c r="A67" s="448"/>
      <c r="B67" s="417"/>
      <c r="C67" s="461"/>
      <c r="D67" s="417"/>
      <c r="E67" s="104" t="s">
        <v>111</v>
      </c>
      <c r="F67" s="20" t="s">
        <v>189</v>
      </c>
      <c r="G67" s="31">
        <v>44348</v>
      </c>
      <c r="H67" s="31">
        <v>44773</v>
      </c>
      <c r="I67" s="154">
        <f t="shared" si="1"/>
        <v>60.714285714285715</v>
      </c>
      <c r="J67" s="53">
        <v>1.1900000000000001E-2</v>
      </c>
      <c r="K67" s="159" t="s">
        <v>191</v>
      </c>
      <c r="L67" s="420"/>
      <c r="M67" s="104" t="s">
        <v>325</v>
      </c>
      <c r="N67" s="104" t="s">
        <v>120</v>
      </c>
      <c r="O67" s="104" t="s">
        <v>121</v>
      </c>
      <c r="P67" s="104"/>
      <c r="Q67" s="464"/>
      <c r="R67" s="451"/>
      <c r="S67" s="156">
        <v>44773</v>
      </c>
      <c r="T67" s="157"/>
      <c r="U67" s="157"/>
      <c r="V67" s="158"/>
      <c r="W67" s="197"/>
    </row>
    <row r="68" spans="1:23" s="198" customFormat="1" ht="39.6" x14ac:dyDescent="0.25">
      <c r="A68" s="448"/>
      <c r="B68" s="417"/>
      <c r="C68" s="461"/>
      <c r="D68" s="417"/>
      <c r="E68" s="104" t="s">
        <v>112</v>
      </c>
      <c r="F68" s="20" t="s">
        <v>314</v>
      </c>
      <c r="G68" s="31">
        <v>44347</v>
      </c>
      <c r="H68" s="31">
        <v>44926</v>
      </c>
      <c r="I68" s="154">
        <f t="shared" si="1"/>
        <v>82.714285714285708</v>
      </c>
      <c r="J68" s="53">
        <v>1.1900000000000001E-2</v>
      </c>
      <c r="K68" s="159" t="s">
        <v>192</v>
      </c>
      <c r="L68" s="420"/>
      <c r="M68" s="104" t="s">
        <v>328</v>
      </c>
      <c r="N68" s="104" t="s">
        <v>120</v>
      </c>
      <c r="O68" s="104" t="s">
        <v>121</v>
      </c>
      <c r="P68" s="104"/>
      <c r="Q68" s="464"/>
      <c r="R68" s="451"/>
      <c r="S68" s="156">
        <v>44926</v>
      </c>
      <c r="T68" s="157"/>
      <c r="U68" s="157"/>
      <c r="V68" s="158"/>
      <c r="W68" s="197"/>
    </row>
    <row r="69" spans="1:23" s="198" customFormat="1" ht="39.6" x14ac:dyDescent="0.25">
      <c r="A69" s="448"/>
      <c r="B69" s="417"/>
      <c r="C69" s="461"/>
      <c r="D69" s="417"/>
      <c r="E69" s="104" t="s">
        <v>113</v>
      </c>
      <c r="F69" s="20" t="s">
        <v>190</v>
      </c>
      <c r="G69" s="31">
        <v>44378</v>
      </c>
      <c r="H69" s="31">
        <v>44926</v>
      </c>
      <c r="I69" s="154">
        <f t="shared" si="1"/>
        <v>78.285714285714292</v>
      </c>
      <c r="J69" s="53">
        <v>1.1900000000000001E-2</v>
      </c>
      <c r="K69" s="159" t="s">
        <v>192</v>
      </c>
      <c r="L69" s="421"/>
      <c r="M69" s="104" t="s">
        <v>332</v>
      </c>
      <c r="N69" s="104" t="s">
        <v>120</v>
      </c>
      <c r="O69" s="104" t="s">
        <v>121</v>
      </c>
      <c r="P69" s="104"/>
      <c r="Q69" s="465"/>
      <c r="R69" s="452"/>
      <c r="S69" s="156">
        <v>44926</v>
      </c>
      <c r="T69" s="157"/>
      <c r="U69" s="157"/>
      <c r="V69" s="158"/>
      <c r="W69" s="197"/>
    </row>
    <row r="70" spans="1:23" s="198" customFormat="1" ht="90" customHeight="1" x14ac:dyDescent="0.25">
      <c r="A70" s="456">
        <v>8</v>
      </c>
      <c r="B70" s="507" t="s">
        <v>395</v>
      </c>
      <c r="C70" s="508" t="s">
        <v>51</v>
      </c>
      <c r="D70" s="507" t="s">
        <v>109</v>
      </c>
      <c r="E70" s="109" t="s">
        <v>58</v>
      </c>
      <c r="F70" s="21" t="s">
        <v>315</v>
      </c>
      <c r="G70" s="24">
        <v>43997</v>
      </c>
      <c r="H70" s="24">
        <v>44545</v>
      </c>
      <c r="I70" s="160">
        <f t="shared" si="1"/>
        <v>78.285714285714292</v>
      </c>
      <c r="J70" s="58">
        <v>5.1999999999999998E-3</v>
      </c>
      <c r="K70" s="161" t="s">
        <v>316</v>
      </c>
      <c r="L70" s="422">
        <f>SUM(J70:J85)</f>
        <v>8.3299999999999971E-2</v>
      </c>
      <c r="M70" s="466" t="s">
        <v>340</v>
      </c>
      <c r="N70" s="109" t="s">
        <v>120</v>
      </c>
      <c r="O70" s="109" t="s">
        <v>121</v>
      </c>
      <c r="P70" s="466" t="s">
        <v>357</v>
      </c>
      <c r="Q70" s="466" t="s">
        <v>372</v>
      </c>
      <c r="R70" s="466" t="s">
        <v>366</v>
      </c>
      <c r="S70" s="162">
        <v>44545</v>
      </c>
      <c r="T70" s="163"/>
      <c r="U70" s="163"/>
      <c r="V70" s="164"/>
      <c r="W70" s="197"/>
    </row>
    <row r="71" spans="1:23" s="198" customFormat="1" ht="66" customHeight="1" x14ac:dyDescent="0.25">
      <c r="A71" s="456"/>
      <c r="B71" s="507"/>
      <c r="C71" s="508"/>
      <c r="D71" s="507"/>
      <c r="E71" s="109" t="s">
        <v>59</v>
      </c>
      <c r="F71" s="21" t="s">
        <v>209</v>
      </c>
      <c r="G71" s="24">
        <v>44348</v>
      </c>
      <c r="H71" s="24">
        <v>44561</v>
      </c>
      <c r="I71" s="160">
        <f t="shared" si="1"/>
        <v>30.428571428571427</v>
      </c>
      <c r="J71" s="58">
        <v>5.1999999999999998E-3</v>
      </c>
      <c r="K71" s="161" t="s">
        <v>221</v>
      </c>
      <c r="L71" s="423"/>
      <c r="M71" s="423"/>
      <c r="N71" s="109" t="s">
        <v>120</v>
      </c>
      <c r="O71" s="109" t="s">
        <v>121</v>
      </c>
      <c r="P71" s="423"/>
      <c r="Q71" s="423"/>
      <c r="R71" s="423"/>
      <c r="S71" s="162">
        <v>44561</v>
      </c>
      <c r="T71" s="163"/>
      <c r="U71" s="163"/>
      <c r="V71" s="164"/>
      <c r="W71" s="197"/>
    </row>
    <row r="72" spans="1:23" s="198" customFormat="1" ht="118.8" x14ac:dyDescent="0.25">
      <c r="A72" s="456"/>
      <c r="B72" s="507"/>
      <c r="C72" s="508"/>
      <c r="D72" s="507"/>
      <c r="E72" s="109" t="s">
        <v>208</v>
      </c>
      <c r="F72" s="21" t="s">
        <v>280</v>
      </c>
      <c r="G72" s="24">
        <v>44440</v>
      </c>
      <c r="H72" s="24">
        <v>44926</v>
      </c>
      <c r="I72" s="160">
        <f t="shared" si="1"/>
        <v>69.428571428571431</v>
      </c>
      <c r="J72" s="58">
        <v>5.1999999999999998E-3</v>
      </c>
      <c r="K72" s="161" t="s">
        <v>279</v>
      </c>
      <c r="L72" s="423"/>
      <c r="M72" s="423"/>
      <c r="N72" s="109" t="s">
        <v>120</v>
      </c>
      <c r="O72" s="109" t="s">
        <v>121</v>
      </c>
      <c r="P72" s="423"/>
      <c r="Q72" s="423"/>
      <c r="R72" s="423"/>
      <c r="S72" s="162">
        <v>44926</v>
      </c>
      <c r="T72" s="163"/>
      <c r="U72" s="163"/>
      <c r="V72" s="164"/>
      <c r="W72" s="197"/>
    </row>
    <row r="73" spans="1:23" s="198" customFormat="1" ht="39.6" x14ac:dyDescent="0.25">
      <c r="A73" s="456"/>
      <c r="B73" s="507"/>
      <c r="C73" s="508"/>
      <c r="D73" s="507"/>
      <c r="E73" s="109" t="s">
        <v>110</v>
      </c>
      <c r="F73" s="21" t="s">
        <v>210</v>
      </c>
      <c r="G73" s="24">
        <v>44469</v>
      </c>
      <c r="H73" s="24">
        <v>44926</v>
      </c>
      <c r="I73" s="160">
        <f t="shared" si="1"/>
        <v>65.285714285714292</v>
      </c>
      <c r="J73" s="58">
        <v>5.1999999999999998E-3</v>
      </c>
      <c r="K73" s="165" t="s">
        <v>222</v>
      </c>
      <c r="L73" s="423"/>
      <c r="M73" s="423"/>
      <c r="N73" s="109" t="s">
        <v>120</v>
      </c>
      <c r="O73" s="109" t="s">
        <v>121</v>
      </c>
      <c r="P73" s="423"/>
      <c r="Q73" s="423"/>
      <c r="R73" s="423"/>
      <c r="S73" s="162">
        <v>44926</v>
      </c>
      <c r="T73" s="163"/>
      <c r="U73" s="163"/>
      <c r="V73" s="164"/>
      <c r="W73" s="197"/>
    </row>
    <row r="74" spans="1:23" s="198" customFormat="1" ht="39.6" x14ac:dyDescent="0.25">
      <c r="A74" s="456"/>
      <c r="B74" s="507"/>
      <c r="C74" s="508"/>
      <c r="D74" s="507"/>
      <c r="E74" s="109" t="s">
        <v>111</v>
      </c>
      <c r="F74" s="21" t="s">
        <v>211</v>
      </c>
      <c r="G74" s="24">
        <v>44409</v>
      </c>
      <c r="H74" s="24">
        <v>44926</v>
      </c>
      <c r="I74" s="160">
        <f t="shared" si="1"/>
        <v>73.857142857142861</v>
      </c>
      <c r="J74" s="58">
        <v>5.1999999999999998E-3</v>
      </c>
      <c r="K74" s="165" t="s">
        <v>223</v>
      </c>
      <c r="L74" s="423"/>
      <c r="M74" s="423"/>
      <c r="N74" s="109" t="s">
        <v>120</v>
      </c>
      <c r="O74" s="109" t="s">
        <v>121</v>
      </c>
      <c r="P74" s="423"/>
      <c r="Q74" s="423"/>
      <c r="R74" s="423"/>
      <c r="S74" s="162">
        <v>44926</v>
      </c>
      <c r="T74" s="163"/>
      <c r="U74" s="163"/>
      <c r="V74" s="164"/>
      <c r="W74" s="197"/>
    </row>
    <row r="75" spans="1:23" s="198" customFormat="1" ht="39.6" x14ac:dyDescent="0.25">
      <c r="A75" s="456"/>
      <c r="B75" s="507"/>
      <c r="C75" s="508"/>
      <c r="D75" s="507"/>
      <c r="E75" s="109" t="s">
        <v>112</v>
      </c>
      <c r="F75" s="21" t="s">
        <v>212</v>
      </c>
      <c r="G75" s="24">
        <v>44440</v>
      </c>
      <c r="H75" s="24">
        <v>44926</v>
      </c>
      <c r="I75" s="160">
        <f t="shared" si="1"/>
        <v>69.428571428571431</v>
      </c>
      <c r="J75" s="58">
        <v>5.1999999999999998E-3</v>
      </c>
      <c r="K75" s="165" t="s">
        <v>224</v>
      </c>
      <c r="L75" s="423"/>
      <c r="M75" s="423"/>
      <c r="N75" s="109" t="s">
        <v>120</v>
      </c>
      <c r="O75" s="109" t="s">
        <v>121</v>
      </c>
      <c r="P75" s="423"/>
      <c r="Q75" s="423"/>
      <c r="R75" s="423"/>
      <c r="S75" s="162">
        <v>44926</v>
      </c>
      <c r="T75" s="163"/>
      <c r="U75" s="163"/>
      <c r="V75" s="164"/>
      <c r="W75" s="197"/>
    </row>
    <row r="76" spans="1:23" s="198" customFormat="1" ht="39.6" x14ac:dyDescent="0.25">
      <c r="A76" s="456"/>
      <c r="B76" s="507"/>
      <c r="C76" s="508"/>
      <c r="D76" s="507"/>
      <c r="E76" s="109" t="s">
        <v>113</v>
      </c>
      <c r="F76" s="21" t="s">
        <v>213</v>
      </c>
      <c r="G76" s="24">
        <v>44440</v>
      </c>
      <c r="H76" s="24">
        <v>44773</v>
      </c>
      <c r="I76" s="160">
        <f t="shared" si="1"/>
        <v>47.571428571428569</v>
      </c>
      <c r="J76" s="58">
        <v>5.1999999999999998E-3</v>
      </c>
      <c r="K76" s="165" t="s">
        <v>225</v>
      </c>
      <c r="L76" s="423"/>
      <c r="M76" s="423"/>
      <c r="N76" s="109" t="s">
        <v>120</v>
      </c>
      <c r="O76" s="109" t="s">
        <v>121</v>
      </c>
      <c r="P76" s="423"/>
      <c r="Q76" s="423"/>
      <c r="R76" s="423"/>
      <c r="S76" s="162">
        <v>44773</v>
      </c>
      <c r="T76" s="163"/>
      <c r="U76" s="163"/>
      <c r="V76" s="164"/>
      <c r="W76" s="197"/>
    </row>
    <row r="77" spans="1:23" s="198" customFormat="1" ht="39.6" x14ac:dyDescent="0.25">
      <c r="A77" s="456"/>
      <c r="B77" s="507"/>
      <c r="C77" s="508"/>
      <c r="D77" s="507"/>
      <c r="E77" s="109" t="s">
        <v>132</v>
      </c>
      <c r="F77" s="21" t="s">
        <v>214</v>
      </c>
      <c r="G77" s="24">
        <v>44440</v>
      </c>
      <c r="H77" s="24">
        <v>44926</v>
      </c>
      <c r="I77" s="160">
        <f t="shared" si="1"/>
        <v>69.428571428571431</v>
      </c>
      <c r="J77" s="58">
        <v>5.1999999999999998E-3</v>
      </c>
      <c r="K77" s="165" t="s">
        <v>226</v>
      </c>
      <c r="L77" s="423"/>
      <c r="M77" s="423"/>
      <c r="N77" s="109" t="s">
        <v>120</v>
      </c>
      <c r="O77" s="109" t="s">
        <v>121</v>
      </c>
      <c r="P77" s="423"/>
      <c r="Q77" s="423"/>
      <c r="R77" s="423"/>
      <c r="S77" s="162">
        <v>44926</v>
      </c>
      <c r="T77" s="163"/>
      <c r="U77" s="163"/>
      <c r="V77" s="164"/>
      <c r="W77" s="197"/>
    </row>
    <row r="78" spans="1:23" s="198" customFormat="1" ht="39.6" x14ac:dyDescent="0.25">
      <c r="A78" s="456"/>
      <c r="B78" s="507"/>
      <c r="C78" s="508"/>
      <c r="D78" s="507"/>
      <c r="E78" s="109" t="s">
        <v>133</v>
      </c>
      <c r="F78" s="21" t="s">
        <v>288</v>
      </c>
      <c r="G78" s="24">
        <v>44470</v>
      </c>
      <c r="H78" s="24">
        <v>44926</v>
      </c>
      <c r="I78" s="160">
        <f t="shared" si="1"/>
        <v>65.142857142857139</v>
      </c>
      <c r="J78" s="58">
        <v>5.1999999999999998E-3</v>
      </c>
      <c r="K78" s="165" t="s">
        <v>227</v>
      </c>
      <c r="L78" s="423"/>
      <c r="M78" s="423"/>
      <c r="N78" s="109" t="s">
        <v>120</v>
      </c>
      <c r="O78" s="109" t="s">
        <v>121</v>
      </c>
      <c r="P78" s="423"/>
      <c r="Q78" s="423"/>
      <c r="R78" s="423"/>
      <c r="S78" s="162">
        <v>44926</v>
      </c>
      <c r="T78" s="163"/>
      <c r="U78" s="163"/>
      <c r="V78" s="164"/>
      <c r="W78" s="197"/>
    </row>
    <row r="79" spans="1:23" s="198" customFormat="1" ht="39.6" x14ac:dyDescent="0.25">
      <c r="A79" s="456"/>
      <c r="B79" s="507"/>
      <c r="C79" s="508"/>
      <c r="D79" s="507"/>
      <c r="E79" s="109" t="s">
        <v>134</v>
      </c>
      <c r="F79" s="21" t="s">
        <v>289</v>
      </c>
      <c r="G79" s="24">
        <v>44835</v>
      </c>
      <c r="H79" s="24">
        <v>44926</v>
      </c>
      <c r="I79" s="160">
        <f t="shared" si="1"/>
        <v>13</v>
      </c>
      <c r="J79" s="58">
        <v>5.1999999999999998E-3</v>
      </c>
      <c r="K79" s="165" t="s">
        <v>228</v>
      </c>
      <c r="L79" s="423"/>
      <c r="M79" s="423"/>
      <c r="N79" s="109" t="s">
        <v>120</v>
      </c>
      <c r="O79" s="109" t="s">
        <v>121</v>
      </c>
      <c r="P79" s="423"/>
      <c r="Q79" s="423"/>
      <c r="R79" s="423"/>
      <c r="S79" s="162">
        <v>44926</v>
      </c>
      <c r="T79" s="163"/>
      <c r="U79" s="163"/>
      <c r="V79" s="164"/>
      <c r="W79" s="197"/>
    </row>
    <row r="80" spans="1:23" s="198" customFormat="1" ht="36" customHeight="1" x14ac:dyDescent="0.25">
      <c r="A80" s="456"/>
      <c r="B80" s="507"/>
      <c r="C80" s="508"/>
      <c r="D80" s="507"/>
      <c r="E80" s="109" t="s">
        <v>145</v>
      </c>
      <c r="F80" s="21" t="s">
        <v>215</v>
      </c>
      <c r="G80" s="24">
        <v>44835</v>
      </c>
      <c r="H80" s="24">
        <v>44926</v>
      </c>
      <c r="I80" s="160">
        <f t="shared" si="1"/>
        <v>13</v>
      </c>
      <c r="J80" s="58">
        <v>5.1999999999999998E-3</v>
      </c>
      <c r="K80" s="165" t="s">
        <v>229</v>
      </c>
      <c r="L80" s="423"/>
      <c r="M80" s="423"/>
      <c r="N80" s="109" t="s">
        <v>120</v>
      </c>
      <c r="O80" s="109" t="s">
        <v>121</v>
      </c>
      <c r="P80" s="423"/>
      <c r="Q80" s="423"/>
      <c r="R80" s="423"/>
      <c r="S80" s="162">
        <v>44926</v>
      </c>
      <c r="T80" s="163"/>
      <c r="U80" s="163"/>
      <c r="V80" s="164"/>
      <c r="W80" s="197"/>
    </row>
    <row r="81" spans="1:23" s="198" customFormat="1" ht="39.6" x14ac:dyDescent="0.25">
      <c r="A81" s="456"/>
      <c r="B81" s="507"/>
      <c r="C81" s="508"/>
      <c r="D81" s="507"/>
      <c r="E81" s="109" t="s">
        <v>146</v>
      </c>
      <c r="F81" s="21" t="s">
        <v>216</v>
      </c>
      <c r="G81" s="24">
        <v>44835</v>
      </c>
      <c r="H81" s="24">
        <v>44926</v>
      </c>
      <c r="I81" s="160">
        <f t="shared" si="1"/>
        <v>13</v>
      </c>
      <c r="J81" s="58">
        <v>5.1999999999999998E-3</v>
      </c>
      <c r="K81" s="165" t="s">
        <v>141</v>
      </c>
      <c r="L81" s="423"/>
      <c r="M81" s="423"/>
      <c r="N81" s="109" t="s">
        <v>120</v>
      </c>
      <c r="O81" s="109" t="s">
        <v>121</v>
      </c>
      <c r="P81" s="423"/>
      <c r="Q81" s="423"/>
      <c r="R81" s="423"/>
      <c r="S81" s="162">
        <v>44926</v>
      </c>
      <c r="T81" s="163"/>
      <c r="U81" s="163"/>
      <c r="V81" s="164"/>
      <c r="W81" s="197"/>
    </row>
    <row r="82" spans="1:23" s="198" customFormat="1" ht="39.6" x14ac:dyDescent="0.25">
      <c r="A82" s="456"/>
      <c r="B82" s="507"/>
      <c r="C82" s="508"/>
      <c r="D82" s="507"/>
      <c r="E82" s="109" t="s">
        <v>147</v>
      </c>
      <c r="F82" s="21" t="s">
        <v>217</v>
      </c>
      <c r="G82" s="24">
        <v>44835</v>
      </c>
      <c r="H82" s="24">
        <v>44926</v>
      </c>
      <c r="I82" s="160">
        <f t="shared" si="1"/>
        <v>13</v>
      </c>
      <c r="J82" s="58">
        <v>5.1999999999999998E-3</v>
      </c>
      <c r="K82" s="165" t="s">
        <v>169</v>
      </c>
      <c r="L82" s="423"/>
      <c r="M82" s="423"/>
      <c r="N82" s="109" t="s">
        <v>120</v>
      </c>
      <c r="O82" s="109" t="s">
        <v>121</v>
      </c>
      <c r="P82" s="423"/>
      <c r="Q82" s="423"/>
      <c r="R82" s="423"/>
      <c r="S82" s="162">
        <v>44926</v>
      </c>
      <c r="T82" s="163"/>
      <c r="U82" s="163"/>
      <c r="V82" s="164"/>
      <c r="W82" s="197"/>
    </row>
    <row r="83" spans="1:23" s="198" customFormat="1" ht="39.6" x14ac:dyDescent="0.25">
      <c r="A83" s="456"/>
      <c r="B83" s="507"/>
      <c r="C83" s="508"/>
      <c r="D83" s="507"/>
      <c r="E83" s="109" t="s">
        <v>148</v>
      </c>
      <c r="F83" s="21" t="s">
        <v>218</v>
      </c>
      <c r="G83" s="24">
        <v>44835</v>
      </c>
      <c r="H83" s="24">
        <v>44926</v>
      </c>
      <c r="I83" s="160">
        <f t="shared" si="1"/>
        <v>13</v>
      </c>
      <c r="J83" s="58">
        <v>5.1999999999999998E-3</v>
      </c>
      <c r="K83" s="165" t="s">
        <v>230</v>
      </c>
      <c r="L83" s="423"/>
      <c r="M83" s="423"/>
      <c r="N83" s="109" t="s">
        <v>120</v>
      </c>
      <c r="O83" s="109" t="s">
        <v>121</v>
      </c>
      <c r="P83" s="423"/>
      <c r="Q83" s="423"/>
      <c r="R83" s="423"/>
      <c r="S83" s="162">
        <v>44926</v>
      </c>
      <c r="T83" s="163"/>
      <c r="U83" s="163"/>
      <c r="V83" s="164"/>
      <c r="W83" s="197"/>
    </row>
    <row r="84" spans="1:23" s="198" customFormat="1" ht="39.6" x14ac:dyDescent="0.25">
      <c r="A84" s="456"/>
      <c r="B84" s="507"/>
      <c r="C84" s="508"/>
      <c r="D84" s="507"/>
      <c r="E84" s="109" t="s">
        <v>149</v>
      </c>
      <c r="F84" s="21" t="s">
        <v>219</v>
      </c>
      <c r="G84" s="24">
        <v>44470</v>
      </c>
      <c r="H84" s="24">
        <v>44926</v>
      </c>
      <c r="I84" s="160">
        <f t="shared" si="1"/>
        <v>65.142857142857139</v>
      </c>
      <c r="J84" s="58">
        <v>5.1999999999999998E-3</v>
      </c>
      <c r="K84" s="165" t="s">
        <v>231</v>
      </c>
      <c r="L84" s="423"/>
      <c r="M84" s="423"/>
      <c r="N84" s="109" t="s">
        <v>120</v>
      </c>
      <c r="O84" s="109" t="s">
        <v>121</v>
      </c>
      <c r="P84" s="423"/>
      <c r="Q84" s="423"/>
      <c r="R84" s="423"/>
      <c r="S84" s="162">
        <v>44926</v>
      </c>
      <c r="T84" s="163"/>
      <c r="U84" s="163"/>
      <c r="V84" s="164"/>
      <c r="W84" s="197"/>
    </row>
    <row r="85" spans="1:23" s="198" customFormat="1" ht="39.6" x14ac:dyDescent="0.25">
      <c r="A85" s="456"/>
      <c r="B85" s="507"/>
      <c r="C85" s="508"/>
      <c r="D85" s="507"/>
      <c r="E85" s="109" t="s">
        <v>150</v>
      </c>
      <c r="F85" s="21" t="s">
        <v>220</v>
      </c>
      <c r="G85" s="24">
        <v>44835</v>
      </c>
      <c r="H85" s="24">
        <v>44926</v>
      </c>
      <c r="I85" s="160">
        <f t="shared" si="1"/>
        <v>13</v>
      </c>
      <c r="J85" s="58">
        <v>5.3E-3</v>
      </c>
      <c r="K85" s="165" t="s">
        <v>290</v>
      </c>
      <c r="L85" s="424"/>
      <c r="M85" s="424"/>
      <c r="N85" s="109" t="s">
        <v>120</v>
      </c>
      <c r="O85" s="109" t="s">
        <v>121</v>
      </c>
      <c r="P85" s="424"/>
      <c r="Q85" s="424"/>
      <c r="R85" s="424"/>
      <c r="S85" s="162">
        <v>44926</v>
      </c>
      <c r="T85" s="163"/>
      <c r="U85" s="163"/>
      <c r="V85" s="164"/>
      <c r="W85" s="197"/>
    </row>
    <row r="86" spans="1:23" s="198" customFormat="1" ht="237.6" x14ac:dyDescent="0.25">
      <c r="A86" s="445">
        <v>9</v>
      </c>
      <c r="B86" s="426" t="s">
        <v>396</v>
      </c>
      <c r="C86" s="527" t="s">
        <v>52</v>
      </c>
      <c r="D86" s="426" t="s">
        <v>291</v>
      </c>
      <c r="E86" s="77" t="s">
        <v>58</v>
      </c>
      <c r="F86" s="78" t="s">
        <v>128</v>
      </c>
      <c r="G86" s="42">
        <v>44470</v>
      </c>
      <c r="H86" s="42">
        <v>44926</v>
      </c>
      <c r="I86" s="73">
        <f t="shared" si="1"/>
        <v>65.142857142857139</v>
      </c>
      <c r="J86" s="54">
        <v>0</v>
      </c>
      <c r="K86" s="76" t="s">
        <v>239</v>
      </c>
      <c r="L86" s="524">
        <f>SUM(J86:J95)</f>
        <v>3.6520000000000004E-2</v>
      </c>
      <c r="M86" s="77" t="s">
        <v>358</v>
      </c>
      <c r="N86" s="110" t="s">
        <v>120</v>
      </c>
      <c r="O86" s="110" t="s">
        <v>121</v>
      </c>
      <c r="P86" s="77" t="s">
        <v>364</v>
      </c>
      <c r="Q86" s="193" t="s">
        <v>375</v>
      </c>
      <c r="R86" s="110" t="s">
        <v>366</v>
      </c>
      <c r="S86" s="75">
        <v>44926</v>
      </c>
      <c r="T86" s="88"/>
      <c r="U86" s="88"/>
      <c r="V86" s="89"/>
      <c r="W86" s="197"/>
    </row>
    <row r="87" spans="1:23" s="198" customFormat="1" ht="158.4" customHeight="1" x14ac:dyDescent="0.25">
      <c r="A87" s="445"/>
      <c r="B87" s="426"/>
      <c r="C87" s="527"/>
      <c r="D87" s="426"/>
      <c r="E87" s="110" t="s">
        <v>59</v>
      </c>
      <c r="F87" s="101" t="s">
        <v>126</v>
      </c>
      <c r="G87" s="42">
        <v>44470</v>
      </c>
      <c r="H87" s="42">
        <v>44926</v>
      </c>
      <c r="I87" s="73">
        <f t="shared" si="1"/>
        <v>65.142857142857139</v>
      </c>
      <c r="J87" s="54">
        <v>8.3000000000000001E-3</v>
      </c>
      <c r="K87" s="74" t="s">
        <v>239</v>
      </c>
      <c r="L87" s="525"/>
      <c r="M87" s="166" t="s">
        <v>341</v>
      </c>
      <c r="N87" s="110" t="s">
        <v>120</v>
      </c>
      <c r="O87" s="110" t="s">
        <v>121</v>
      </c>
      <c r="P87" s="110" t="s">
        <v>359</v>
      </c>
      <c r="Q87" s="102" t="s">
        <v>374</v>
      </c>
      <c r="R87" s="110" t="s">
        <v>366</v>
      </c>
      <c r="S87" s="75">
        <v>44926</v>
      </c>
      <c r="T87" s="88"/>
      <c r="U87" s="88"/>
      <c r="V87" s="89"/>
      <c r="W87" s="197"/>
    </row>
    <row r="88" spans="1:23" s="198" customFormat="1" ht="127.95" customHeight="1" x14ac:dyDescent="0.25">
      <c r="A88" s="445"/>
      <c r="B88" s="426"/>
      <c r="C88" s="527"/>
      <c r="D88" s="426"/>
      <c r="E88" s="77" t="s">
        <v>60</v>
      </c>
      <c r="F88" s="78" t="s">
        <v>317</v>
      </c>
      <c r="G88" s="79">
        <v>44470</v>
      </c>
      <c r="H88" s="79">
        <v>44926</v>
      </c>
      <c r="I88" s="81">
        <f t="shared" si="1"/>
        <v>65.142857142857139</v>
      </c>
      <c r="J88" s="82">
        <v>0</v>
      </c>
      <c r="K88" s="80" t="s">
        <v>240</v>
      </c>
      <c r="L88" s="525"/>
      <c r="M88" s="515" t="s">
        <v>342</v>
      </c>
      <c r="N88" s="110" t="s">
        <v>120</v>
      </c>
      <c r="O88" s="110" t="s">
        <v>121</v>
      </c>
      <c r="P88" s="522" t="s">
        <v>360</v>
      </c>
      <c r="Q88" s="505" t="s">
        <v>385</v>
      </c>
      <c r="R88" s="110" t="s">
        <v>366</v>
      </c>
      <c r="S88" s="75">
        <v>44926</v>
      </c>
      <c r="T88" s="88"/>
      <c r="U88" s="88"/>
      <c r="V88" s="89"/>
      <c r="W88" s="197"/>
    </row>
    <row r="89" spans="1:23" s="198" customFormat="1" ht="127.2" customHeight="1" x14ac:dyDescent="0.25">
      <c r="A89" s="445"/>
      <c r="B89" s="426"/>
      <c r="C89" s="527"/>
      <c r="D89" s="426"/>
      <c r="E89" s="77" t="s">
        <v>110</v>
      </c>
      <c r="F89" s="78" t="s">
        <v>234</v>
      </c>
      <c r="G89" s="42">
        <v>44470</v>
      </c>
      <c r="H89" s="42">
        <v>44926</v>
      </c>
      <c r="I89" s="73">
        <f t="shared" si="1"/>
        <v>65.142857142857139</v>
      </c>
      <c r="J89" s="54">
        <v>0</v>
      </c>
      <c r="K89" s="74" t="s">
        <v>241</v>
      </c>
      <c r="L89" s="525"/>
      <c r="M89" s="516"/>
      <c r="N89" s="110" t="s">
        <v>120</v>
      </c>
      <c r="O89" s="110" t="s">
        <v>121</v>
      </c>
      <c r="P89" s="523"/>
      <c r="Q89" s="506"/>
      <c r="R89" s="110" t="s">
        <v>366</v>
      </c>
      <c r="S89" s="75">
        <v>44926</v>
      </c>
      <c r="T89" s="88"/>
      <c r="U89" s="88"/>
      <c r="V89" s="89"/>
      <c r="W89" s="197"/>
    </row>
    <row r="90" spans="1:23" s="198" customFormat="1" ht="52.8" x14ac:dyDescent="0.25">
      <c r="A90" s="445"/>
      <c r="B90" s="426"/>
      <c r="C90" s="527"/>
      <c r="D90" s="426"/>
      <c r="E90" s="77" t="s">
        <v>232</v>
      </c>
      <c r="F90" s="78" t="s">
        <v>235</v>
      </c>
      <c r="G90" s="42">
        <v>44470</v>
      </c>
      <c r="H90" s="42">
        <v>44926</v>
      </c>
      <c r="I90" s="73">
        <f t="shared" si="1"/>
        <v>65.142857142857139</v>
      </c>
      <c r="J90" s="54">
        <v>8.3000000000000001E-3</v>
      </c>
      <c r="K90" s="74" t="s">
        <v>242</v>
      </c>
      <c r="L90" s="525"/>
      <c r="M90" s="110" t="s">
        <v>343</v>
      </c>
      <c r="N90" s="110" t="s">
        <v>120</v>
      </c>
      <c r="O90" s="110" t="s">
        <v>121</v>
      </c>
      <c r="P90" s="110"/>
      <c r="Q90" s="110" t="s">
        <v>370</v>
      </c>
      <c r="R90" s="110" t="s">
        <v>366</v>
      </c>
      <c r="S90" s="75">
        <v>44926</v>
      </c>
      <c r="T90" s="88"/>
      <c r="U90" s="88"/>
      <c r="V90" s="89"/>
      <c r="W90" s="197"/>
    </row>
    <row r="91" spans="1:23" s="198" customFormat="1" ht="201.75" customHeight="1" x14ac:dyDescent="0.25">
      <c r="A91" s="445"/>
      <c r="B91" s="426"/>
      <c r="C91" s="527"/>
      <c r="D91" s="426"/>
      <c r="E91" s="77" t="s">
        <v>233</v>
      </c>
      <c r="F91" s="78" t="s">
        <v>236</v>
      </c>
      <c r="G91" s="42">
        <v>44470</v>
      </c>
      <c r="H91" s="42">
        <v>44926</v>
      </c>
      <c r="I91" s="73">
        <f t="shared" si="1"/>
        <v>65.142857142857139</v>
      </c>
      <c r="J91" s="54">
        <v>3.32E-3</v>
      </c>
      <c r="K91" s="74" t="s">
        <v>243</v>
      </c>
      <c r="L91" s="525"/>
      <c r="M91" s="77" t="s">
        <v>339</v>
      </c>
      <c r="N91" s="110" t="s">
        <v>120</v>
      </c>
      <c r="O91" s="110" t="s">
        <v>121</v>
      </c>
      <c r="P91" s="77" t="s">
        <v>361</v>
      </c>
      <c r="Q91" s="193" t="s">
        <v>371</v>
      </c>
      <c r="R91" s="110" t="s">
        <v>366</v>
      </c>
      <c r="S91" s="75">
        <v>44926</v>
      </c>
      <c r="T91" s="88"/>
      <c r="U91" s="88"/>
      <c r="V91" s="89"/>
      <c r="W91" s="197"/>
    </row>
    <row r="92" spans="1:23" s="198" customFormat="1" ht="52.95" customHeight="1" x14ac:dyDescent="0.25">
      <c r="A92" s="445"/>
      <c r="B92" s="426"/>
      <c r="C92" s="527"/>
      <c r="D92" s="426"/>
      <c r="E92" s="77" t="s">
        <v>113</v>
      </c>
      <c r="F92" s="78" t="s">
        <v>318</v>
      </c>
      <c r="G92" s="42">
        <v>44835</v>
      </c>
      <c r="H92" s="42">
        <v>44926</v>
      </c>
      <c r="I92" s="73">
        <f t="shared" si="1"/>
        <v>13</v>
      </c>
      <c r="J92" s="54">
        <v>8.3000000000000001E-3</v>
      </c>
      <c r="K92" s="74" t="s">
        <v>254</v>
      </c>
      <c r="L92" s="525"/>
      <c r="M92" s="110" t="s">
        <v>344</v>
      </c>
      <c r="N92" s="110" t="s">
        <v>120</v>
      </c>
      <c r="O92" s="110" t="s">
        <v>121</v>
      </c>
      <c r="P92" s="110"/>
      <c r="Q92" s="503" t="s">
        <v>384</v>
      </c>
      <c r="R92" s="110" t="s">
        <v>366</v>
      </c>
      <c r="S92" s="75">
        <v>44926</v>
      </c>
      <c r="T92" s="88"/>
      <c r="U92" s="88"/>
      <c r="V92" s="89"/>
      <c r="W92" s="197"/>
    </row>
    <row r="93" spans="1:23" s="198" customFormat="1" ht="52.95" customHeight="1" x14ac:dyDescent="0.25">
      <c r="A93" s="445"/>
      <c r="B93" s="426"/>
      <c r="C93" s="527"/>
      <c r="D93" s="426"/>
      <c r="E93" s="77" t="s">
        <v>132</v>
      </c>
      <c r="F93" s="78" t="s">
        <v>237</v>
      </c>
      <c r="G93" s="42">
        <v>44531</v>
      </c>
      <c r="H93" s="42">
        <v>44773</v>
      </c>
      <c r="I93" s="73">
        <f t="shared" si="1"/>
        <v>34.571428571428569</v>
      </c>
      <c r="J93" s="54">
        <v>8.3000000000000001E-3</v>
      </c>
      <c r="K93" s="74" t="s">
        <v>244</v>
      </c>
      <c r="L93" s="525"/>
      <c r="M93" s="110" t="s">
        <v>344</v>
      </c>
      <c r="N93" s="110" t="s">
        <v>120</v>
      </c>
      <c r="O93" s="110" t="s">
        <v>121</v>
      </c>
      <c r="P93" s="110"/>
      <c r="Q93" s="504"/>
      <c r="R93" s="110" t="s">
        <v>366</v>
      </c>
      <c r="S93" s="75">
        <v>44773</v>
      </c>
      <c r="T93" s="88"/>
      <c r="U93" s="88"/>
      <c r="V93" s="89"/>
      <c r="W93" s="197"/>
    </row>
    <row r="94" spans="1:23" s="198" customFormat="1" ht="79.2" customHeight="1" x14ac:dyDescent="0.25">
      <c r="A94" s="445"/>
      <c r="B94" s="426"/>
      <c r="C94" s="527"/>
      <c r="D94" s="426"/>
      <c r="E94" s="77" t="s">
        <v>133</v>
      </c>
      <c r="F94" s="78" t="s">
        <v>319</v>
      </c>
      <c r="G94" s="42">
        <v>44835</v>
      </c>
      <c r="H94" s="42">
        <v>44926</v>
      </c>
      <c r="I94" s="73">
        <f t="shared" si="1"/>
        <v>13</v>
      </c>
      <c r="J94" s="54">
        <v>0</v>
      </c>
      <c r="K94" s="74" t="s">
        <v>283</v>
      </c>
      <c r="L94" s="525"/>
      <c r="M94" s="517" t="s">
        <v>345</v>
      </c>
      <c r="N94" s="77" t="s">
        <v>120</v>
      </c>
      <c r="O94" s="77" t="s">
        <v>121</v>
      </c>
      <c r="P94" s="522" t="s">
        <v>362</v>
      </c>
      <c r="Q94" s="505" t="s">
        <v>375</v>
      </c>
      <c r="R94" s="77" t="s">
        <v>366</v>
      </c>
      <c r="S94" s="83">
        <v>44926</v>
      </c>
      <c r="T94" s="88"/>
      <c r="U94" s="88"/>
      <c r="V94" s="89"/>
      <c r="W94" s="197"/>
    </row>
    <row r="95" spans="1:23" s="198" customFormat="1" ht="99.6" customHeight="1" x14ac:dyDescent="0.25">
      <c r="A95" s="445"/>
      <c r="B95" s="426"/>
      <c r="C95" s="527"/>
      <c r="D95" s="426"/>
      <c r="E95" s="77" t="s">
        <v>134</v>
      </c>
      <c r="F95" s="78" t="s">
        <v>238</v>
      </c>
      <c r="G95" s="42">
        <v>44835</v>
      </c>
      <c r="H95" s="42">
        <v>44926</v>
      </c>
      <c r="I95" s="73">
        <f t="shared" si="1"/>
        <v>13</v>
      </c>
      <c r="J95" s="54">
        <v>0</v>
      </c>
      <c r="K95" s="74" t="s">
        <v>245</v>
      </c>
      <c r="L95" s="526"/>
      <c r="M95" s="518"/>
      <c r="N95" s="77" t="s">
        <v>120</v>
      </c>
      <c r="O95" s="77" t="s">
        <v>121</v>
      </c>
      <c r="P95" s="523"/>
      <c r="Q95" s="506"/>
      <c r="R95" s="77" t="s">
        <v>366</v>
      </c>
      <c r="S95" s="83">
        <v>44926</v>
      </c>
      <c r="T95" s="88"/>
      <c r="U95" s="88"/>
      <c r="V95" s="89"/>
      <c r="W95" s="197"/>
    </row>
    <row r="96" spans="1:23" s="198" customFormat="1" ht="39.6" x14ac:dyDescent="0.25">
      <c r="A96" s="446">
        <v>10</v>
      </c>
      <c r="B96" s="414" t="s">
        <v>397</v>
      </c>
      <c r="C96" s="415" t="s">
        <v>53</v>
      </c>
      <c r="D96" s="414" t="s">
        <v>127</v>
      </c>
      <c r="E96" s="105" t="s">
        <v>58</v>
      </c>
      <c r="F96" s="99" t="s">
        <v>320</v>
      </c>
      <c r="G96" s="25">
        <v>44713</v>
      </c>
      <c r="H96" s="25">
        <v>44926</v>
      </c>
      <c r="I96" s="85">
        <f t="shared" si="1"/>
        <v>30.428571428571427</v>
      </c>
      <c r="J96" s="103">
        <v>0</v>
      </c>
      <c r="K96" s="86" t="s">
        <v>253</v>
      </c>
      <c r="L96" s="416">
        <f>SUM(J96:J104)</f>
        <v>0</v>
      </c>
      <c r="M96" s="439" t="s">
        <v>346</v>
      </c>
      <c r="N96" s="105" t="s">
        <v>120</v>
      </c>
      <c r="O96" s="105" t="s">
        <v>121</v>
      </c>
      <c r="P96" s="519" t="s">
        <v>363</v>
      </c>
      <c r="Q96" s="512" t="s">
        <v>386</v>
      </c>
      <c r="R96" s="105" t="s">
        <v>366</v>
      </c>
      <c r="S96" s="84">
        <v>44926</v>
      </c>
      <c r="T96" s="90"/>
      <c r="U96" s="90"/>
      <c r="V96" s="91"/>
      <c r="W96" s="197"/>
    </row>
    <row r="97" spans="1:23" s="198" customFormat="1" ht="39.6" x14ac:dyDescent="0.25">
      <c r="A97" s="446"/>
      <c r="B97" s="414"/>
      <c r="C97" s="415"/>
      <c r="D97" s="414"/>
      <c r="E97" s="105" t="s">
        <v>59</v>
      </c>
      <c r="F97" s="99" t="s">
        <v>246</v>
      </c>
      <c r="G97" s="25">
        <v>44713</v>
      </c>
      <c r="H97" s="25">
        <v>44926</v>
      </c>
      <c r="I97" s="85">
        <f t="shared" si="1"/>
        <v>30.428571428571427</v>
      </c>
      <c r="J97" s="103">
        <v>0</v>
      </c>
      <c r="K97" s="87" t="s">
        <v>254</v>
      </c>
      <c r="L97" s="416"/>
      <c r="M97" s="440"/>
      <c r="N97" s="105" t="s">
        <v>120</v>
      </c>
      <c r="O97" s="105" t="s">
        <v>121</v>
      </c>
      <c r="P97" s="520"/>
      <c r="Q97" s="513"/>
      <c r="R97" s="105" t="s">
        <v>366</v>
      </c>
      <c r="S97" s="84">
        <v>44926</v>
      </c>
      <c r="T97" s="90"/>
      <c r="U97" s="90"/>
      <c r="V97" s="91"/>
      <c r="W97" s="197"/>
    </row>
    <row r="98" spans="1:23" s="198" customFormat="1" ht="39.6" x14ac:dyDescent="0.25">
      <c r="A98" s="446"/>
      <c r="B98" s="414"/>
      <c r="C98" s="415"/>
      <c r="D98" s="414"/>
      <c r="E98" s="105" t="s">
        <v>60</v>
      </c>
      <c r="F98" s="99" t="s">
        <v>247</v>
      </c>
      <c r="G98" s="25">
        <v>44713</v>
      </c>
      <c r="H98" s="25">
        <v>44926</v>
      </c>
      <c r="I98" s="85">
        <f t="shared" si="1"/>
        <v>30.428571428571427</v>
      </c>
      <c r="J98" s="103">
        <v>0</v>
      </c>
      <c r="K98" s="87" t="s">
        <v>253</v>
      </c>
      <c r="L98" s="416"/>
      <c r="M98" s="440"/>
      <c r="N98" s="105" t="s">
        <v>120</v>
      </c>
      <c r="O98" s="105" t="s">
        <v>121</v>
      </c>
      <c r="P98" s="520"/>
      <c r="Q98" s="513"/>
      <c r="R98" s="105" t="s">
        <v>366</v>
      </c>
      <c r="S98" s="84">
        <v>44926</v>
      </c>
      <c r="T98" s="90"/>
      <c r="U98" s="90"/>
      <c r="V98" s="91"/>
      <c r="W98" s="197"/>
    </row>
    <row r="99" spans="1:23" s="198" customFormat="1" ht="39.6" x14ac:dyDescent="0.25">
      <c r="A99" s="446"/>
      <c r="B99" s="414"/>
      <c r="C99" s="415"/>
      <c r="D99" s="414"/>
      <c r="E99" s="105" t="s">
        <v>110</v>
      </c>
      <c r="F99" s="99" t="s">
        <v>248</v>
      </c>
      <c r="G99" s="25">
        <v>44713</v>
      </c>
      <c r="H99" s="25">
        <v>44926</v>
      </c>
      <c r="I99" s="85">
        <f t="shared" si="1"/>
        <v>30.428571428571427</v>
      </c>
      <c r="J99" s="103">
        <v>0</v>
      </c>
      <c r="K99" s="87" t="s">
        <v>255</v>
      </c>
      <c r="L99" s="416"/>
      <c r="M99" s="440"/>
      <c r="N99" s="105" t="s">
        <v>120</v>
      </c>
      <c r="O99" s="105" t="s">
        <v>121</v>
      </c>
      <c r="P99" s="520"/>
      <c r="Q99" s="513"/>
      <c r="R99" s="105" t="s">
        <v>366</v>
      </c>
      <c r="S99" s="84">
        <v>44926</v>
      </c>
      <c r="T99" s="90"/>
      <c r="U99" s="90"/>
      <c r="V99" s="91"/>
      <c r="W99" s="197"/>
    </row>
    <row r="100" spans="1:23" s="198" customFormat="1" ht="39.6" x14ac:dyDescent="0.25">
      <c r="A100" s="446"/>
      <c r="B100" s="414"/>
      <c r="C100" s="415"/>
      <c r="D100" s="414"/>
      <c r="E100" s="105" t="s">
        <v>111</v>
      </c>
      <c r="F100" s="99" t="s">
        <v>249</v>
      </c>
      <c r="G100" s="25">
        <v>44713</v>
      </c>
      <c r="H100" s="25">
        <v>44926</v>
      </c>
      <c r="I100" s="85">
        <f t="shared" si="1"/>
        <v>30.428571428571427</v>
      </c>
      <c r="J100" s="103">
        <v>0</v>
      </c>
      <c r="K100" s="87" t="s">
        <v>256</v>
      </c>
      <c r="L100" s="416"/>
      <c r="M100" s="440"/>
      <c r="N100" s="105" t="s">
        <v>120</v>
      </c>
      <c r="O100" s="105" t="s">
        <v>121</v>
      </c>
      <c r="P100" s="520"/>
      <c r="Q100" s="513"/>
      <c r="R100" s="105" t="s">
        <v>366</v>
      </c>
      <c r="S100" s="84">
        <v>44926</v>
      </c>
      <c r="T100" s="90"/>
      <c r="U100" s="90"/>
      <c r="V100" s="91"/>
      <c r="W100" s="197"/>
    </row>
    <row r="101" spans="1:23" s="198" customFormat="1" ht="39.6" x14ac:dyDescent="0.25">
      <c r="A101" s="446"/>
      <c r="B101" s="414"/>
      <c r="C101" s="415"/>
      <c r="D101" s="414"/>
      <c r="E101" s="105" t="s">
        <v>112</v>
      </c>
      <c r="F101" s="99" t="s">
        <v>250</v>
      </c>
      <c r="G101" s="25">
        <v>44713</v>
      </c>
      <c r="H101" s="25">
        <v>44926</v>
      </c>
      <c r="I101" s="85">
        <f t="shared" si="1"/>
        <v>30.428571428571427</v>
      </c>
      <c r="J101" s="103">
        <v>0</v>
      </c>
      <c r="K101" s="87" t="s">
        <v>257</v>
      </c>
      <c r="L101" s="416"/>
      <c r="M101" s="440"/>
      <c r="N101" s="105" t="s">
        <v>120</v>
      </c>
      <c r="O101" s="105" t="s">
        <v>121</v>
      </c>
      <c r="P101" s="520"/>
      <c r="Q101" s="513"/>
      <c r="R101" s="105" t="s">
        <v>366</v>
      </c>
      <c r="S101" s="84">
        <v>44926</v>
      </c>
      <c r="T101" s="90"/>
      <c r="U101" s="90"/>
      <c r="V101" s="91"/>
      <c r="W101" s="197"/>
    </row>
    <row r="102" spans="1:23" s="198" customFormat="1" ht="39.6" x14ac:dyDescent="0.25">
      <c r="A102" s="446"/>
      <c r="B102" s="414"/>
      <c r="C102" s="415"/>
      <c r="D102" s="414"/>
      <c r="E102" s="105" t="s">
        <v>113</v>
      </c>
      <c r="F102" s="99" t="s">
        <v>251</v>
      </c>
      <c r="G102" s="25">
        <v>44713</v>
      </c>
      <c r="H102" s="25">
        <v>44926</v>
      </c>
      <c r="I102" s="85">
        <f t="shared" si="1"/>
        <v>30.428571428571427</v>
      </c>
      <c r="J102" s="103">
        <v>0</v>
      </c>
      <c r="K102" s="87" t="s">
        <v>292</v>
      </c>
      <c r="L102" s="416"/>
      <c r="M102" s="440"/>
      <c r="N102" s="105" t="s">
        <v>120</v>
      </c>
      <c r="O102" s="105" t="s">
        <v>121</v>
      </c>
      <c r="P102" s="520"/>
      <c r="Q102" s="513"/>
      <c r="R102" s="105" t="s">
        <v>366</v>
      </c>
      <c r="S102" s="84">
        <v>44926</v>
      </c>
      <c r="T102" s="90"/>
      <c r="U102" s="90"/>
      <c r="V102" s="91"/>
      <c r="W102" s="197"/>
    </row>
    <row r="103" spans="1:23" s="198" customFormat="1" ht="39.6" x14ac:dyDescent="0.25">
      <c r="A103" s="446"/>
      <c r="B103" s="414"/>
      <c r="C103" s="415"/>
      <c r="D103" s="414"/>
      <c r="E103" s="105" t="s">
        <v>132</v>
      </c>
      <c r="F103" s="99" t="s">
        <v>293</v>
      </c>
      <c r="G103" s="25">
        <v>44713</v>
      </c>
      <c r="H103" s="25">
        <v>44926</v>
      </c>
      <c r="I103" s="85">
        <f t="shared" si="1"/>
        <v>30.428571428571427</v>
      </c>
      <c r="J103" s="103">
        <v>0</v>
      </c>
      <c r="K103" s="87" t="s">
        <v>294</v>
      </c>
      <c r="L103" s="416"/>
      <c r="M103" s="440"/>
      <c r="N103" s="105" t="s">
        <v>120</v>
      </c>
      <c r="O103" s="105" t="s">
        <v>121</v>
      </c>
      <c r="P103" s="520"/>
      <c r="Q103" s="513"/>
      <c r="R103" s="105" t="s">
        <v>366</v>
      </c>
      <c r="S103" s="84">
        <v>44926</v>
      </c>
      <c r="T103" s="90"/>
      <c r="U103" s="90"/>
      <c r="V103" s="91"/>
      <c r="W103" s="197"/>
    </row>
    <row r="104" spans="1:23" s="198" customFormat="1" ht="39.6" x14ac:dyDescent="0.25">
      <c r="A104" s="446"/>
      <c r="B104" s="414"/>
      <c r="C104" s="415"/>
      <c r="D104" s="414"/>
      <c r="E104" s="105" t="s">
        <v>133</v>
      </c>
      <c r="F104" s="99" t="s">
        <v>252</v>
      </c>
      <c r="G104" s="25">
        <v>44713</v>
      </c>
      <c r="H104" s="25">
        <v>44926</v>
      </c>
      <c r="I104" s="85">
        <f t="shared" si="1"/>
        <v>30.428571428571427</v>
      </c>
      <c r="J104" s="103">
        <v>0</v>
      </c>
      <c r="K104" s="87" t="s">
        <v>258</v>
      </c>
      <c r="L104" s="416"/>
      <c r="M104" s="441"/>
      <c r="N104" s="105" t="s">
        <v>120</v>
      </c>
      <c r="O104" s="105" t="s">
        <v>121</v>
      </c>
      <c r="P104" s="521"/>
      <c r="Q104" s="514"/>
      <c r="R104" s="105" t="s">
        <v>366</v>
      </c>
      <c r="S104" s="84">
        <v>44926</v>
      </c>
      <c r="T104" s="90"/>
      <c r="U104" s="90"/>
      <c r="V104" s="91"/>
      <c r="W104" s="197"/>
    </row>
    <row r="105" spans="1:23" s="198" customFormat="1" ht="39.6" customHeight="1" x14ac:dyDescent="0.25">
      <c r="A105" s="409">
        <v>11</v>
      </c>
      <c r="B105" s="410" t="s">
        <v>398</v>
      </c>
      <c r="C105" s="447" t="s">
        <v>54</v>
      </c>
      <c r="D105" s="410" t="s">
        <v>295</v>
      </c>
      <c r="E105" s="106" t="s">
        <v>58</v>
      </c>
      <c r="F105" s="167" t="s">
        <v>95</v>
      </c>
      <c r="G105" s="32">
        <v>43969</v>
      </c>
      <c r="H105" s="32">
        <v>44006</v>
      </c>
      <c r="I105" s="168">
        <f t="shared" si="1"/>
        <v>5.2857142857142856</v>
      </c>
      <c r="J105" s="55">
        <v>1.6670000000000001E-2</v>
      </c>
      <c r="K105" s="167" t="s">
        <v>261</v>
      </c>
      <c r="L105" s="411">
        <f>SUM(J105:J109)</f>
        <v>8.3339999999999997E-2</v>
      </c>
      <c r="M105" s="169" t="s">
        <v>347</v>
      </c>
      <c r="N105" s="106" t="s">
        <v>120</v>
      </c>
      <c r="O105" s="106" t="s">
        <v>121</v>
      </c>
      <c r="P105" s="169"/>
      <c r="Q105" s="509" t="s">
        <v>380</v>
      </c>
      <c r="R105" s="170" t="s">
        <v>366</v>
      </c>
      <c r="S105" s="170">
        <v>44006</v>
      </c>
      <c r="T105" s="171"/>
      <c r="U105" s="171"/>
      <c r="V105" s="172"/>
      <c r="W105" s="197"/>
    </row>
    <row r="106" spans="1:23" s="198" customFormat="1" ht="51" customHeight="1" x14ac:dyDescent="0.25">
      <c r="A106" s="409"/>
      <c r="B106" s="410"/>
      <c r="C106" s="447"/>
      <c r="D106" s="410"/>
      <c r="E106" s="106" t="s">
        <v>59</v>
      </c>
      <c r="F106" s="167" t="s">
        <v>119</v>
      </c>
      <c r="G106" s="32">
        <v>44006</v>
      </c>
      <c r="H106" s="32">
        <v>44070</v>
      </c>
      <c r="I106" s="168">
        <f t="shared" si="1"/>
        <v>9.1428571428571423</v>
      </c>
      <c r="J106" s="55">
        <v>1.6670000000000001E-2</v>
      </c>
      <c r="K106" s="167" t="s">
        <v>262</v>
      </c>
      <c r="L106" s="412"/>
      <c r="M106" s="169" t="s">
        <v>347</v>
      </c>
      <c r="N106" s="106" t="s">
        <v>120</v>
      </c>
      <c r="O106" s="106" t="s">
        <v>121</v>
      </c>
      <c r="P106" s="169"/>
      <c r="Q106" s="510"/>
      <c r="R106" s="170" t="s">
        <v>366</v>
      </c>
      <c r="S106" s="170">
        <v>44070</v>
      </c>
      <c r="T106" s="171"/>
      <c r="U106" s="171"/>
      <c r="V106" s="172"/>
      <c r="W106" s="197"/>
    </row>
    <row r="107" spans="1:23" s="198" customFormat="1" ht="39.6" x14ac:dyDescent="0.25">
      <c r="A107" s="409"/>
      <c r="B107" s="410"/>
      <c r="C107" s="447"/>
      <c r="D107" s="410"/>
      <c r="E107" s="106" t="s">
        <v>60</v>
      </c>
      <c r="F107" s="173" t="s">
        <v>259</v>
      </c>
      <c r="G107" s="32">
        <v>44743</v>
      </c>
      <c r="H107" s="32">
        <v>44926</v>
      </c>
      <c r="I107" s="168">
        <f t="shared" si="1"/>
        <v>26.142857142857142</v>
      </c>
      <c r="J107" s="55">
        <v>1.67E-2</v>
      </c>
      <c r="K107" s="173" t="s">
        <v>263</v>
      </c>
      <c r="L107" s="412"/>
      <c r="M107" s="169" t="s">
        <v>347</v>
      </c>
      <c r="N107" s="106" t="s">
        <v>120</v>
      </c>
      <c r="O107" s="106" t="s">
        <v>121</v>
      </c>
      <c r="P107" s="169"/>
      <c r="Q107" s="510"/>
      <c r="R107" s="170" t="s">
        <v>366</v>
      </c>
      <c r="S107" s="170">
        <v>44926</v>
      </c>
      <c r="T107" s="171"/>
      <c r="U107" s="171"/>
      <c r="V107" s="172"/>
      <c r="W107" s="197"/>
    </row>
    <row r="108" spans="1:23" s="198" customFormat="1" ht="79.95" customHeight="1" x14ac:dyDescent="0.25">
      <c r="A108" s="409"/>
      <c r="B108" s="410"/>
      <c r="C108" s="447"/>
      <c r="D108" s="410"/>
      <c r="E108" s="106" t="s">
        <v>110</v>
      </c>
      <c r="F108" s="173" t="s">
        <v>260</v>
      </c>
      <c r="G108" s="32">
        <v>44743</v>
      </c>
      <c r="H108" s="32">
        <v>44926</v>
      </c>
      <c r="I108" s="168">
        <f t="shared" si="1"/>
        <v>26.142857142857142</v>
      </c>
      <c r="J108" s="55">
        <v>1.67E-2</v>
      </c>
      <c r="K108" s="174" t="s">
        <v>264</v>
      </c>
      <c r="L108" s="412"/>
      <c r="M108" s="169" t="s">
        <v>347</v>
      </c>
      <c r="N108" s="106" t="s">
        <v>120</v>
      </c>
      <c r="O108" s="106" t="s">
        <v>121</v>
      </c>
      <c r="P108" s="169"/>
      <c r="Q108" s="510"/>
      <c r="R108" s="170" t="s">
        <v>366</v>
      </c>
      <c r="S108" s="170">
        <v>44926</v>
      </c>
      <c r="T108" s="171"/>
      <c r="U108" s="171"/>
      <c r="V108" s="172"/>
      <c r="W108" s="197"/>
    </row>
    <row r="109" spans="1:23" s="198" customFormat="1" ht="39.6" x14ac:dyDescent="0.25">
      <c r="A109" s="409"/>
      <c r="B109" s="410"/>
      <c r="C109" s="447"/>
      <c r="D109" s="410"/>
      <c r="E109" s="106" t="s">
        <v>111</v>
      </c>
      <c r="F109" s="173" t="s">
        <v>296</v>
      </c>
      <c r="G109" s="32">
        <v>44743</v>
      </c>
      <c r="H109" s="32">
        <v>44926</v>
      </c>
      <c r="I109" s="168">
        <f t="shared" si="1"/>
        <v>26.142857142857142</v>
      </c>
      <c r="J109" s="55">
        <v>1.66E-2</v>
      </c>
      <c r="K109" s="174" t="s">
        <v>399</v>
      </c>
      <c r="L109" s="413"/>
      <c r="M109" s="169" t="s">
        <v>347</v>
      </c>
      <c r="N109" s="106" t="s">
        <v>120</v>
      </c>
      <c r="O109" s="106" t="s">
        <v>121</v>
      </c>
      <c r="P109" s="169"/>
      <c r="Q109" s="511"/>
      <c r="R109" s="170" t="s">
        <v>366</v>
      </c>
      <c r="S109" s="170">
        <v>44926</v>
      </c>
      <c r="T109" s="171"/>
      <c r="U109" s="171"/>
      <c r="V109" s="172"/>
      <c r="W109" s="197"/>
    </row>
    <row r="110" spans="1:23" s="198" customFormat="1" ht="39.6" x14ac:dyDescent="0.25">
      <c r="A110" s="432">
        <v>12</v>
      </c>
      <c r="B110" s="434" t="s">
        <v>400</v>
      </c>
      <c r="C110" s="394" t="s">
        <v>55</v>
      </c>
      <c r="D110" s="434" t="s">
        <v>93</v>
      </c>
      <c r="E110" s="175" t="s">
        <v>58</v>
      </c>
      <c r="F110" s="176" t="s">
        <v>265</v>
      </c>
      <c r="G110" s="26">
        <v>44409</v>
      </c>
      <c r="H110" s="26">
        <v>44895</v>
      </c>
      <c r="I110" s="130">
        <f t="shared" si="1"/>
        <v>69.428571428571431</v>
      </c>
      <c r="J110" s="49">
        <v>1.1900000000000001E-2</v>
      </c>
      <c r="K110" s="176" t="s">
        <v>273</v>
      </c>
      <c r="L110" s="381">
        <f>SUM(J110:J116)</f>
        <v>8.3300000000000013E-2</v>
      </c>
      <c r="M110" s="107" t="s">
        <v>347</v>
      </c>
      <c r="N110" s="107" t="s">
        <v>120</v>
      </c>
      <c r="O110" s="107" t="s">
        <v>121</v>
      </c>
      <c r="P110" s="107"/>
      <c r="Q110" s="366" t="s">
        <v>381</v>
      </c>
      <c r="R110" s="107" t="s">
        <v>366</v>
      </c>
      <c r="S110" s="132">
        <v>44895</v>
      </c>
      <c r="T110" s="177"/>
      <c r="U110" s="133"/>
      <c r="V110" s="134"/>
      <c r="W110" s="197"/>
    </row>
    <row r="111" spans="1:23" s="198" customFormat="1" ht="39.6" x14ac:dyDescent="0.25">
      <c r="A111" s="432"/>
      <c r="B111" s="434"/>
      <c r="C111" s="394"/>
      <c r="D111" s="434"/>
      <c r="E111" s="175" t="s">
        <v>59</v>
      </c>
      <c r="F111" s="176" t="s">
        <v>266</v>
      </c>
      <c r="G111" s="26">
        <v>44501</v>
      </c>
      <c r="H111" s="26">
        <v>44926</v>
      </c>
      <c r="I111" s="130">
        <f t="shared" si="1"/>
        <v>60.714285714285715</v>
      </c>
      <c r="J111" s="49">
        <v>1.1900000000000001E-2</v>
      </c>
      <c r="K111" s="176" t="s">
        <v>274</v>
      </c>
      <c r="L111" s="382"/>
      <c r="M111" s="107" t="s">
        <v>347</v>
      </c>
      <c r="N111" s="107" t="s">
        <v>120</v>
      </c>
      <c r="O111" s="107" t="s">
        <v>121</v>
      </c>
      <c r="P111" s="107"/>
      <c r="Q111" s="367"/>
      <c r="R111" s="107" t="s">
        <v>366</v>
      </c>
      <c r="S111" s="132">
        <v>44926</v>
      </c>
      <c r="T111" s="177"/>
      <c r="U111" s="133"/>
      <c r="V111" s="134"/>
      <c r="W111" s="197"/>
    </row>
    <row r="112" spans="1:23" s="198" customFormat="1" ht="39.6" x14ac:dyDescent="0.25">
      <c r="A112" s="432"/>
      <c r="B112" s="434"/>
      <c r="C112" s="394"/>
      <c r="D112" s="434"/>
      <c r="E112" s="175" t="s">
        <v>267</v>
      </c>
      <c r="F112" s="176" t="s">
        <v>268</v>
      </c>
      <c r="G112" s="26">
        <v>44501</v>
      </c>
      <c r="H112" s="26">
        <v>44865</v>
      </c>
      <c r="I112" s="130">
        <f t="shared" si="1"/>
        <v>52</v>
      </c>
      <c r="J112" s="49">
        <v>1.1900000000000001E-2</v>
      </c>
      <c r="K112" s="178" t="s">
        <v>275</v>
      </c>
      <c r="L112" s="382"/>
      <c r="M112" s="107" t="s">
        <v>347</v>
      </c>
      <c r="N112" s="107" t="s">
        <v>120</v>
      </c>
      <c r="O112" s="107" t="s">
        <v>121</v>
      </c>
      <c r="P112" s="107"/>
      <c r="Q112" s="367"/>
      <c r="R112" s="107" t="s">
        <v>366</v>
      </c>
      <c r="S112" s="132">
        <v>44865</v>
      </c>
      <c r="T112" s="177"/>
      <c r="U112" s="133"/>
      <c r="V112" s="134"/>
      <c r="W112" s="197"/>
    </row>
    <row r="113" spans="1:23" s="198" customFormat="1" ht="39.6" x14ac:dyDescent="0.25">
      <c r="A113" s="432"/>
      <c r="B113" s="434"/>
      <c r="C113" s="394"/>
      <c r="D113" s="434"/>
      <c r="E113" s="175" t="s">
        <v>110</v>
      </c>
      <c r="F113" s="176" t="s">
        <v>269</v>
      </c>
      <c r="G113" s="26">
        <v>44562</v>
      </c>
      <c r="H113" s="26">
        <v>44926</v>
      </c>
      <c r="I113" s="130">
        <f t="shared" si="1"/>
        <v>52</v>
      </c>
      <c r="J113" s="49">
        <v>1.1900000000000001E-2</v>
      </c>
      <c r="K113" s="178" t="s">
        <v>297</v>
      </c>
      <c r="L113" s="382"/>
      <c r="M113" s="107" t="s">
        <v>347</v>
      </c>
      <c r="N113" s="107" t="s">
        <v>120</v>
      </c>
      <c r="O113" s="107" t="s">
        <v>121</v>
      </c>
      <c r="P113" s="107"/>
      <c r="Q113" s="367"/>
      <c r="R113" s="107" t="s">
        <v>366</v>
      </c>
      <c r="S113" s="132">
        <v>44926</v>
      </c>
      <c r="T113" s="177"/>
      <c r="U113" s="133"/>
      <c r="V113" s="134"/>
      <c r="W113" s="197"/>
    </row>
    <row r="114" spans="1:23" s="198" customFormat="1" ht="39.6" x14ac:dyDescent="0.25">
      <c r="A114" s="432"/>
      <c r="B114" s="434"/>
      <c r="C114" s="394"/>
      <c r="D114" s="434"/>
      <c r="E114" s="175" t="s">
        <v>111</v>
      </c>
      <c r="F114" s="176" t="s">
        <v>270</v>
      </c>
      <c r="G114" s="26">
        <v>44562</v>
      </c>
      <c r="H114" s="26">
        <v>44926</v>
      </c>
      <c r="I114" s="130">
        <f t="shared" si="1"/>
        <v>52</v>
      </c>
      <c r="J114" s="49">
        <v>1.1900000000000001E-2</v>
      </c>
      <c r="K114" s="178" t="s">
        <v>276</v>
      </c>
      <c r="L114" s="382"/>
      <c r="M114" s="107" t="s">
        <v>347</v>
      </c>
      <c r="N114" s="107" t="s">
        <v>120</v>
      </c>
      <c r="O114" s="107" t="s">
        <v>121</v>
      </c>
      <c r="P114" s="107"/>
      <c r="Q114" s="367"/>
      <c r="R114" s="107" t="s">
        <v>366</v>
      </c>
      <c r="S114" s="132">
        <v>44926</v>
      </c>
      <c r="T114" s="177"/>
      <c r="U114" s="133"/>
      <c r="V114" s="134"/>
      <c r="W114" s="197"/>
    </row>
    <row r="115" spans="1:23" s="198" customFormat="1" ht="39.6" x14ac:dyDescent="0.25">
      <c r="A115" s="432"/>
      <c r="B115" s="434"/>
      <c r="C115" s="394"/>
      <c r="D115" s="434"/>
      <c r="E115" s="175" t="s">
        <v>112</v>
      </c>
      <c r="F115" s="176" t="s">
        <v>271</v>
      </c>
      <c r="G115" s="26">
        <v>44773</v>
      </c>
      <c r="H115" s="26">
        <v>44926</v>
      </c>
      <c r="I115" s="130">
        <f t="shared" si="1"/>
        <v>21.857142857142858</v>
      </c>
      <c r="J115" s="49">
        <v>1.1900000000000001E-2</v>
      </c>
      <c r="K115" s="178" t="s">
        <v>298</v>
      </c>
      <c r="L115" s="382"/>
      <c r="M115" s="107" t="s">
        <v>347</v>
      </c>
      <c r="N115" s="107" t="s">
        <v>120</v>
      </c>
      <c r="O115" s="107" t="s">
        <v>121</v>
      </c>
      <c r="P115" s="107"/>
      <c r="Q115" s="367"/>
      <c r="R115" s="107" t="s">
        <v>366</v>
      </c>
      <c r="S115" s="132">
        <v>44926</v>
      </c>
      <c r="T115" s="177"/>
      <c r="U115" s="133"/>
      <c r="V115" s="134"/>
      <c r="W115" s="197"/>
    </row>
    <row r="116" spans="1:23" s="198" customFormat="1" ht="40.200000000000003" thickBot="1" x14ac:dyDescent="0.3">
      <c r="A116" s="433"/>
      <c r="B116" s="435"/>
      <c r="C116" s="436"/>
      <c r="D116" s="435"/>
      <c r="E116" s="179" t="s">
        <v>113</v>
      </c>
      <c r="F116" s="180" t="s">
        <v>272</v>
      </c>
      <c r="G116" s="27">
        <v>44773</v>
      </c>
      <c r="H116" s="27">
        <v>44926</v>
      </c>
      <c r="I116" s="181">
        <f t="shared" si="1"/>
        <v>21.857142857142858</v>
      </c>
      <c r="J116" s="56">
        <v>1.1900000000000001E-2</v>
      </c>
      <c r="K116" s="182" t="s">
        <v>277</v>
      </c>
      <c r="L116" s="437"/>
      <c r="M116" s="107" t="s">
        <v>347</v>
      </c>
      <c r="N116" s="107" t="s">
        <v>120</v>
      </c>
      <c r="O116" s="107" t="s">
        <v>121</v>
      </c>
      <c r="P116" s="107"/>
      <c r="Q116" s="368"/>
      <c r="R116" s="107" t="s">
        <v>366</v>
      </c>
      <c r="S116" s="183">
        <v>44926</v>
      </c>
      <c r="T116" s="184"/>
      <c r="U116" s="185"/>
      <c r="V116" s="186"/>
      <c r="W116" s="197"/>
    </row>
    <row r="117" spans="1:23" s="198" customFormat="1" ht="19.5" customHeight="1" x14ac:dyDescent="0.25">
      <c r="A117" s="438" t="s">
        <v>23</v>
      </c>
      <c r="B117" s="438"/>
      <c r="C117" s="438"/>
      <c r="D117" s="438"/>
      <c r="E117" s="71" t="s">
        <v>24</v>
      </c>
      <c r="F117" s="72">
        <f>L10</f>
        <v>8.3339999999999997E-2</v>
      </c>
      <c r="G117" s="2"/>
      <c r="H117" s="2"/>
      <c r="I117" s="6"/>
      <c r="J117" s="68"/>
      <c r="K117" s="1"/>
      <c r="L117" s="1"/>
      <c r="M117" s="1"/>
      <c r="N117" s="98"/>
      <c r="O117" s="1"/>
      <c r="P117" s="64"/>
      <c r="Q117" s="1"/>
      <c r="R117" s="1"/>
      <c r="S117" s="1"/>
      <c r="T117" s="1"/>
      <c r="U117" s="1"/>
      <c r="V117" s="1"/>
      <c r="W117" s="197"/>
    </row>
    <row r="118" spans="1:23" ht="21.6" customHeight="1" x14ac:dyDescent="0.25">
      <c r="A118" s="428" t="s">
        <v>402</v>
      </c>
      <c r="B118" s="428"/>
      <c r="C118" s="69"/>
      <c r="D118" s="69"/>
      <c r="E118" s="71" t="s">
        <v>25</v>
      </c>
      <c r="F118" s="72">
        <f>L13</f>
        <v>8.3299999999999999E-2</v>
      </c>
      <c r="G118" s="2"/>
      <c r="H118" s="2"/>
      <c r="I118" s="6"/>
      <c r="J118" s="68">
        <f>8.33/7</f>
        <v>1.19</v>
      </c>
      <c r="K118" s="1"/>
      <c r="L118" s="1"/>
      <c r="M118" s="1"/>
      <c r="N118" s="98"/>
      <c r="O118" s="1"/>
      <c r="P118" s="64"/>
      <c r="Q118" s="1"/>
      <c r="R118" s="1"/>
      <c r="S118" s="1"/>
      <c r="T118" s="1"/>
      <c r="U118" s="1"/>
      <c r="V118" s="1"/>
    </row>
    <row r="119" spans="1:23" x14ac:dyDescent="0.25">
      <c r="A119" s="100"/>
      <c r="B119" s="43"/>
      <c r="C119" s="69"/>
      <c r="D119" s="69"/>
      <c r="E119" s="71" t="s">
        <v>26</v>
      </c>
      <c r="F119" s="72">
        <f>L23</f>
        <v>8.3299999999999971E-2</v>
      </c>
      <c r="G119" s="2"/>
      <c r="H119" s="2"/>
      <c r="I119" s="6"/>
      <c r="J119" s="68"/>
      <c r="K119" s="1"/>
      <c r="L119" s="1"/>
      <c r="M119" s="1"/>
      <c r="N119" s="98"/>
      <c r="O119" s="1"/>
      <c r="P119" s="64"/>
      <c r="Q119" s="1"/>
      <c r="R119" s="1"/>
      <c r="S119" s="1"/>
      <c r="T119" s="1"/>
      <c r="U119" s="1"/>
      <c r="V119" s="1"/>
    </row>
    <row r="120" spans="1:23" x14ac:dyDescent="0.25">
      <c r="A120" s="100"/>
      <c r="B120" s="43"/>
      <c r="C120" s="69"/>
      <c r="D120" s="69"/>
      <c r="E120" s="1" t="s">
        <v>27</v>
      </c>
      <c r="F120" s="57">
        <f>L45</f>
        <v>4.9990000000000007E-2</v>
      </c>
      <c r="G120" s="2"/>
      <c r="H120" s="2"/>
      <c r="I120" s="6"/>
      <c r="J120" s="68"/>
      <c r="K120" s="1"/>
      <c r="L120" s="1"/>
      <c r="M120" s="1"/>
      <c r="N120" s="98"/>
      <c r="O120" s="1"/>
      <c r="P120" s="64"/>
      <c r="Q120" s="1"/>
      <c r="R120" s="1"/>
      <c r="S120" s="1"/>
      <c r="T120" s="1"/>
      <c r="U120" s="1"/>
      <c r="V120" s="1"/>
    </row>
    <row r="121" spans="1:23" x14ac:dyDescent="0.25">
      <c r="A121" s="100"/>
      <c r="B121" s="100"/>
      <c r="C121" s="69"/>
      <c r="D121" s="69"/>
      <c r="E121" s="71" t="s">
        <v>28</v>
      </c>
      <c r="F121" s="72">
        <f>L52</f>
        <v>8.3299999999999999E-2</v>
      </c>
      <c r="G121" s="2"/>
      <c r="H121" s="2"/>
      <c r="I121" s="191"/>
      <c r="J121" s="68"/>
      <c r="K121" s="1"/>
      <c r="L121" s="1"/>
      <c r="M121" s="1"/>
      <c r="N121" s="98"/>
      <c r="O121" s="1"/>
      <c r="P121" s="64"/>
      <c r="Q121" s="1"/>
      <c r="R121" s="1"/>
      <c r="S121" s="1"/>
      <c r="T121" s="1"/>
      <c r="U121" s="1"/>
      <c r="V121" s="1"/>
    </row>
    <row r="122" spans="1:23" x14ac:dyDescent="0.25">
      <c r="A122" s="100"/>
      <c r="B122" s="100"/>
      <c r="C122" s="69"/>
      <c r="D122" s="69"/>
      <c r="E122" s="71" t="s">
        <v>29</v>
      </c>
      <c r="F122" s="72">
        <f>L57</f>
        <v>8.3339999999999997E-2</v>
      </c>
      <c r="G122" s="2"/>
      <c r="H122" s="2"/>
      <c r="I122" s="6"/>
      <c r="J122" s="68"/>
      <c r="K122" s="1"/>
      <c r="L122" s="1"/>
      <c r="M122" s="1"/>
      <c r="N122" s="98"/>
      <c r="O122" s="1"/>
      <c r="P122" s="64"/>
      <c r="Q122" s="1"/>
      <c r="R122" s="1"/>
      <c r="S122" s="1"/>
      <c r="T122" s="1"/>
      <c r="U122" s="1"/>
      <c r="V122" s="1"/>
    </row>
    <row r="123" spans="1:23" ht="25.5" customHeight="1" x14ac:dyDescent="0.25">
      <c r="A123" s="100"/>
      <c r="B123" s="100"/>
      <c r="C123" s="69"/>
      <c r="D123" s="69"/>
      <c r="E123" s="71" t="s">
        <v>299</v>
      </c>
      <c r="F123" s="72">
        <f>L63</f>
        <v>8.3300000000000013E-2</v>
      </c>
      <c r="G123" s="430" t="s">
        <v>300</v>
      </c>
      <c r="H123" s="430"/>
      <c r="I123" s="430"/>
      <c r="J123" s="430"/>
      <c r="K123" s="430"/>
      <c r="L123" s="1"/>
      <c r="M123" s="431" t="s">
        <v>336</v>
      </c>
      <c r="N123" s="431"/>
      <c r="O123" s="1"/>
      <c r="P123" s="64"/>
      <c r="Q123" s="1"/>
      <c r="R123" s="1"/>
      <c r="S123" s="1"/>
      <c r="T123" s="1"/>
      <c r="U123" s="1"/>
      <c r="V123" s="1"/>
    </row>
    <row r="124" spans="1:23" ht="22.5" customHeight="1" x14ac:dyDescent="0.25">
      <c r="A124" s="100"/>
      <c r="B124" s="100"/>
      <c r="C124" s="69"/>
      <c r="D124" s="69"/>
      <c r="E124" s="71" t="s">
        <v>30</v>
      </c>
      <c r="F124" s="72">
        <f>L70</f>
        <v>8.3299999999999971E-2</v>
      </c>
      <c r="G124" s="430" t="s">
        <v>285</v>
      </c>
      <c r="H124" s="430"/>
      <c r="I124" s="430"/>
      <c r="J124" s="430"/>
      <c r="K124" s="430"/>
      <c r="L124" s="1"/>
      <c r="M124" s="431" t="s">
        <v>334</v>
      </c>
      <c r="N124" s="431"/>
      <c r="O124" s="1"/>
      <c r="P124" s="64"/>
      <c r="Q124" s="1"/>
      <c r="R124" s="1"/>
      <c r="S124" s="1"/>
      <c r="T124" s="1"/>
      <c r="U124" s="1"/>
      <c r="V124" s="1"/>
    </row>
    <row r="125" spans="1:23" x14ac:dyDescent="0.25">
      <c r="A125" s="100"/>
      <c r="B125" s="100"/>
      <c r="C125" s="69"/>
      <c r="D125" s="69"/>
      <c r="E125" s="1" t="s">
        <v>31</v>
      </c>
      <c r="F125" s="57">
        <f>L86</f>
        <v>3.6520000000000004E-2</v>
      </c>
      <c r="G125" s="2"/>
      <c r="H125" s="2"/>
      <c r="I125" s="6"/>
      <c r="J125" s="68"/>
      <c r="K125" s="1"/>
      <c r="L125" s="1"/>
      <c r="M125" s="1"/>
      <c r="N125" s="98"/>
      <c r="O125" s="1"/>
      <c r="P125" s="64"/>
      <c r="Q125" s="1"/>
      <c r="R125" s="1"/>
      <c r="S125" s="1"/>
      <c r="T125" s="1"/>
      <c r="U125" s="1"/>
      <c r="V125" s="1"/>
    </row>
    <row r="126" spans="1:23" x14ac:dyDescent="0.25">
      <c r="A126" s="100"/>
      <c r="B126" s="100"/>
      <c r="C126" s="69"/>
      <c r="D126" s="69"/>
      <c r="E126" s="1" t="s">
        <v>32</v>
      </c>
      <c r="F126" s="57">
        <f>L96</f>
        <v>0</v>
      </c>
      <c r="G126" s="2"/>
      <c r="H126" s="2"/>
      <c r="I126" s="6"/>
      <c r="J126" s="70"/>
      <c r="K126" s="1"/>
      <c r="L126" s="1"/>
      <c r="M126" s="1"/>
      <c r="N126" s="98"/>
      <c r="O126" s="1"/>
      <c r="P126" s="64"/>
      <c r="Q126" s="1"/>
      <c r="R126" s="1"/>
      <c r="S126" s="1"/>
      <c r="T126" s="1"/>
      <c r="U126" s="1"/>
      <c r="V126" s="1"/>
    </row>
    <row r="127" spans="1:23" x14ac:dyDescent="0.25">
      <c r="A127" s="100"/>
      <c r="B127" s="100"/>
      <c r="C127" s="69"/>
      <c r="D127" s="69"/>
      <c r="E127" s="71" t="s">
        <v>33</v>
      </c>
      <c r="F127" s="72">
        <f>L105</f>
        <v>8.3339999999999997E-2</v>
      </c>
      <c r="G127" s="2"/>
      <c r="H127" s="2"/>
      <c r="I127" s="6"/>
      <c r="J127" s="70"/>
      <c r="K127" s="1"/>
      <c r="L127" s="1"/>
      <c r="M127" s="1"/>
      <c r="N127" s="98"/>
      <c r="O127" s="1"/>
      <c r="P127" s="64"/>
      <c r="Q127" s="1"/>
      <c r="R127" s="1"/>
      <c r="S127" s="1"/>
      <c r="T127" s="1"/>
      <c r="U127" s="1"/>
      <c r="V127" s="1"/>
    </row>
    <row r="128" spans="1:23" x14ac:dyDescent="0.25">
      <c r="A128" s="100"/>
      <c r="B128" s="100"/>
      <c r="C128" s="69"/>
      <c r="D128" s="69"/>
      <c r="E128" s="71" t="s">
        <v>34</v>
      </c>
      <c r="F128" s="72">
        <f>L110</f>
        <v>8.3300000000000013E-2</v>
      </c>
      <c r="G128" s="2"/>
      <c r="H128" s="2"/>
      <c r="I128" s="6"/>
      <c r="J128" s="70"/>
      <c r="K128" s="1"/>
      <c r="L128" s="1"/>
      <c r="M128" s="1"/>
      <c r="N128" s="98"/>
      <c r="O128" s="1"/>
      <c r="P128" s="64"/>
      <c r="Q128" s="1"/>
      <c r="R128" s="1"/>
      <c r="S128" s="1"/>
      <c r="T128" s="1"/>
      <c r="U128" s="1"/>
      <c r="V128" s="1"/>
    </row>
    <row r="129" spans="1:22" x14ac:dyDescent="0.25">
      <c r="A129" s="100"/>
      <c r="B129" s="100"/>
      <c r="C129" s="69"/>
      <c r="D129" s="69"/>
      <c r="E129" s="1"/>
      <c r="F129" s="57"/>
      <c r="G129" s="2"/>
      <c r="H129" s="2"/>
      <c r="I129" s="6"/>
      <c r="J129" s="70"/>
      <c r="K129" s="1"/>
      <c r="L129" s="1"/>
      <c r="M129" s="1"/>
      <c r="N129" s="98"/>
      <c r="O129" s="1"/>
      <c r="P129" s="64"/>
      <c r="Q129" s="1"/>
      <c r="R129" s="1"/>
      <c r="S129" s="1"/>
      <c r="T129" s="1"/>
      <c r="U129" s="1"/>
      <c r="V129" s="1"/>
    </row>
    <row r="130" spans="1:22" x14ac:dyDescent="0.25">
      <c r="A130" s="425" t="s">
        <v>35</v>
      </c>
      <c r="B130" s="425"/>
      <c r="C130" s="425"/>
      <c r="D130" s="425"/>
      <c r="E130" s="5">
        <f>SUM(F117:F128)</f>
        <v>0.83633000000000002</v>
      </c>
      <c r="F130" s="3" t="s">
        <v>284</v>
      </c>
      <c r="G130" s="2"/>
      <c r="H130" s="2"/>
      <c r="I130" s="6"/>
      <c r="J130" s="70"/>
      <c r="K130" s="1"/>
      <c r="L130" s="1"/>
      <c r="M130" s="1"/>
      <c r="N130" s="98"/>
      <c r="O130" s="1"/>
      <c r="P130" s="64"/>
      <c r="Q130" s="1"/>
      <c r="R130" s="1"/>
      <c r="S130" s="1"/>
      <c r="T130" s="1"/>
      <c r="U130" s="1"/>
      <c r="V130" s="1"/>
    </row>
  </sheetData>
  <mergeCells count="135">
    <mergeCell ref="Q92:Q93"/>
    <mergeCell ref="Q88:Q89"/>
    <mergeCell ref="B70:B85"/>
    <mergeCell ref="C70:C85"/>
    <mergeCell ref="D70:D85"/>
    <mergeCell ref="Q105:Q109"/>
    <mergeCell ref="Q110:Q116"/>
    <mergeCell ref="Q96:Q104"/>
    <mergeCell ref="M88:M89"/>
    <mergeCell ref="M94:M95"/>
    <mergeCell ref="Q94:Q95"/>
    <mergeCell ref="P96:P104"/>
    <mergeCell ref="P94:P95"/>
    <mergeCell ref="P88:P89"/>
    <mergeCell ref="L86:L95"/>
    <mergeCell ref="C86:C95"/>
    <mergeCell ref="P70:P85"/>
    <mergeCell ref="B105:B109"/>
    <mergeCell ref="M70:M85"/>
    <mergeCell ref="C6:V6"/>
    <mergeCell ref="A6:B6"/>
    <mergeCell ref="B8:B9"/>
    <mergeCell ref="A2:B2"/>
    <mergeCell ref="C2:I2"/>
    <mergeCell ref="A3:B3"/>
    <mergeCell ref="C3:I3"/>
    <mergeCell ref="J3:K3"/>
    <mergeCell ref="L3:V3"/>
    <mergeCell ref="A4:B4"/>
    <mergeCell ref="C4:I4"/>
    <mergeCell ref="J4:K4"/>
    <mergeCell ref="L4:V4"/>
    <mergeCell ref="A5:B5"/>
    <mergeCell ref="D8:D9"/>
    <mergeCell ref="Q8:Q9"/>
    <mergeCell ref="T7:V7"/>
    <mergeCell ref="J2:K2"/>
    <mergeCell ref="A7:P7"/>
    <mergeCell ref="Q7:R7"/>
    <mergeCell ref="V8:V9"/>
    <mergeCell ref="U8:U9"/>
    <mergeCell ref="T8:T9"/>
    <mergeCell ref="P8:P9"/>
    <mergeCell ref="R63:R69"/>
    <mergeCell ref="A13:A22"/>
    <mergeCell ref="D23:D44"/>
    <mergeCell ref="C23:C44"/>
    <mergeCell ref="A23:A44"/>
    <mergeCell ref="A70:A85"/>
    <mergeCell ref="I8:I9"/>
    <mergeCell ref="J8:J9"/>
    <mergeCell ref="A8:A9"/>
    <mergeCell ref="A10:A12"/>
    <mergeCell ref="B10:B12"/>
    <mergeCell ref="C10:C12"/>
    <mergeCell ref="A57:A62"/>
    <mergeCell ref="B23:B44"/>
    <mergeCell ref="B57:B62"/>
    <mergeCell ref="B52:B56"/>
    <mergeCell ref="C63:C69"/>
    <mergeCell ref="D52:D56"/>
    <mergeCell ref="C52:C56"/>
    <mergeCell ref="E8:E9"/>
    <mergeCell ref="Q63:Q69"/>
    <mergeCell ref="Q70:Q85"/>
    <mergeCell ref="R70:R85"/>
    <mergeCell ref="A130:D130"/>
    <mergeCell ref="D86:D95"/>
    <mergeCell ref="A45:A51"/>
    <mergeCell ref="B45:B51"/>
    <mergeCell ref="A118:B118"/>
    <mergeCell ref="B63:B69"/>
    <mergeCell ref="D57:D62"/>
    <mergeCell ref="G124:K124"/>
    <mergeCell ref="M123:N123"/>
    <mergeCell ref="M124:N124"/>
    <mergeCell ref="A110:A116"/>
    <mergeCell ref="B110:B116"/>
    <mergeCell ref="C110:C116"/>
    <mergeCell ref="D110:D116"/>
    <mergeCell ref="B96:B104"/>
    <mergeCell ref="L110:L116"/>
    <mergeCell ref="G123:K123"/>
    <mergeCell ref="A117:D117"/>
    <mergeCell ref="M96:M104"/>
    <mergeCell ref="L52:L56"/>
    <mergeCell ref="A86:A95"/>
    <mergeCell ref="B86:B95"/>
    <mergeCell ref="A96:A104"/>
    <mergeCell ref="C105:C109"/>
    <mergeCell ref="L57:L62"/>
    <mergeCell ref="O8:O9"/>
    <mergeCell ref="A105:A109"/>
    <mergeCell ref="D105:D109"/>
    <mergeCell ref="L105:L109"/>
    <mergeCell ref="D96:D104"/>
    <mergeCell ref="C96:C104"/>
    <mergeCell ref="L96:L104"/>
    <mergeCell ref="B13:B22"/>
    <mergeCell ref="D63:D69"/>
    <mergeCell ref="C57:C62"/>
    <mergeCell ref="L63:L69"/>
    <mergeCell ref="L70:L85"/>
    <mergeCell ref="A63:A69"/>
    <mergeCell ref="A52:A56"/>
    <mergeCell ref="G8:H8"/>
    <mergeCell ref="Q10:Q12"/>
    <mergeCell ref="L10:L12"/>
    <mergeCell ref="L13:L22"/>
    <mergeCell ref="Q13:Q22"/>
    <mergeCell ref="R49:R50"/>
    <mergeCell ref="C8:C9"/>
    <mergeCell ref="S8:S9"/>
    <mergeCell ref="K8:K9"/>
    <mergeCell ref="N8:N9"/>
    <mergeCell ref="L8:L9"/>
    <mergeCell ref="F8:F9"/>
    <mergeCell ref="D13:D22"/>
    <mergeCell ref="D10:D12"/>
    <mergeCell ref="C13:C22"/>
    <mergeCell ref="L23:L44"/>
    <mergeCell ref="C45:C51"/>
    <mergeCell ref="D45:D51"/>
    <mergeCell ref="L45:L51"/>
    <mergeCell ref="R10:R12"/>
    <mergeCell ref="Q52:Q56"/>
    <mergeCell ref="R52:R56"/>
    <mergeCell ref="M8:M9"/>
    <mergeCell ref="Q23:Q44"/>
    <mergeCell ref="R8:R9"/>
    <mergeCell ref="R13:R22"/>
    <mergeCell ref="R23:R44"/>
    <mergeCell ref="Q49:Q50"/>
    <mergeCell ref="Q57:Q62"/>
    <mergeCell ref="R57:R62"/>
  </mergeCells>
  <conditionalFormatting sqref="L10:L12 L86 L57 L52 L96 L105 L110">
    <cfRule type="cellIs" dxfId="6" priority="15" operator="greaterThan">
      <formula>1</formula>
    </cfRule>
  </conditionalFormatting>
  <conditionalFormatting sqref="L13">
    <cfRule type="cellIs" dxfId="5" priority="14" operator="greaterThan">
      <formula>1</formula>
    </cfRule>
  </conditionalFormatting>
  <conditionalFormatting sqref="L23">
    <cfRule type="cellIs" dxfId="4" priority="12" operator="greaterThan">
      <formula>1</formula>
    </cfRule>
    <cfRule type="cellIs" dxfId="3" priority="13" operator="greaterThan">
      <formula>100</formula>
    </cfRule>
  </conditionalFormatting>
  <conditionalFormatting sqref="L45">
    <cfRule type="cellIs" dxfId="2" priority="10" operator="greaterThan">
      <formula>1</formula>
    </cfRule>
    <cfRule type="cellIs" dxfId="1" priority="11" operator="greaterThan">
      <formula>100</formula>
    </cfRule>
  </conditionalFormatting>
  <conditionalFormatting sqref="L63">
    <cfRule type="cellIs" dxfId="0" priority="7" operator="greaterThan">
      <formula>1</formula>
    </cfRule>
  </conditionalFormatting>
  <dataValidations xWindow="417" yWindow="535" count="4">
    <dataValidation type="date" operator="greaterThanOrEqual" allowBlank="1" showInputMessage="1" showErrorMessage="1" sqref="E117:E121">
      <formula1>41426</formula1>
    </dataValidation>
    <dataValidation allowBlank="1" showInputMessage="1" showErrorMessage="1" promptTitle="Validación" prompt="El porcentaje no debe exceder el 100%" sqref="L70 L23 L45 L52 L57 L10:L13 L63 L86 L96 L105 L110"/>
    <dataValidation type="date" allowBlank="1" showInputMessage="1" showErrorMessage="1" promptTitle="Validación" prompt="formato DD/MM/AA" sqref="G105:H109 H23 T93 G10:G23 H45:H46 G45:G48 G57:G70 H57:H69 H10:H17 S57:S69 S10:S17 S45:S46 S23 T77 T110:T116 S105:S109">
      <formula1>36526</formula1>
      <formula2>44177</formula2>
    </dataValidation>
    <dataValidation operator="greaterThanOrEqual" allowBlank="1" showInputMessage="1" showErrorMessage="1" sqref="E10:E109"/>
  </dataValidations>
  <pageMargins left="0.70866141732283472" right="0.70866141732283472" top="0.74803149606299213" bottom="0.74803149606299213" header="0.31496062992125984" footer="0.31496062992125984"/>
  <pageSetup paperSize="5" scale="26" fitToHeight="0" orientation="landscape" horizontalDpi="4294967294" r:id="rId1"/>
  <headerFooter>
    <oddHeader>&amp;L&amp;G&amp;C&amp;"Arial,Negrita"&amp;16&amp;K000000
PLAN DE MEJORAMIENTO ARCHIVÍSTICO&amp;RVersión: 02
2016/07/13
&amp;P de &amp;N</oddHeader>
    <oddFooter>&amp;LProceso: Inspección, Vigilancia y Control ICV&amp;RCódigo: ICV-F-06</oddFooter>
  </headerFooter>
  <rowBreaks count="6" manualBreakCount="6">
    <brk id="22" min="2" max="21" man="1"/>
    <brk id="27" min="2" max="21" man="1"/>
    <brk id="44" min="2" max="21" man="1"/>
    <brk id="69" min="2" max="21" man="1"/>
    <brk id="85" min="2" max="21" man="1"/>
    <brk id="95" min="2" max="21" man="1"/>
  </rowBreaks>
  <ignoredErrors>
    <ignoredError sqref="L10 L57 L96" formulaRange="1"/>
  </ignoredErrors>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123"/>
  <sheetViews>
    <sheetView topLeftCell="A76" zoomScaleNormal="100" workbookViewId="0">
      <selection activeCell="I81" sqref="I81:I82"/>
    </sheetView>
  </sheetViews>
  <sheetFormatPr baseColWidth="10" defaultColWidth="11.5546875" defaultRowHeight="13.2" x14ac:dyDescent="0.25"/>
  <cols>
    <col min="1" max="1" width="11.5546875" style="199"/>
    <col min="2" max="2" width="9.33203125" style="200" bestFit="1" customWidth="1"/>
    <col min="3" max="3" width="10.6640625" style="199" customWidth="1"/>
    <col min="4" max="4" width="7.33203125" style="199" customWidth="1"/>
    <col min="5" max="5" width="70.109375" style="199" hidden="1" customWidth="1"/>
    <col min="6" max="6" width="10" style="199" customWidth="1"/>
    <col min="7" max="7" width="12.33203125" style="199" customWidth="1"/>
    <col min="8" max="8" width="10" style="200" customWidth="1"/>
    <col min="9" max="9" width="31.5546875" style="201" customWidth="1"/>
    <col min="10" max="16384" width="11.5546875" style="199"/>
  </cols>
  <sheetData>
    <row r="1" spans="2:9" ht="24" customHeight="1" x14ac:dyDescent="0.25">
      <c r="B1" s="542" t="s">
        <v>324</v>
      </c>
      <c r="C1" s="544" t="s">
        <v>9</v>
      </c>
      <c r="D1" s="544" t="s">
        <v>57</v>
      </c>
      <c r="E1" s="544" t="s">
        <v>10</v>
      </c>
      <c r="F1" s="544" t="s">
        <v>11</v>
      </c>
      <c r="G1" s="544"/>
      <c r="H1" s="544" t="s">
        <v>329</v>
      </c>
      <c r="I1" s="528" t="s">
        <v>323</v>
      </c>
    </row>
    <row r="2" spans="2:9" ht="39.6" customHeight="1" thickBot="1" x14ac:dyDescent="0.3">
      <c r="B2" s="543"/>
      <c r="C2" s="545"/>
      <c r="D2" s="545"/>
      <c r="E2" s="545"/>
      <c r="F2" s="117" t="s">
        <v>21</v>
      </c>
      <c r="G2" s="117" t="s">
        <v>22</v>
      </c>
      <c r="H2" s="545"/>
      <c r="I2" s="529"/>
    </row>
    <row r="3" spans="2:9" ht="20.100000000000001" customHeight="1" x14ac:dyDescent="0.25">
      <c r="B3" s="550">
        <v>1</v>
      </c>
      <c r="C3" s="533" t="s">
        <v>86</v>
      </c>
      <c r="D3" s="202" t="s">
        <v>58</v>
      </c>
      <c r="E3" s="203" t="s">
        <v>96</v>
      </c>
      <c r="F3" s="204">
        <v>43998</v>
      </c>
      <c r="G3" s="204">
        <v>44055</v>
      </c>
      <c r="H3" s="205">
        <v>2.7779999999999999E-2</v>
      </c>
      <c r="I3" s="530" t="s">
        <v>376</v>
      </c>
    </row>
    <row r="4" spans="2:9" ht="20.100000000000001" customHeight="1" x14ac:dyDescent="0.25">
      <c r="B4" s="551"/>
      <c r="C4" s="534"/>
      <c r="D4" s="206" t="s">
        <v>59</v>
      </c>
      <c r="E4" s="207" t="s">
        <v>94</v>
      </c>
      <c r="F4" s="208">
        <v>44058</v>
      </c>
      <c r="G4" s="208">
        <v>44068</v>
      </c>
      <c r="H4" s="209">
        <v>2.7779999999999999E-2</v>
      </c>
      <c r="I4" s="531"/>
    </row>
    <row r="5" spans="2:9" ht="20.100000000000001" customHeight="1" thickBot="1" x14ac:dyDescent="0.3">
      <c r="B5" s="552"/>
      <c r="C5" s="535"/>
      <c r="D5" s="210" t="s">
        <v>60</v>
      </c>
      <c r="E5" s="211" t="s">
        <v>101</v>
      </c>
      <c r="F5" s="212">
        <v>44075</v>
      </c>
      <c r="G5" s="212">
        <v>44175</v>
      </c>
      <c r="H5" s="213">
        <v>2.7779999999999999E-2</v>
      </c>
      <c r="I5" s="532"/>
    </row>
    <row r="6" spans="2:9" ht="20.100000000000001" customHeight="1" x14ac:dyDescent="0.25">
      <c r="B6" s="536">
        <v>2</v>
      </c>
      <c r="C6" s="539" t="s">
        <v>87</v>
      </c>
      <c r="D6" s="214" t="s">
        <v>58</v>
      </c>
      <c r="E6" s="215" t="s">
        <v>102</v>
      </c>
      <c r="F6" s="216">
        <v>43892</v>
      </c>
      <c r="G6" s="216">
        <v>44053</v>
      </c>
      <c r="H6" s="217">
        <v>8.3000000000000001E-3</v>
      </c>
      <c r="I6" s="530" t="s">
        <v>377</v>
      </c>
    </row>
    <row r="7" spans="2:9" ht="20.100000000000001" customHeight="1" x14ac:dyDescent="0.25">
      <c r="B7" s="537"/>
      <c r="C7" s="540"/>
      <c r="D7" s="218" t="s">
        <v>59</v>
      </c>
      <c r="E7" s="219" t="s">
        <v>103</v>
      </c>
      <c r="F7" s="220">
        <v>43988</v>
      </c>
      <c r="G7" s="220">
        <v>44084</v>
      </c>
      <c r="H7" s="221">
        <v>8.3000000000000001E-3</v>
      </c>
      <c r="I7" s="531"/>
    </row>
    <row r="8" spans="2:9" ht="20.100000000000001" customHeight="1" x14ac:dyDescent="0.25">
      <c r="B8" s="537"/>
      <c r="C8" s="540"/>
      <c r="D8" s="218" t="s">
        <v>60</v>
      </c>
      <c r="E8" s="219" t="s">
        <v>281</v>
      </c>
      <c r="F8" s="220">
        <v>44089</v>
      </c>
      <c r="G8" s="220">
        <v>44126</v>
      </c>
      <c r="H8" s="221">
        <v>8.3000000000000001E-3</v>
      </c>
      <c r="I8" s="531"/>
    </row>
    <row r="9" spans="2:9" ht="20.100000000000001" customHeight="1" x14ac:dyDescent="0.25">
      <c r="B9" s="537"/>
      <c r="C9" s="540"/>
      <c r="D9" s="222" t="s">
        <v>110</v>
      </c>
      <c r="E9" s="219" t="s">
        <v>117</v>
      </c>
      <c r="F9" s="220">
        <v>44096</v>
      </c>
      <c r="G9" s="220">
        <v>44134</v>
      </c>
      <c r="H9" s="221">
        <v>8.3000000000000001E-3</v>
      </c>
      <c r="I9" s="531"/>
    </row>
    <row r="10" spans="2:9" ht="20.100000000000001" customHeight="1" x14ac:dyDescent="0.25">
      <c r="B10" s="537"/>
      <c r="C10" s="540"/>
      <c r="D10" s="222" t="s">
        <v>111</v>
      </c>
      <c r="E10" s="219" t="s">
        <v>104</v>
      </c>
      <c r="F10" s="220">
        <v>44138</v>
      </c>
      <c r="G10" s="220">
        <v>44175</v>
      </c>
      <c r="H10" s="221">
        <v>8.3000000000000001E-3</v>
      </c>
      <c r="I10" s="531"/>
    </row>
    <row r="11" spans="2:9" ht="20.100000000000001" customHeight="1" x14ac:dyDescent="0.25">
      <c r="B11" s="537"/>
      <c r="C11" s="540"/>
      <c r="D11" s="222" t="s">
        <v>112</v>
      </c>
      <c r="E11" s="223" t="s">
        <v>135</v>
      </c>
      <c r="F11" s="220">
        <v>44409</v>
      </c>
      <c r="G11" s="220">
        <v>44926</v>
      </c>
      <c r="H11" s="221">
        <v>8.3000000000000001E-3</v>
      </c>
      <c r="I11" s="531"/>
    </row>
    <row r="12" spans="2:9" ht="20.100000000000001" customHeight="1" x14ac:dyDescent="0.25">
      <c r="B12" s="537"/>
      <c r="C12" s="540"/>
      <c r="D12" s="222" t="s">
        <v>113</v>
      </c>
      <c r="E12" s="223" t="s">
        <v>136</v>
      </c>
      <c r="F12" s="220">
        <v>44562</v>
      </c>
      <c r="G12" s="220">
        <v>44926</v>
      </c>
      <c r="H12" s="221">
        <v>8.3000000000000001E-3</v>
      </c>
      <c r="I12" s="531"/>
    </row>
    <row r="13" spans="2:9" ht="20.100000000000001" customHeight="1" x14ac:dyDescent="0.25">
      <c r="B13" s="537"/>
      <c r="C13" s="540"/>
      <c r="D13" s="222" t="s">
        <v>132</v>
      </c>
      <c r="E13" s="223" t="s">
        <v>137</v>
      </c>
      <c r="F13" s="220">
        <v>44409</v>
      </c>
      <c r="G13" s="220">
        <v>44926</v>
      </c>
      <c r="H13" s="221">
        <v>8.3000000000000001E-3</v>
      </c>
      <c r="I13" s="531"/>
    </row>
    <row r="14" spans="2:9" ht="20.100000000000001" customHeight="1" x14ac:dyDescent="0.25">
      <c r="B14" s="537"/>
      <c r="C14" s="540"/>
      <c r="D14" s="222" t="s">
        <v>133</v>
      </c>
      <c r="E14" s="223" t="s">
        <v>138</v>
      </c>
      <c r="F14" s="220">
        <v>44562</v>
      </c>
      <c r="G14" s="220">
        <v>44926</v>
      </c>
      <c r="H14" s="221">
        <v>8.3000000000000001E-3</v>
      </c>
      <c r="I14" s="531"/>
    </row>
    <row r="15" spans="2:9" ht="20.100000000000001" customHeight="1" thickBot="1" x14ac:dyDescent="0.3">
      <c r="B15" s="538"/>
      <c r="C15" s="541"/>
      <c r="D15" s="224" t="s">
        <v>134</v>
      </c>
      <c r="E15" s="225" t="s">
        <v>139</v>
      </c>
      <c r="F15" s="226">
        <v>44593</v>
      </c>
      <c r="G15" s="226">
        <v>44926</v>
      </c>
      <c r="H15" s="227">
        <v>8.3000000000000001E-3</v>
      </c>
      <c r="I15" s="532"/>
    </row>
    <row r="16" spans="2:9" ht="42" customHeight="1" x14ac:dyDescent="0.25">
      <c r="B16" s="562">
        <v>3</v>
      </c>
      <c r="C16" s="559" t="s">
        <v>88</v>
      </c>
      <c r="D16" s="228" t="s">
        <v>58</v>
      </c>
      <c r="E16" s="229" t="s">
        <v>201</v>
      </c>
      <c r="F16" s="230">
        <v>44203</v>
      </c>
      <c r="G16" s="230">
        <v>44561</v>
      </c>
      <c r="H16" s="231">
        <v>3.8E-3</v>
      </c>
      <c r="I16" s="530" t="s">
        <v>378</v>
      </c>
    </row>
    <row r="17" spans="2:9" ht="42" customHeight="1" x14ac:dyDescent="0.25">
      <c r="B17" s="563"/>
      <c r="C17" s="560"/>
      <c r="D17" s="232" t="s">
        <v>59</v>
      </c>
      <c r="E17" s="233" t="s">
        <v>202</v>
      </c>
      <c r="F17" s="234">
        <v>44203</v>
      </c>
      <c r="G17" s="234">
        <v>44561</v>
      </c>
      <c r="H17" s="235">
        <v>3.8E-3</v>
      </c>
      <c r="I17" s="531"/>
    </row>
    <row r="18" spans="2:9" ht="42" customHeight="1" x14ac:dyDescent="0.25">
      <c r="B18" s="563"/>
      <c r="C18" s="560"/>
      <c r="D18" s="232" t="s">
        <v>60</v>
      </c>
      <c r="E18" s="233" t="s">
        <v>107</v>
      </c>
      <c r="F18" s="234">
        <v>44476</v>
      </c>
      <c r="G18" s="234">
        <v>44926</v>
      </c>
      <c r="H18" s="235">
        <v>3.8E-3</v>
      </c>
      <c r="I18" s="531"/>
    </row>
    <row r="19" spans="2:9" ht="42" customHeight="1" x14ac:dyDescent="0.25">
      <c r="B19" s="563"/>
      <c r="C19" s="560"/>
      <c r="D19" s="232" t="s">
        <v>110</v>
      </c>
      <c r="E19" s="233" t="s">
        <v>203</v>
      </c>
      <c r="F19" s="234">
        <v>44476</v>
      </c>
      <c r="G19" s="234">
        <v>44926</v>
      </c>
      <c r="H19" s="235">
        <v>3.8E-3</v>
      </c>
      <c r="I19" s="531"/>
    </row>
    <row r="20" spans="2:9" ht="42" customHeight="1" x14ac:dyDescent="0.25">
      <c r="B20" s="563"/>
      <c r="C20" s="560"/>
      <c r="D20" s="236" t="s">
        <v>111</v>
      </c>
      <c r="E20" s="237" t="s">
        <v>204</v>
      </c>
      <c r="F20" s="234">
        <v>44387</v>
      </c>
      <c r="G20" s="234">
        <v>44773</v>
      </c>
      <c r="H20" s="235">
        <v>3.8E-3</v>
      </c>
      <c r="I20" s="531"/>
    </row>
    <row r="21" spans="2:9" ht="20.100000000000001" customHeight="1" x14ac:dyDescent="0.25">
      <c r="B21" s="563"/>
      <c r="C21" s="560"/>
      <c r="D21" s="236" t="s">
        <v>112</v>
      </c>
      <c r="E21" s="237" t="s">
        <v>205</v>
      </c>
      <c r="F21" s="234">
        <v>44752</v>
      </c>
      <c r="G21" s="234">
        <v>44773</v>
      </c>
      <c r="H21" s="235">
        <v>3.8E-3</v>
      </c>
      <c r="I21" s="531"/>
    </row>
    <row r="22" spans="2:9" ht="20.100000000000001" customHeight="1" x14ac:dyDescent="0.25">
      <c r="B22" s="563"/>
      <c r="C22" s="560"/>
      <c r="D22" s="236" t="s">
        <v>113</v>
      </c>
      <c r="E22" s="237" t="s">
        <v>302</v>
      </c>
      <c r="F22" s="234">
        <v>44752</v>
      </c>
      <c r="G22" s="234">
        <v>44865</v>
      </c>
      <c r="H22" s="235">
        <v>3.8E-3</v>
      </c>
      <c r="I22" s="531"/>
    </row>
    <row r="23" spans="2:9" ht="20.100000000000001" customHeight="1" x14ac:dyDescent="0.25">
      <c r="B23" s="563"/>
      <c r="C23" s="560"/>
      <c r="D23" s="236" t="s">
        <v>132</v>
      </c>
      <c r="E23" s="237" t="s">
        <v>157</v>
      </c>
      <c r="F23" s="234">
        <v>44752</v>
      </c>
      <c r="G23" s="234">
        <v>44926</v>
      </c>
      <c r="H23" s="235">
        <v>3.8E-3</v>
      </c>
      <c r="I23" s="531"/>
    </row>
    <row r="24" spans="2:9" ht="20.100000000000001" customHeight="1" x14ac:dyDescent="0.25">
      <c r="B24" s="563"/>
      <c r="C24" s="560"/>
      <c r="D24" s="236" t="s">
        <v>133</v>
      </c>
      <c r="E24" s="237" t="s">
        <v>158</v>
      </c>
      <c r="F24" s="234">
        <v>44752</v>
      </c>
      <c r="G24" s="234">
        <v>44926</v>
      </c>
      <c r="H24" s="235">
        <v>3.8E-3</v>
      </c>
      <c r="I24" s="531"/>
    </row>
    <row r="25" spans="2:9" ht="20.100000000000001" customHeight="1" x14ac:dyDescent="0.25">
      <c r="B25" s="563"/>
      <c r="C25" s="560"/>
      <c r="D25" s="236" t="s">
        <v>134</v>
      </c>
      <c r="E25" s="237" t="s">
        <v>303</v>
      </c>
      <c r="F25" s="234">
        <v>44752</v>
      </c>
      <c r="G25" s="234">
        <v>44926</v>
      </c>
      <c r="H25" s="235">
        <v>3.8E-3</v>
      </c>
      <c r="I25" s="531"/>
    </row>
    <row r="26" spans="2:9" ht="20.100000000000001" customHeight="1" x14ac:dyDescent="0.25">
      <c r="B26" s="563"/>
      <c r="C26" s="560"/>
      <c r="D26" s="236" t="s">
        <v>145</v>
      </c>
      <c r="E26" s="237" t="s">
        <v>159</v>
      </c>
      <c r="F26" s="234">
        <v>44752</v>
      </c>
      <c r="G26" s="234">
        <v>44926</v>
      </c>
      <c r="H26" s="235">
        <v>3.8E-3</v>
      </c>
      <c r="I26" s="531"/>
    </row>
    <row r="27" spans="2:9" ht="20.100000000000001" customHeight="1" x14ac:dyDescent="0.25">
      <c r="B27" s="563"/>
      <c r="C27" s="560"/>
      <c r="D27" s="236" t="s">
        <v>146</v>
      </c>
      <c r="E27" s="237" t="s">
        <v>160</v>
      </c>
      <c r="F27" s="234">
        <v>44752</v>
      </c>
      <c r="G27" s="234">
        <v>44926</v>
      </c>
      <c r="H27" s="235">
        <v>3.8E-3</v>
      </c>
      <c r="I27" s="531"/>
    </row>
    <row r="28" spans="2:9" ht="20.100000000000001" customHeight="1" x14ac:dyDescent="0.25">
      <c r="B28" s="563"/>
      <c r="C28" s="560"/>
      <c r="D28" s="236" t="s">
        <v>147</v>
      </c>
      <c r="E28" s="237" t="s">
        <v>161</v>
      </c>
      <c r="F28" s="234">
        <v>44752</v>
      </c>
      <c r="G28" s="234">
        <v>44926</v>
      </c>
      <c r="H28" s="235">
        <v>3.8E-3</v>
      </c>
      <c r="I28" s="531"/>
    </row>
    <row r="29" spans="2:9" ht="20.100000000000001" customHeight="1" x14ac:dyDescent="0.25">
      <c r="B29" s="563"/>
      <c r="C29" s="560"/>
      <c r="D29" s="236" t="s">
        <v>148</v>
      </c>
      <c r="E29" s="237" t="s">
        <v>162</v>
      </c>
      <c r="F29" s="234">
        <v>44752</v>
      </c>
      <c r="G29" s="234">
        <v>44926</v>
      </c>
      <c r="H29" s="235">
        <v>3.8E-3</v>
      </c>
      <c r="I29" s="531"/>
    </row>
    <row r="30" spans="2:9" ht="20.100000000000001" customHeight="1" x14ac:dyDescent="0.25">
      <c r="B30" s="563"/>
      <c r="C30" s="560"/>
      <c r="D30" s="236" t="s">
        <v>149</v>
      </c>
      <c r="E30" s="237" t="s">
        <v>163</v>
      </c>
      <c r="F30" s="234">
        <v>44752</v>
      </c>
      <c r="G30" s="234">
        <v>44926</v>
      </c>
      <c r="H30" s="235">
        <v>3.8E-3</v>
      </c>
      <c r="I30" s="531"/>
    </row>
    <row r="31" spans="2:9" ht="20.100000000000001" customHeight="1" x14ac:dyDescent="0.25">
      <c r="B31" s="563"/>
      <c r="C31" s="560"/>
      <c r="D31" s="236" t="s">
        <v>150</v>
      </c>
      <c r="E31" s="237" t="s">
        <v>164</v>
      </c>
      <c r="F31" s="234">
        <v>44752</v>
      </c>
      <c r="G31" s="234">
        <v>44926</v>
      </c>
      <c r="H31" s="235">
        <v>3.8E-3</v>
      </c>
      <c r="I31" s="531"/>
    </row>
    <row r="32" spans="2:9" ht="45" customHeight="1" x14ac:dyDescent="0.25">
      <c r="B32" s="563"/>
      <c r="C32" s="560"/>
      <c r="D32" s="236" t="s">
        <v>151</v>
      </c>
      <c r="E32" s="237" t="s">
        <v>304</v>
      </c>
      <c r="F32" s="234">
        <v>44566</v>
      </c>
      <c r="G32" s="234">
        <v>44926</v>
      </c>
      <c r="H32" s="235">
        <v>3.8E-3</v>
      </c>
      <c r="I32" s="531"/>
    </row>
    <row r="33" spans="2:9" ht="45" customHeight="1" x14ac:dyDescent="0.25">
      <c r="B33" s="563"/>
      <c r="C33" s="560"/>
      <c r="D33" s="236" t="s">
        <v>152</v>
      </c>
      <c r="E33" s="237" t="s">
        <v>165</v>
      </c>
      <c r="F33" s="234">
        <v>44387</v>
      </c>
      <c r="G33" s="234">
        <v>44926</v>
      </c>
      <c r="H33" s="235">
        <v>3.8E-3</v>
      </c>
      <c r="I33" s="531"/>
    </row>
    <row r="34" spans="2:9" ht="45" customHeight="1" x14ac:dyDescent="0.25">
      <c r="B34" s="563"/>
      <c r="C34" s="560"/>
      <c r="D34" s="236" t="s">
        <v>153</v>
      </c>
      <c r="E34" s="237" t="s">
        <v>166</v>
      </c>
      <c r="F34" s="234">
        <v>44387</v>
      </c>
      <c r="G34" s="234">
        <v>44926</v>
      </c>
      <c r="H34" s="235">
        <v>3.8E-3</v>
      </c>
      <c r="I34" s="531"/>
    </row>
    <row r="35" spans="2:9" ht="45" customHeight="1" x14ac:dyDescent="0.25">
      <c r="B35" s="563"/>
      <c r="C35" s="560"/>
      <c r="D35" s="236" t="s">
        <v>154</v>
      </c>
      <c r="E35" s="237" t="s">
        <v>305</v>
      </c>
      <c r="F35" s="234">
        <v>44206</v>
      </c>
      <c r="G35" s="234">
        <v>44926</v>
      </c>
      <c r="H35" s="235">
        <v>3.7000000000000002E-3</v>
      </c>
      <c r="I35" s="531"/>
    </row>
    <row r="36" spans="2:9" ht="45" customHeight="1" x14ac:dyDescent="0.25">
      <c r="B36" s="563"/>
      <c r="C36" s="560"/>
      <c r="D36" s="236" t="s">
        <v>155</v>
      </c>
      <c r="E36" s="237" t="s">
        <v>167</v>
      </c>
      <c r="F36" s="234">
        <v>44387</v>
      </c>
      <c r="G36" s="234">
        <v>44926</v>
      </c>
      <c r="H36" s="235">
        <v>3.7000000000000002E-3</v>
      </c>
      <c r="I36" s="531"/>
    </row>
    <row r="37" spans="2:9" ht="20.100000000000001" customHeight="1" thickBot="1" x14ac:dyDescent="0.3">
      <c r="B37" s="564"/>
      <c r="C37" s="561"/>
      <c r="D37" s="238" t="s">
        <v>156</v>
      </c>
      <c r="E37" s="239" t="s">
        <v>168</v>
      </c>
      <c r="F37" s="240">
        <v>44752</v>
      </c>
      <c r="G37" s="240">
        <v>44926</v>
      </c>
      <c r="H37" s="241">
        <v>3.7000000000000002E-3</v>
      </c>
      <c r="I37" s="532"/>
    </row>
    <row r="38" spans="2:9" ht="91.2" x14ac:dyDescent="0.25">
      <c r="B38" s="553">
        <v>4</v>
      </c>
      <c r="C38" s="556" t="s">
        <v>89</v>
      </c>
      <c r="D38" s="242" t="s">
        <v>58</v>
      </c>
      <c r="E38" s="243" t="s">
        <v>195</v>
      </c>
      <c r="F38" s="244">
        <v>44774</v>
      </c>
      <c r="G38" s="244">
        <v>44926</v>
      </c>
      <c r="H38" s="245">
        <v>4.7600000000000003E-3</v>
      </c>
      <c r="I38" s="246" t="s">
        <v>368</v>
      </c>
    </row>
    <row r="39" spans="2:9" ht="91.2" x14ac:dyDescent="0.25">
      <c r="B39" s="554"/>
      <c r="C39" s="557"/>
      <c r="D39" s="247" t="s">
        <v>59</v>
      </c>
      <c r="E39" s="248" t="s">
        <v>306</v>
      </c>
      <c r="F39" s="249">
        <v>44774</v>
      </c>
      <c r="G39" s="249">
        <v>44926</v>
      </c>
      <c r="H39" s="245">
        <v>4.7999999999999996E-3</v>
      </c>
      <c r="I39" s="250" t="s">
        <v>368</v>
      </c>
    </row>
    <row r="40" spans="2:9" ht="132.6" customHeight="1" x14ac:dyDescent="0.25">
      <c r="B40" s="554"/>
      <c r="C40" s="557"/>
      <c r="D40" s="251" t="s">
        <v>60</v>
      </c>
      <c r="E40" s="252" t="s">
        <v>196</v>
      </c>
      <c r="F40" s="249">
        <v>44774</v>
      </c>
      <c r="G40" s="249">
        <v>44926</v>
      </c>
      <c r="H40" s="245">
        <v>8.3300000000000006E-3</v>
      </c>
      <c r="I40" s="250" t="s">
        <v>382</v>
      </c>
    </row>
    <row r="41" spans="2:9" ht="22.8" x14ac:dyDescent="0.25">
      <c r="B41" s="554"/>
      <c r="C41" s="557"/>
      <c r="D41" s="251" t="s">
        <v>110</v>
      </c>
      <c r="E41" s="252" t="s">
        <v>197</v>
      </c>
      <c r="F41" s="249">
        <v>44774</v>
      </c>
      <c r="G41" s="249">
        <v>44926</v>
      </c>
      <c r="H41" s="245">
        <v>0</v>
      </c>
      <c r="I41" s="250" t="s">
        <v>369</v>
      </c>
    </row>
    <row r="42" spans="2:9" ht="82.2" customHeight="1" x14ac:dyDescent="0.25">
      <c r="B42" s="554"/>
      <c r="C42" s="557"/>
      <c r="D42" s="251" t="s">
        <v>111</v>
      </c>
      <c r="E42" s="252" t="s">
        <v>198</v>
      </c>
      <c r="F42" s="249">
        <v>44561</v>
      </c>
      <c r="G42" s="249">
        <v>44926</v>
      </c>
      <c r="H42" s="245">
        <v>1.1900000000000001E-2</v>
      </c>
      <c r="I42" s="546" t="s">
        <v>373</v>
      </c>
    </row>
    <row r="43" spans="2:9" ht="78.599999999999994" customHeight="1" x14ac:dyDescent="0.25">
      <c r="B43" s="554"/>
      <c r="C43" s="557"/>
      <c r="D43" s="251" t="s">
        <v>112</v>
      </c>
      <c r="E43" s="252" t="s">
        <v>176</v>
      </c>
      <c r="F43" s="249">
        <v>44561</v>
      </c>
      <c r="G43" s="249">
        <v>44926</v>
      </c>
      <c r="H43" s="245">
        <v>1.1900000000000001E-2</v>
      </c>
      <c r="I43" s="546"/>
    </row>
    <row r="44" spans="2:9" ht="150" customHeight="1" thickBot="1" x14ac:dyDescent="0.3">
      <c r="B44" s="555"/>
      <c r="C44" s="558"/>
      <c r="D44" s="253" t="s">
        <v>113</v>
      </c>
      <c r="E44" s="254" t="s">
        <v>177</v>
      </c>
      <c r="F44" s="255">
        <v>44561</v>
      </c>
      <c r="G44" s="255">
        <v>44926</v>
      </c>
      <c r="H44" s="256">
        <v>0</v>
      </c>
      <c r="I44" s="257" t="s">
        <v>401</v>
      </c>
    </row>
    <row r="45" spans="2:9" ht="22.8" x14ac:dyDescent="0.25">
      <c r="B45" s="580">
        <v>5</v>
      </c>
      <c r="C45" s="547" t="s">
        <v>90</v>
      </c>
      <c r="D45" s="258" t="s">
        <v>179</v>
      </c>
      <c r="E45" s="259" t="s">
        <v>321</v>
      </c>
      <c r="F45" s="260">
        <v>44387</v>
      </c>
      <c r="G45" s="260">
        <v>44752</v>
      </c>
      <c r="H45" s="261">
        <v>1.67E-2</v>
      </c>
      <c r="I45" s="530" t="s">
        <v>379</v>
      </c>
    </row>
    <row r="46" spans="2:9" ht="22.8" x14ac:dyDescent="0.25">
      <c r="B46" s="581"/>
      <c r="C46" s="548"/>
      <c r="D46" s="262" t="s">
        <v>180</v>
      </c>
      <c r="E46" s="263" t="s">
        <v>181</v>
      </c>
      <c r="F46" s="264">
        <v>44439</v>
      </c>
      <c r="G46" s="264">
        <v>44926</v>
      </c>
      <c r="H46" s="261">
        <v>1.67E-2</v>
      </c>
      <c r="I46" s="531"/>
    </row>
    <row r="47" spans="2:9" ht="20.100000000000001" customHeight="1" x14ac:dyDescent="0.25">
      <c r="B47" s="581"/>
      <c r="C47" s="548"/>
      <c r="D47" s="262" t="s">
        <v>60</v>
      </c>
      <c r="E47" s="263" t="s">
        <v>182</v>
      </c>
      <c r="F47" s="264">
        <v>44500</v>
      </c>
      <c r="G47" s="264">
        <v>44926</v>
      </c>
      <c r="H47" s="261">
        <v>1.67E-2</v>
      </c>
      <c r="I47" s="531"/>
    </row>
    <row r="48" spans="2:9" ht="20.100000000000001" customHeight="1" x14ac:dyDescent="0.25">
      <c r="B48" s="581"/>
      <c r="C48" s="548"/>
      <c r="D48" s="262" t="s">
        <v>110</v>
      </c>
      <c r="E48" s="263" t="s">
        <v>183</v>
      </c>
      <c r="F48" s="264">
        <v>44500</v>
      </c>
      <c r="G48" s="264">
        <v>44905</v>
      </c>
      <c r="H48" s="261">
        <v>1.66E-2</v>
      </c>
      <c r="I48" s="531"/>
    </row>
    <row r="49" spans="2:9" ht="20.100000000000001" customHeight="1" thickBot="1" x14ac:dyDescent="0.3">
      <c r="B49" s="582"/>
      <c r="C49" s="549"/>
      <c r="D49" s="265" t="s">
        <v>111</v>
      </c>
      <c r="E49" s="266" t="s">
        <v>184</v>
      </c>
      <c r="F49" s="267">
        <v>44207</v>
      </c>
      <c r="G49" s="267">
        <v>44841</v>
      </c>
      <c r="H49" s="261">
        <v>1.66E-2</v>
      </c>
      <c r="I49" s="532"/>
    </row>
    <row r="50" spans="2:9" ht="20.100000000000001" customHeight="1" x14ac:dyDescent="0.25">
      <c r="B50" s="565">
        <v>6</v>
      </c>
      <c r="C50" s="568" t="s">
        <v>91</v>
      </c>
      <c r="D50" s="268" t="s">
        <v>58</v>
      </c>
      <c r="E50" s="269" t="s">
        <v>307</v>
      </c>
      <c r="F50" s="270">
        <v>43906</v>
      </c>
      <c r="G50" s="270">
        <v>43966</v>
      </c>
      <c r="H50" s="271">
        <v>1.389E-2</v>
      </c>
      <c r="I50" s="571" t="s">
        <v>379</v>
      </c>
    </row>
    <row r="51" spans="2:9" ht="20.100000000000001" customHeight="1" x14ac:dyDescent="0.25">
      <c r="B51" s="566"/>
      <c r="C51" s="569"/>
      <c r="D51" s="272" t="s">
        <v>59</v>
      </c>
      <c r="E51" s="273" t="s">
        <v>308</v>
      </c>
      <c r="F51" s="274">
        <v>43944</v>
      </c>
      <c r="G51" s="274">
        <v>44175</v>
      </c>
      <c r="H51" s="275">
        <v>1.389E-2</v>
      </c>
      <c r="I51" s="572"/>
    </row>
    <row r="52" spans="2:9" ht="20.100000000000001" customHeight="1" x14ac:dyDescent="0.25">
      <c r="B52" s="566"/>
      <c r="C52" s="569"/>
      <c r="D52" s="272" t="s">
        <v>60</v>
      </c>
      <c r="E52" s="273" t="s">
        <v>123</v>
      </c>
      <c r="F52" s="274">
        <v>43953</v>
      </c>
      <c r="G52" s="274">
        <v>44175</v>
      </c>
      <c r="H52" s="275">
        <v>1.389E-2</v>
      </c>
      <c r="I52" s="572"/>
    </row>
    <row r="53" spans="2:9" ht="20.100000000000001" customHeight="1" x14ac:dyDescent="0.25">
      <c r="B53" s="566"/>
      <c r="C53" s="569"/>
      <c r="D53" s="272" t="s">
        <v>110</v>
      </c>
      <c r="E53" s="273" t="s">
        <v>124</v>
      </c>
      <c r="F53" s="274">
        <v>43997</v>
      </c>
      <c r="G53" s="274">
        <v>44175</v>
      </c>
      <c r="H53" s="275">
        <v>1.389E-2</v>
      </c>
      <c r="I53" s="572"/>
    </row>
    <row r="54" spans="2:9" ht="20.100000000000001" customHeight="1" x14ac:dyDescent="0.25">
      <c r="B54" s="566"/>
      <c r="C54" s="569"/>
      <c r="D54" s="276" t="s">
        <v>112</v>
      </c>
      <c r="E54" s="277" t="s">
        <v>309</v>
      </c>
      <c r="F54" s="274">
        <v>43966</v>
      </c>
      <c r="G54" s="274">
        <v>44175</v>
      </c>
      <c r="H54" s="275">
        <v>1.389E-2</v>
      </c>
      <c r="I54" s="572"/>
    </row>
    <row r="55" spans="2:9" ht="20.100000000000001" customHeight="1" thickBot="1" x14ac:dyDescent="0.3">
      <c r="B55" s="567"/>
      <c r="C55" s="570"/>
      <c r="D55" s="278" t="s">
        <v>113</v>
      </c>
      <c r="E55" s="279" t="s">
        <v>187</v>
      </c>
      <c r="F55" s="280">
        <v>44198</v>
      </c>
      <c r="G55" s="280">
        <v>44290</v>
      </c>
      <c r="H55" s="281">
        <v>1.389E-2</v>
      </c>
      <c r="I55" s="573"/>
    </row>
    <row r="56" spans="2:9" ht="20.100000000000001" customHeight="1" x14ac:dyDescent="0.25">
      <c r="B56" s="574">
        <v>7</v>
      </c>
      <c r="C56" s="577" t="s">
        <v>92</v>
      </c>
      <c r="D56" s="282" t="s">
        <v>58</v>
      </c>
      <c r="E56" s="283" t="s">
        <v>310</v>
      </c>
      <c r="F56" s="284">
        <v>43970</v>
      </c>
      <c r="G56" s="284">
        <v>44065</v>
      </c>
      <c r="H56" s="285">
        <v>1.1900000000000001E-2</v>
      </c>
      <c r="I56" s="530" t="s">
        <v>383</v>
      </c>
    </row>
    <row r="57" spans="2:9" ht="22.8" x14ac:dyDescent="0.25">
      <c r="B57" s="575"/>
      <c r="C57" s="578"/>
      <c r="D57" s="286" t="s">
        <v>59</v>
      </c>
      <c r="E57" s="287" t="s">
        <v>311</v>
      </c>
      <c r="F57" s="288">
        <v>43970</v>
      </c>
      <c r="G57" s="288">
        <v>44175</v>
      </c>
      <c r="H57" s="289">
        <v>1.1900000000000001E-2</v>
      </c>
      <c r="I57" s="531"/>
    </row>
    <row r="58" spans="2:9" ht="24.6" customHeight="1" x14ac:dyDescent="0.25">
      <c r="B58" s="575"/>
      <c r="C58" s="578"/>
      <c r="D58" s="286" t="s">
        <v>60</v>
      </c>
      <c r="E58" s="287" t="s">
        <v>312</v>
      </c>
      <c r="F58" s="288">
        <v>44105</v>
      </c>
      <c r="G58" s="288">
        <v>44175</v>
      </c>
      <c r="H58" s="289">
        <v>1.1900000000000001E-2</v>
      </c>
      <c r="I58" s="531"/>
    </row>
    <row r="59" spans="2:9" ht="22.8" x14ac:dyDescent="0.25">
      <c r="B59" s="575"/>
      <c r="C59" s="578"/>
      <c r="D59" s="290" t="s">
        <v>110</v>
      </c>
      <c r="E59" s="291" t="s">
        <v>313</v>
      </c>
      <c r="F59" s="288">
        <v>44439</v>
      </c>
      <c r="G59" s="288">
        <v>44926</v>
      </c>
      <c r="H59" s="289">
        <v>1.1900000000000001E-2</v>
      </c>
      <c r="I59" s="531"/>
    </row>
    <row r="60" spans="2:9" ht="22.8" x14ac:dyDescent="0.25">
      <c r="B60" s="575"/>
      <c r="C60" s="578"/>
      <c r="D60" s="290" t="s">
        <v>111</v>
      </c>
      <c r="E60" s="291" t="s">
        <v>189</v>
      </c>
      <c r="F60" s="288">
        <v>44348</v>
      </c>
      <c r="G60" s="288">
        <v>44773</v>
      </c>
      <c r="H60" s="289">
        <v>1.1900000000000001E-2</v>
      </c>
      <c r="I60" s="531"/>
    </row>
    <row r="61" spans="2:9" ht="22.8" x14ac:dyDescent="0.25">
      <c r="B61" s="575"/>
      <c r="C61" s="578"/>
      <c r="D61" s="290" t="s">
        <v>112</v>
      </c>
      <c r="E61" s="291" t="s">
        <v>314</v>
      </c>
      <c r="F61" s="288">
        <v>44347</v>
      </c>
      <c r="G61" s="288">
        <v>44926</v>
      </c>
      <c r="H61" s="289">
        <v>1.1900000000000001E-2</v>
      </c>
      <c r="I61" s="531"/>
    </row>
    <row r="62" spans="2:9" ht="30" customHeight="1" thickBot="1" x14ac:dyDescent="0.3">
      <c r="B62" s="576"/>
      <c r="C62" s="579"/>
      <c r="D62" s="292" t="s">
        <v>113</v>
      </c>
      <c r="E62" s="293" t="s">
        <v>190</v>
      </c>
      <c r="F62" s="294">
        <v>44378</v>
      </c>
      <c r="G62" s="294">
        <v>44926</v>
      </c>
      <c r="H62" s="295">
        <v>1.1900000000000001E-2</v>
      </c>
      <c r="I62" s="532"/>
    </row>
    <row r="63" spans="2:9" ht="22.8" x14ac:dyDescent="0.25">
      <c r="B63" s="597">
        <v>8</v>
      </c>
      <c r="C63" s="600" t="s">
        <v>109</v>
      </c>
      <c r="D63" s="296" t="s">
        <v>58</v>
      </c>
      <c r="E63" s="297" t="s">
        <v>315</v>
      </c>
      <c r="F63" s="298">
        <v>43997</v>
      </c>
      <c r="G63" s="298">
        <v>44545</v>
      </c>
      <c r="H63" s="299">
        <v>5.1999999999999998E-3</v>
      </c>
      <c r="I63" s="530" t="s">
        <v>372</v>
      </c>
    </row>
    <row r="64" spans="2:9" x14ac:dyDescent="0.25">
      <c r="B64" s="598"/>
      <c r="C64" s="601"/>
      <c r="D64" s="300" t="s">
        <v>59</v>
      </c>
      <c r="E64" s="301" t="s">
        <v>209</v>
      </c>
      <c r="F64" s="302">
        <v>44348</v>
      </c>
      <c r="G64" s="302">
        <v>44561</v>
      </c>
      <c r="H64" s="303">
        <v>5.1999999999999998E-3</v>
      </c>
      <c r="I64" s="531"/>
    </row>
    <row r="65" spans="2:9" ht="25.2" customHeight="1" x14ac:dyDescent="0.25">
      <c r="B65" s="598"/>
      <c r="C65" s="601"/>
      <c r="D65" s="300" t="s">
        <v>208</v>
      </c>
      <c r="E65" s="301" t="s">
        <v>280</v>
      </c>
      <c r="F65" s="302">
        <v>44440</v>
      </c>
      <c r="G65" s="302">
        <v>44926</v>
      </c>
      <c r="H65" s="303">
        <v>5.1999999999999998E-3</v>
      </c>
      <c r="I65" s="531"/>
    </row>
    <row r="66" spans="2:9" ht="20.100000000000001" customHeight="1" x14ac:dyDescent="0.25">
      <c r="B66" s="598"/>
      <c r="C66" s="601"/>
      <c r="D66" s="304" t="s">
        <v>110</v>
      </c>
      <c r="E66" s="301" t="s">
        <v>210</v>
      </c>
      <c r="F66" s="302">
        <v>44469</v>
      </c>
      <c r="G66" s="302">
        <v>44926</v>
      </c>
      <c r="H66" s="303">
        <v>5.1999999999999998E-3</v>
      </c>
      <c r="I66" s="531"/>
    </row>
    <row r="67" spans="2:9" ht="28.2" customHeight="1" x14ac:dyDescent="0.25">
      <c r="B67" s="598"/>
      <c r="C67" s="601"/>
      <c r="D67" s="304" t="s">
        <v>111</v>
      </c>
      <c r="E67" s="301" t="s">
        <v>211</v>
      </c>
      <c r="F67" s="302">
        <v>44409</v>
      </c>
      <c r="G67" s="302">
        <v>44926</v>
      </c>
      <c r="H67" s="303">
        <v>5.1999999999999998E-3</v>
      </c>
      <c r="I67" s="531"/>
    </row>
    <row r="68" spans="2:9" ht="18" customHeight="1" x14ac:dyDescent="0.25">
      <c r="B68" s="598"/>
      <c r="C68" s="601"/>
      <c r="D68" s="304" t="s">
        <v>112</v>
      </c>
      <c r="E68" s="301" t="s">
        <v>212</v>
      </c>
      <c r="F68" s="302">
        <v>44440</v>
      </c>
      <c r="G68" s="302">
        <v>44926</v>
      </c>
      <c r="H68" s="303">
        <v>5.1999999999999998E-3</v>
      </c>
      <c r="I68" s="531"/>
    </row>
    <row r="69" spans="2:9" ht="22.95" customHeight="1" x14ac:dyDescent="0.25">
      <c r="B69" s="598"/>
      <c r="C69" s="601"/>
      <c r="D69" s="304" t="s">
        <v>113</v>
      </c>
      <c r="E69" s="301" t="s">
        <v>213</v>
      </c>
      <c r="F69" s="302">
        <v>44440</v>
      </c>
      <c r="G69" s="302">
        <v>44773</v>
      </c>
      <c r="H69" s="303">
        <v>5.1999999999999998E-3</v>
      </c>
      <c r="I69" s="531"/>
    </row>
    <row r="70" spans="2:9" ht="22.2" customHeight="1" x14ac:dyDescent="0.25">
      <c r="B70" s="598"/>
      <c r="C70" s="601"/>
      <c r="D70" s="304" t="s">
        <v>132</v>
      </c>
      <c r="E70" s="301" t="s">
        <v>214</v>
      </c>
      <c r="F70" s="302">
        <v>44440</v>
      </c>
      <c r="G70" s="302">
        <v>44926</v>
      </c>
      <c r="H70" s="303">
        <v>5.1999999999999998E-3</v>
      </c>
      <c r="I70" s="531"/>
    </row>
    <row r="71" spans="2:9" ht="20.100000000000001" customHeight="1" x14ac:dyDescent="0.25">
      <c r="B71" s="598"/>
      <c r="C71" s="601"/>
      <c r="D71" s="304" t="s">
        <v>133</v>
      </c>
      <c r="E71" s="301" t="s">
        <v>288</v>
      </c>
      <c r="F71" s="302">
        <v>44470</v>
      </c>
      <c r="G71" s="302">
        <v>44926</v>
      </c>
      <c r="H71" s="303">
        <v>5.1999999999999998E-3</v>
      </c>
      <c r="I71" s="531"/>
    </row>
    <row r="72" spans="2:9" ht="20.100000000000001" customHeight="1" x14ac:dyDescent="0.25">
      <c r="B72" s="598"/>
      <c r="C72" s="601"/>
      <c r="D72" s="304" t="s">
        <v>134</v>
      </c>
      <c r="E72" s="301" t="s">
        <v>289</v>
      </c>
      <c r="F72" s="302">
        <v>44835</v>
      </c>
      <c r="G72" s="302">
        <v>44926</v>
      </c>
      <c r="H72" s="303">
        <v>5.1999999999999998E-3</v>
      </c>
      <c r="I72" s="531"/>
    </row>
    <row r="73" spans="2:9" ht="20.100000000000001" customHeight="1" x14ac:dyDescent="0.25">
      <c r="B73" s="598"/>
      <c r="C73" s="601"/>
      <c r="D73" s="304" t="s">
        <v>145</v>
      </c>
      <c r="E73" s="301" t="s">
        <v>215</v>
      </c>
      <c r="F73" s="302">
        <v>44835</v>
      </c>
      <c r="G73" s="302">
        <v>44926</v>
      </c>
      <c r="H73" s="303">
        <v>5.1999999999999998E-3</v>
      </c>
      <c r="I73" s="531"/>
    </row>
    <row r="74" spans="2:9" ht="20.100000000000001" customHeight="1" x14ac:dyDescent="0.25">
      <c r="B74" s="598"/>
      <c r="C74" s="601"/>
      <c r="D74" s="304" t="s">
        <v>146</v>
      </c>
      <c r="E74" s="301" t="s">
        <v>216</v>
      </c>
      <c r="F74" s="302">
        <v>44835</v>
      </c>
      <c r="G74" s="302">
        <v>44926</v>
      </c>
      <c r="H74" s="303">
        <v>5.1999999999999998E-3</v>
      </c>
      <c r="I74" s="531"/>
    </row>
    <row r="75" spans="2:9" ht="20.100000000000001" customHeight="1" x14ac:dyDescent="0.25">
      <c r="B75" s="598"/>
      <c r="C75" s="601"/>
      <c r="D75" s="304" t="s">
        <v>147</v>
      </c>
      <c r="E75" s="301" t="s">
        <v>217</v>
      </c>
      <c r="F75" s="302">
        <v>44835</v>
      </c>
      <c r="G75" s="302">
        <v>44926</v>
      </c>
      <c r="H75" s="303">
        <v>5.1999999999999998E-3</v>
      </c>
      <c r="I75" s="531"/>
    </row>
    <row r="76" spans="2:9" ht="20.100000000000001" customHeight="1" x14ac:dyDescent="0.25">
      <c r="B76" s="598"/>
      <c r="C76" s="601"/>
      <c r="D76" s="304" t="s">
        <v>148</v>
      </c>
      <c r="E76" s="301" t="s">
        <v>218</v>
      </c>
      <c r="F76" s="302">
        <v>44835</v>
      </c>
      <c r="G76" s="302">
        <v>44926</v>
      </c>
      <c r="H76" s="303">
        <v>5.1999999999999998E-3</v>
      </c>
      <c r="I76" s="531"/>
    </row>
    <row r="77" spans="2:9" ht="20.100000000000001" customHeight="1" x14ac:dyDescent="0.25">
      <c r="B77" s="598"/>
      <c r="C77" s="601"/>
      <c r="D77" s="304" t="s">
        <v>149</v>
      </c>
      <c r="E77" s="301" t="s">
        <v>219</v>
      </c>
      <c r="F77" s="302">
        <v>44470</v>
      </c>
      <c r="G77" s="302">
        <v>44926</v>
      </c>
      <c r="H77" s="303">
        <v>5.1999999999999998E-3</v>
      </c>
      <c r="I77" s="531"/>
    </row>
    <row r="78" spans="2:9" ht="20.100000000000001" customHeight="1" thickBot="1" x14ac:dyDescent="0.3">
      <c r="B78" s="599"/>
      <c r="C78" s="602"/>
      <c r="D78" s="305" t="s">
        <v>150</v>
      </c>
      <c r="E78" s="306" t="s">
        <v>220</v>
      </c>
      <c r="F78" s="307">
        <v>44835</v>
      </c>
      <c r="G78" s="307">
        <v>44926</v>
      </c>
      <c r="H78" s="308">
        <v>5.3E-3</v>
      </c>
      <c r="I78" s="532"/>
    </row>
    <row r="79" spans="2:9" ht="22.8" x14ac:dyDescent="0.25">
      <c r="B79" s="603">
        <v>9</v>
      </c>
      <c r="C79" s="606" t="s">
        <v>291</v>
      </c>
      <c r="D79" s="309" t="s">
        <v>58</v>
      </c>
      <c r="E79" s="310" t="s">
        <v>128</v>
      </c>
      <c r="F79" s="311">
        <v>44470</v>
      </c>
      <c r="G79" s="311">
        <v>44926</v>
      </c>
      <c r="H79" s="312">
        <v>0</v>
      </c>
      <c r="I79" s="246" t="s">
        <v>375</v>
      </c>
    </row>
    <row r="80" spans="2:9" ht="165" customHeight="1" x14ac:dyDescent="0.25">
      <c r="B80" s="604"/>
      <c r="C80" s="607"/>
      <c r="D80" s="313" t="s">
        <v>59</v>
      </c>
      <c r="E80" s="314" t="s">
        <v>126</v>
      </c>
      <c r="F80" s="315">
        <v>44470</v>
      </c>
      <c r="G80" s="315">
        <v>44926</v>
      </c>
      <c r="H80" s="316">
        <v>8.3000000000000001E-3</v>
      </c>
      <c r="I80" s="250" t="s">
        <v>374</v>
      </c>
    </row>
    <row r="81" spans="2:9" ht="55.2" customHeight="1" x14ac:dyDescent="0.25">
      <c r="B81" s="604"/>
      <c r="C81" s="607"/>
      <c r="D81" s="313" t="s">
        <v>60</v>
      </c>
      <c r="E81" s="314" t="s">
        <v>317</v>
      </c>
      <c r="F81" s="315">
        <v>44470</v>
      </c>
      <c r="G81" s="315">
        <v>44926</v>
      </c>
      <c r="H81" s="316">
        <v>0</v>
      </c>
      <c r="I81" s="546" t="s">
        <v>385</v>
      </c>
    </row>
    <row r="82" spans="2:9" ht="63.6" customHeight="1" x14ac:dyDescent="0.25">
      <c r="B82" s="604"/>
      <c r="C82" s="607"/>
      <c r="D82" s="313" t="s">
        <v>110</v>
      </c>
      <c r="E82" s="314" t="s">
        <v>234</v>
      </c>
      <c r="F82" s="315">
        <v>44470</v>
      </c>
      <c r="G82" s="315">
        <v>44926</v>
      </c>
      <c r="H82" s="316">
        <v>0</v>
      </c>
      <c r="I82" s="546"/>
    </row>
    <row r="83" spans="2:9" ht="45" customHeight="1" x14ac:dyDescent="0.25">
      <c r="B83" s="604"/>
      <c r="C83" s="607"/>
      <c r="D83" s="313" t="s">
        <v>232</v>
      </c>
      <c r="E83" s="314" t="s">
        <v>235</v>
      </c>
      <c r="F83" s="315">
        <v>44470</v>
      </c>
      <c r="G83" s="315">
        <v>44926</v>
      </c>
      <c r="H83" s="316">
        <v>8.3000000000000001E-3</v>
      </c>
      <c r="I83" s="250" t="s">
        <v>370</v>
      </c>
    </row>
    <row r="84" spans="2:9" ht="100.95" customHeight="1" x14ac:dyDescent="0.25">
      <c r="B84" s="604"/>
      <c r="C84" s="607"/>
      <c r="D84" s="313" t="s">
        <v>233</v>
      </c>
      <c r="E84" s="314" t="s">
        <v>236</v>
      </c>
      <c r="F84" s="315">
        <v>44470</v>
      </c>
      <c r="G84" s="315">
        <v>44926</v>
      </c>
      <c r="H84" s="316">
        <v>3.32E-3</v>
      </c>
      <c r="I84" s="250" t="s">
        <v>371</v>
      </c>
    </row>
    <row r="85" spans="2:9" ht="40.950000000000003" customHeight="1" x14ac:dyDescent="0.25">
      <c r="B85" s="604"/>
      <c r="C85" s="607"/>
      <c r="D85" s="313" t="s">
        <v>113</v>
      </c>
      <c r="E85" s="314" t="s">
        <v>318</v>
      </c>
      <c r="F85" s="315">
        <v>44835</v>
      </c>
      <c r="G85" s="315">
        <v>44926</v>
      </c>
      <c r="H85" s="316">
        <v>8.3000000000000001E-3</v>
      </c>
      <c r="I85" s="546" t="s">
        <v>384</v>
      </c>
    </row>
    <row r="86" spans="2:9" ht="22.8" x14ac:dyDescent="0.25">
      <c r="B86" s="604"/>
      <c r="C86" s="607"/>
      <c r="D86" s="313" t="s">
        <v>132</v>
      </c>
      <c r="E86" s="314" t="s">
        <v>237</v>
      </c>
      <c r="F86" s="315">
        <v>44531</v>
      </c>
      <c r="G86" s="315">
        <v>44773</v>
      </c>
      <c r="H86" s="316">
        <v>8.3000000000000001E-3</v>
      </c>
      <c r="I86" s="546"/>
    </row>
    <row r="87" spans="2:9" ht="20.100000000000001" customHeight="1" x14ac:dyDescent="0.25">
      <c r="B87" s="604"/>
      <c r="C87" s="607"/>
      <c r="D87" s="313" t="s">
        <v>133</v>
      </c>
      <c r="E87" s="314" t="s">
        <v>319</v>
      </c>
      <c r="F87" s="315">
        <v>44835</v>
      </c>
      <c r="G87" s="315">
        <v>44926</v>
      </c>
      <c r="H87" s="316">
        <v>0</v>
      </c>
      <c r="I87" s="546" t="s">
        <v>375</v>
      </c>
    </row>
    <row r="88" spans="2:9" ht="20.100000000000001" customHeight="1" thickBot="1" x14ac:dyDescent="0.3">
      <c r="B88" s="605"/>
      <c r="C88" s="608"/>
      <c r="D88" s="317" t="s">
        <v>134</v>
      </c>
      <c r="E88" s="318" t="s">
        <v>238</v>
      </c>
      <c r="F88" s="319">
        <v>44835</v>
      </c>
      <c r="G88" s="319">
        <v>44926</v>
      </c>
      <c r="H88" s="320">
        <v>0</v>
      </c>
      <c r="I88" s="612"/>
    </row>
    <row r="89" spans="2:9" ht="20.100000000000001" customHeight="1" x14ac:dyDescent="0.25">
      <c r="B89" s="583">
        <v>10</v>
      </c>
      <c r="C89" s="586" t="s">
        <v>127</v>
      </c>
      <c r="D89" s="321" t="s">
        <v>58</v>
      </c>
      <c r="E89" s="322" t="s">
        <v>320</v>
      </c>
      <c r="F89" s="323">
        <v>44713</v>
      </c>
      <c r="G89" s="323">
        <v>44926</v>
      </c>
      <c r="H89" s="324">
        <v>0</v>
      </c>
      <c r="I89" s="609" t="s">
        <v>386</v>
      </c>
    </row>
    <row r="90" spans="2:9" ht="20.100000000000001" customHeight="1" x14ac:dyDescent="0.25">
      <c r="B90" s="584"/>
      <c r="C90" s="587"/>
      <c r="D90" s="325" t="s">
        <v>59</v>
      </c>
      <c r="E90" s="326" t="s">
        <v>246</v>
      </c>
      <c r="F90" s="327">
        <v>44713</v>
      </c>
      <c r="G90" s="327">
        <v>44926</v>
      </c>
      <c r="H90" s="328">
        <v>0</v>
      </c>
      <c r="I90" s="610"/>
    </row>
    <row r="91" spans="2:9" ht="20.100000000000001" customHeight="1" x14ac:dyDescent="0.25">
      <c r="B91" s="584"/>
      <c r="C91" s="587"/>
      <c r="D91" s="325" t="s">
        <v>60</v>
      </c>
      <c r="E91" s="326" t="s">
        <v>247</v>
      </c>
      <c r="F91" s="327">
        <v>44713</v>
      </c>
      <c r="G91" s="327">
        <v>44926</v>
      </c>
      <c r="H91" s="328">
        <v>0</v>
      </c>
      <c r="I91" s="610"/>
    </row>
    <row r="92" spans="2:9" ht="20.100000000000001" customHeight="1" x14ac:dyDescent="0.25">
      <c r="B92" s="584"/>
      <c r="C92" s="587"/>
      <c r="D92" s="325" t="s">
        <v>110</v>
      </c>
      <c r="E92" s="326" t="s">
        <v>248</v>
      </c>
      <c r="F92" s="327">
        <v>44713</v>
      </c>
      <c r="G92" s="327">
        <v>44926</v>
      </c>
      <c r="H92" s="328">
        <v>0</v>
      </c>
      <c r="I92" s="610"/>
    </row>
    <row r="93" spans="2:9" ht="20.100000000000001" customHeight="1" x14ac:dyDescent="0.25">
      <c r="B93" s="584"/>
      <c r="C93" s="587"/>
      <c r="D93" s="325" t="s">
        <v>111</v>
      </c>
      <c r="E93" s="326" t="s">
        <v>249</v>
      </c>
      <c r="F93" s="327">
        <v>44713</v>
      </c>
      <c r="G93" s="327">
        <v>44926</v>
      </c>
      <c r="H93" s="328">
        <v>0</v>
      </c>
      <c r="I93" s="610"/>
    </row>
    <row r="94" spans="2:9" ht="20.100000000000001" customHeight="1" x14ac:dyDescent="0.25">
      <c r="B94" s="584"/>
      <c r="C94" s="587"/>
      <c r="D94" s="325" t="s">
        <v>112</v>
      </c>
      <c r="E94" s="326" t="s">
        <v>250</v>
      </c>
      <c r="F94" s="327">
        <v>44713</v>
      </c>
      <c r="G94" s="327">
        <v>44926</v>
      </c>
      <c r="H94" s="328">
        <v>0</v>
      </c>
      <c r="I94" s="610"/>
    </row>
    <row r="95" spans="2:9" ht="20.100000000000001" customHeight="1" x14ac:dyDescent="0.25">
      <c r="B95" s="584"/>
      <c r="C95" s="587"/>
      <c r="D95" s="325" t="s">
        <v>113</v>
      </c>
      <c r="E95" s="326" t="s">
        <v>251</v>
      </c>
      <c r="F95" s="327">
        <v>44713</v>
      </c>
      <c r="G95" s="327">
        <v>44926</v>
      </c>
      <c r="H95" s="328">
        <v>0</v>
      </c>
      <c r="I95" s="610"/>
    </row>
    <row r="96" spans="2:9" ht="20.100000000000001" customHeight="1" x14ac:dyDescent="0.25">
      <c r="B96" s="584"/>
      <c r="C96" s="587"/>
      <c r="D96" s="325" t="s">
        <v>132</v>
      </c>
      <c r="E96" s="326" t="s">
        <v>293</v>
      </c>
      <c r="F96" s="327">
        <v>44713</v>
      </c>
      <c r="G96" s="327">
        <v>44926</v>
      </c>
      <c r="H96" s="328">
        <v>0</v>
      </c>
      <c r="I96" s="610"/>
    </row>
    <row r="97" spans="2:9" ht="20.100000000000001" customHeight="1" thickBot="1" x14ac:dyDescent="0.3">
      <c r="B97" s="585"/>
      <c r="C97" s="588"/>
      <c r="D97" s="329" t="s">
        <v>133</v>
      </c>
      <c r="E97" s="330" t="s">
        <v>252</v>
      </c>
      <c r="F97" s="331">
        <v>44713</v>
      </c>
      <c r="G97" s="331">
        <v>44926</v>
      </c>
      <c r="H97" s="332">
        <v>0</v>
      </c>
      <c r="I97" s="611"/>
    </row>
    <row r="98" spans="2:9" ht="20.100000000000001" customHeight="1" x14ac:dyDescent="0.25">
      <c r="B98" s="589">
        <v>11</v>
      </c>
      <c r="C98" s="592" t="s">
        <v>295</v>
      </c>
      <c r="D98" s="333" t="s">
        <v>58</v>
      </c>
      <c r="E98" s="334" t="s">
        <v>95</v>
      </c>
      <c r="F98" s="335">
        <v>43969</v>
      </c>
      <c r="G98" s="335">
        <v>44006</v>
      </c>
      <c r="H98" s="336">
        <v>1.6670000000000001E-2</v>
      </c>
      <c r="I98" s="530" t="s">
        <v>380</v>
      </c>
    </row>
    <row r="99" spans="2:9" ht="20.100000000000001" customHeight="1" thickBot="1" x14ac:dyDescent="0.3">
      <c r="B99" s="590"/>
      <c r="C99" s="593"/>
      <c r="D99" s="337" t="s">
        <v>59</v>
      </c>
      <c r="E99" s="338" t="s">
        <v>119</v>
      </c>
      <c r="F99" s="339">
        <v>44006</v>
      </c>
      <c r="G99" s="339">
        <v>44070</v>
      </c>
      <c r="H99" s="340">
        <v>1.6670000000000001E-2</v>
      </c>
      <c r="I99" s="531"/>
    </row>
    <row r="100" spans="2:9" ht="20.100000000000001" customHeight="1" x14ac:dyDescent="0.25">
      <c r="B100" s="590"/>
      <c r="C100" s="593"/>
      <c r="D100" s="337" t="s">
        <v>60</v>
      </c>
      <c r="E100" s="341" t="s">
        <v>259</v>
      </c>
      <c r="F100" s="339">
        <v>44743</v>
      </c>
      <c r="G100" s="339">
        <v>44926</v>
      </c>
      <c r="H100" s="336">
        <v>1.67E-2</v>
      </c>
      <c r="I100" s="531"/>
    </row>
    <row r="101" spans="2:9" ht="20.100000000000001" customHeight="1" thickBot="1" x14ac:dyDescent="0.3">
      <c r="B101" s="590"/>
      <c r="C101" s="593"/>
      <c r="D101" s="337" t="s">
        <v>110</v>
      </c>
      <c r="E101" s="342" t="s">
        <v>260</v>
      </c>
      <c r="F101" s="339">
        <v>44743</v>
      </c>
      <c r="G101" s="339">
        <v>44926</v>
      </c>
      <c r="H101" s="340">
        <v>1.67E-2</v>
      </c>
      <c r="I101" s="531"/>
    </row>
    <row r="102" spans="2:9" ht="20.100000000000001" customHeight="1" thickBot="1" x14ac:dyDescent="0.3">
      <c r="B102" s="591"/>
      <c r="C102" s="594"/>
      <c r="D102" s="343" t="s">
        <v>111</v>
      </c>
      <c r="E102" s="344" t="s">
        <v>296</v>
      </c>
      <c r="F102" s="345">
        <v>44743</v>
      </c>
      <c r="G102" s="345">
        <v>44926</v>
      </c>
      <c r="H102" s="336">
        <v>1.66E-2</v>
      </c>
      <c r="I102" s="532"/>
    </row>
    <row r="103" spans="2:9" x14ac:dyDescent="0.25">
      <c r="B103" s="536">
        <v>12</v>
      </c>
      <c r="C103" s="539" t="s">
        <v>93</v>
      </c>
      <c r="D103" s="346" t="s">
        <v>58</v>
      </c>
      <c r="E103" s="347" t="s">
        <v>265</v>
      </c>
      <c r="F103" s="216">
        <v>44409</v>
      </c>
      <c r="G103" s="216">
        <v>44895</v>
      </c>
      <c r="H103" s="217">
        <v>1.1900000000000001E-2</v>
      </c>
      <c r="I103" s="530" t="s">
        <v>381</v>
      </c>
    </row>
    <row r="104" spans="2:9" ht="20.100000000000001" customHeight="1" x14ac:dyDescent="0.25">
      <c r="B104" s="537"/>
      <c r="C104" s="540"/>
      <c r="D104" s="348" t="s">
        <v>59</v>
      </c>
      <c r="E104" s="349" t="s">
        <v>266</v>
      </c>
      <c r="F104" s="220">
        <v>44501</v>
      </c>
      <c r="G104" s="220">
        <v>44926</v>
      </c>
      <c r="H104" s="221">
        <v>1.1900000000000001E-2</v>
      </c>
      <c r="I104" s="531"/>
    </row>
    <row r="105" spans="2:9" ht="20.100000000000001" customHeight="1" x14ac:dyDescent="0.25">
      <c r="B105" s="537"/>
      <c r="C105" s="540"/>
      <c r="D105" s="348" t="s">
        <v>267</v>
      </c>
      <c r="E105" s="350" t="s">
        <v>268</v>
      </c>
      <c r="F105" s="220">
        <v>44501</v>
      </c>
      <c r="G105" s="220">
        <v>44865</v>
      </c>
      <c r="H105" s="221">
        <v>1.1900000000000001E-2</v>
      </c>
      <c r="I105" s="531"/>
    </row>
    <row r="106" spans="2:9" ht="21" customHeight="1" x14ac:dyDescent="0.25">
      <c r="B106" s="537"/>
      <c r="C106" s="540"/>
      <c r="D106" s="348" t="s">
        <v>110</v>
      </c>
      <c r="E106" s="350" t="s">
        <v>269</v>
      </c>
      <c r="F106" s="220">
        <v>44562</v>
      </c>
      <c r="G106" s="220">
        <v>44926</v>
      </c>
      <c r="H106" s="221">
        <v>1.1900000000000001E-2</v>
      </c>
      <c r="I106" s="531"/>
    </row>
    <row r="107" spans="2:9" ht="20.100000000000001" customHeight="1" x14ac:dyDescent="0.25">
      <c r="B107" s="537"/>
      <c r="C107" s="540"/>
      <c r="D107" s="348" t="s">
        <v>111</v>
      </c>
      <c r="E107" s="350" t="s">
        <v>270</v>
      </c>
      <c r="F107" s="220">
        <v>44562</v>
      </c>
      <c r="G107" s="220">
        <v>44926</v>
      </c>
      <c r="H107" s="221">
        <v>1.1900000000000001E-2</v>
      </c>
      <c r="I107" s="531"/>
    </row>
    <row r="108" spans="2:9" ht="20.100000000000001" customHeight="1" x14ac:dyDescent="0.25">
      <c r="B108" s="537"/>
      <c r="C108" s="540"/>
      <c r="D108" s="348" t="s">
        <v>112</v>
      </c>
      <c r="E108" s="350" t="s">
        <v>271</v>
      </c>
      <c r="F108" s="220">
        <v>44773</v>
      </c>
      <c r="G108" s="220">
        <v>44926</v>
      </c>
      <c r="H108" s="221">
        <v>1.1900000000000001E-2</v>
      </c>
      <c r="I108" s="531"/>
    </row>
    <row r="109" spans="2:9" ht="20.100000000000001" customHeight="1" thickBot="1" x14ac:dyDescent="0.3">
      <c r="B109" s="595"/>
      <c r="C109" s="596"/>
      <c r="D109" s="351" t="s">
        <v>113</v>
      </c>
      <c r="E109" s="352" t="s">
        <v>272</v>
      </c>
      <c r="F109" s="226">
        <v>44773</v>
      </c>
      <c r="G109" s="226">
        <v>44926</v>
      </c>
      <c r="H109" s="227">
        <v>1.1900000000000001E-2</v>
      </c>
      <c r="I109" s="532"/>
    </row>
    <row r="110" spans="2:9" x14ac:dyDescent="0.25">
      <c r="D110" s="1"/>
      <c r="E110" s="57"/>
      <c r="F110" s="2"/>
      <c r="G110" s="2"/>
      <c r="H110" s="4"/>
    </row>
    <row r="111" spans="2:9" x14ac:dyDescent="0.25">
      <c r="D111" s="1"/>
      <c r="E111" s="57"/>
      <c r="F111" s="2"/>
      <c r="G111" s="2"/>
      <c r="H111" s="4"/>
      <c r="I111" s="199"/>
    </row>
    <row r="112" spans="2:9" x14ac:dyDescent="0.25">
      <c r="D112" s="1"/>
      <c r="E112" s="57"/>
      <c r="F112" s="2"/>
      <c r="G112" s="2"/>
      <c r="H112" s="4"/>
    </row>
    <row r="113" spans="4:8" x14ac:dyDescent="0.25">
      <c r="D113" s="1"/>
      <c r="E113" s="57"/>
      <c r="F113" s="2"/>
      <c r="G113" s="2"/>
      <c r="H113" s="4"/>
    </row>
    <row r="114" spans="4:8" x14ac:dyDescent="0.25">
      <c r="D114" s="1"/>
      <c r="E114" s="57"/>
      <c r="F114" s="2"/>
      <c r="G114" s="2"/>
      <c r="H114" s="4"/>
    </row>
    <row r="115" spans="4:8" x14ac:dyDescent="0.25">
      <c r="D115" s="1"/>
      <c r="E115" s="57"/>
      <c r="F115" s="2"/>
      <c r="G115" s="2"/>
      <c r="H115" s="4"/>
    </row>
    <row r="116" spans="4:8" x14ac:dyDescent="0.25">
      <c r="D116" s="1"/>
      <c r="E116" s="57"/>
      <c r="F116" s="430"/>
      <c r="G116" s="430"/>
      <c r="H116" s="97"/>
    </row>
    <row r="117" spans="4:8" x14ac:dyDescent="0.25">
      <c r="D117" s="1"/>
      <c r="E117" s="57"/>
      <c r="H117" s="199"/>
    </row>
    <row r="118" spans="4:8" x14ac:dyDescent="0.25">
      <c r="D118" s="1"/>
      <c r="E118" s="57"/>
      <c r="F118" s="2"/>
      <c r="G118" s="2"/>
      <c r="H118" s="4"/>
    </row>
    <row r="119" spans="4:8" x14ac:dyDescent="0.25">
      <c r="D119" s="1"/>
      <c r="E119" s="57"/>
      <c r="F119" s="2"/>
      <c r="G119" s="2"/>
      <c r="H119" s="13"/>
    </row>
    <row r="120" spans="4:8" x14ac:dyDescent="0.25">
      <c r="D120" s="1"/>
      <c r="E120" s="57"/>
      <c r="F120" s="2"/>
      <c r="G120" s="2"/>
      <c r="H120" s="13"/>
    </row>
    <row r="121" spans="4:8" x14ac:dyDescent="0.25">
      <c r="D121" s="1"/>
      <c r="E121" s="57"/>
      <c r="F121" s="2"/>
      <c r="G121" s="2"/>
      <c r="H121" s="13"/>
    </row>
    <row r="122" spans="4:8" x14ac:dyDescent="0.25">
      <c r="D122" s="1"/>
      <c r="E122" s="57"/>
      <c r="F122" s="2"/>
      <c r="G122" s="2"/>
      <c r="H122" s="13"/>
    </row>
    <row r="123" spans="4:8" x14ac:dyDescent="0.25">
      <c r="D123" s="5"/>
      <c r="E123" s="3"/>
      <c r="F123" s="2"/>
      <c r="G123" s="2"/>
      <c r="H123" s="13"/>
    </row>
  </sheetData>
  <mergeCells count="46">
    <mergeCell ref="I98:I102"/>
    <mergeCell ref="I103:I109"/>
    <mergeCell ref="I56:I62"/>
    <mergeCell ref="I63:I78"/>
    <mergeCell ref="I81:I82"/>
    <mergeCell ref="I85:I86"/>
    <mergeCell ref="I87:I88"/>
    <mergeCell ref="B63:B78"/>
    <mergeCell ref="C63:C78"/>
    <mergeCell ref="B79:B88"/>
    <mergeCell ref="C79:C88"/>
    <mergeCell ref="I89:I97"/>
    <mergeCell ref="F116:G116"/>
    <mergeCell ref="B89:B97"/>
    <mergeCell ref="C89:C97"/>
    <mergeCell ref="B98:B102"/>
    <mergeCell ref="C98:C102"/>
    <mergeCell ref="B103:B109"/>
    <mergeCell ref="C103:C109"/>
    <mergeCell ref="B50:B55"/>
    <mergeCell ref="C50:C55"/>
    <mergeCell ref="I45:I49"/>
    <mergeCell ref="I50:I55"/>
    <mergeCell ref="B56:B62"/>
    <mergeCell ref="C56:C62"/>
    <mergeCell ref="B45:B49"/>
    <mergeCell ref="I16:I37"/>
    <mergeCell ref="I42:I43"/>
    <mergeCell ref="C45:C49"/>
    <mergeCell ref="B3:B5"/>
    <mergeCell ref="B38:B44"/>
    <mergeCell ref="C38:C44"/>
    <mergeCell ref="C16:C37"/>
    <mergeCell ref="B16:B37"/>
    <mergeCell ref="I1:I2"/>
    <mergeCell ref="I3:I5"/>
    <mergeCell ref="C3:C5"/>
    <mergeCell ref="B6:B15"/>
    <mergeCell ref="C6:C15"/>
    <mergeCell ref="B1:B2"/>
    <mergeCell ref="C1:C2"/>
    <mergeCell ref="D1:D2"/>
    <mergeCell ref="E1:E2"/>
    <mergeCell ref="F1:G1"/>
    <mergeCell ref="H1:H2"/>
    <mergeCell ref="I6:I15"/>
  </mergeCells>
  <dataValidations count="3">
    <dataValidation operator="greaterThanOrEqual" allowBlank="1" showInputMessage="1" showErrorMessage="1" sqref="D3:D102"/>
    <dataValidation type="date" allowBlank="1" showInputMessage="1" showErrorMessage="1" promptTitle="Validación" prompt="formato DD/MM/AA" sqref="F98:G102 G16 F3:F16 G38:G39 F38:F41 F50:F63 G50:G62 G3:G10">
      <formula1>36526</formula1>
      <formula2>44177</formula2>
    </dataValidation>
    <dataValidation type="date" operator="greaterThanOrEqual" allowBlank="1" showInputMessage="1" showErrorMessage="1" sqref="D110:D114">
      <formula1>41426</formula1>
    </dataValidation>
  </dataValidations>
  <pageMargins left="0.7" right="0.7" top="0.75" bottom="0.75" header="0.3" footer="0.3"/>
  <pageSetup paperSize="5" scale="71"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8"/>
  <sheetViews>
    <sheetView workbookViewId="0">
      <selection activeCell="E8" sqref="E8"/>
    </sheetView>
  </sheetViews>
  <sheetFormatPr baseColWidth="10" defaultColWidth="11.44140625" defaultRowHeight="14.4" x14ac:dyDescent="0.3"/>
  <cols>
    <col min="1" max="1" width="11.44140625" style="8"/>
    <col min="2" max="2" width="25.33203125" style="7" bestFit="1" customWidth="1"/>
    <col min="3" max="3" width="58.44140625" style="8" bestFit="1" customWidth="1"/>
    <col min="4" max="16384" width="11.44140625" style="8"/>
  </cols>
  <sheetData>
    <row r="1" spans="2:5" ht="15.75" customHeight="1" x14ac:dyDescent="0.3"/>
    <row r="2" spans="2:5" ht="43.2" x14ac:dyDescent="0.3">
      <c r="B2" s="9" t="s">
        <v>78</v>
      </c>
      <c r="C2" s="10" t="s">
        <v>79</v>
      </c>
    </row>
    <row r="3" spans="2:5" x14ac:dyDescent="0.3">
      <c r="B3" s="11"/>
      <c r="C3" s="11"/>
    </row>
    <row r="4" spans="2:5" x14ac:dyDescent="0.3">
      <c r="B4" s="617" t="s">
        <v>81</v>
      </c>
      <c r="C4" s="617"/>
    </row>
    <row r="5" spans="2:5" ht="28.8" x14ac:dyDescent="0.3">
      <c r="B5" s="9" t="s">
        <v>61</v>
      </c>
      <c r="C5" s="10" t="s">
        <v>82</v>
      </c>
    </row>
    <row r="6" spans="2:5" ht="28.8" x14ac:dyDescent="0.3">
      <c r="B6" s="9" t="s">
        <v>62</v>
      </c>
      <c r="C6" s="10" t="s">
        <v>83</v>
      </c>
    </row>
    <row r="7" spans="2:5" ht="43.2" x14ac:dyDescent="0.3">
      <c r="B7" s="9" t="s">
        <v>63</v>
      </c>
      <c r="C7" s="10" t="s">
        <v>84</v>
      </c>
      <c r="E7" s="41"/>
    </row>
    <row r="8" spans="2:5" ht="28.8" x14ac:dyDescent="0.3">
      <c r="B8" s="9" t="s">
        <v>64</v>
      </c>
      <c r="C8" s="10" t="s">
        <v>56</v>
      </c>
    </row>
    <row r="9" spans="2:5" ht="86.4" x14ac:dyDescent="0.3">
      <c r="B9" s="9" t="s">
        <v>65</v>
      </c>
      <c r="C9" s="10" t="s">
        <v>85</v>
      </c>
    </row>
    <row r="10" spans="2:5" ht="28.8" x14ac:dyDescent="0.3">
      <c r="B10" s="9" t="s">
        <v>66</v>
      </c>
      <c r="C10" s="10" t="s">
        <v>67</v>
      </c>
    </row>
    <row r="11" spans="2:5" ht="28.8" x14ac:dyDescent="0.3">
      <c r="B11" s="9" t="s">
        <v>68</v>
      </c>
      <c r="C11" s="10" t="s">
        <v>69</v>
      </c>
    </row>
    <row r="12" spans="2:5" ht="28.8" x14ac:dyDescent="0.3">
      <c r="B12" s="9" t="s">
        <v>70</v>
      </c>
      <c r="C12" s="12" t="s">
        <v>71</v>
      </c>
    </row>
    <row r="13" spans="2:5" ht="43.2" x14ac:dyDescent="0.3">
      <c r="B13" s="9" t="s">
        <v>72</v>
      </c>
      <c r="C13" s="10" t="s">
        <v>73</v>
      </c>
    </row>
    <row r="14" spans="2:5" x14ac:dyDescent="0.3">
      <c r="B14" s="9" t="s">
        <v>74</v>
      </c>
      <c r="C14" s="12" t="s">
        <v>75</v>
      </c>
    </row>
    <row r="15" spans="2:5" ht="43.2" x14ac:dyDescent="0.3">
      <c r="B15" s="9" t="s">
        <v>76</v>
      </c>
      <c r="C15" s="10" t="s">
        <v>77</v>
      </c>
    </row>
    <row r="16" spans="2:5" ht="43.2" x14ac:dyDescent="0.3">
      <c r="B16" s="9" t="s">
        <v>76</v>
      </c>
      <c r="C16" s="12"/>
    </row>
    <row r="17" spans="2:3" x14ac:dyDescent="0.3">
      <c r="B17" s="613" t="s">
        <v>80</v>
      </c>
      <c r="C17" s="614"/>
    </row>
    <row r="18" spans="2:3" x14ac:dyDescent="0.3">
      <c r="B18" s="615"/>
      <c r="C18" s="616"/>
    </row>
  </sheetData>
  <mergeCells count="2">
    <mergeCell ref="B17:C18"/>
    <mergeCell ref="B4:C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PMA</vt:lpstr>
      <vt:lpstr>Resumen</vt:lpstr>
      <vt:lpstr>Instructivo PMA</vt:lpstr>
      <vt:lpstr>PMA!Área_de_impresión</vt:lpstr>
      <vt:lpstr>PMA!Títulos_a_imprimir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YENNI MARCELA GASCA MUETE</dc:creator>
  <cp:lastModifiedBy>SANDRA</cp:lastModifiedBy>
  <cp:lastPrinted>2022-11-23T17:17:19Z</cp:lastPrinted>
  <dcterms:created xsi:type="dcterms:W3CDTF">2016-07-06T19:37:36Z</dcterms:created>
  <dcterms:modified xsi:type="dcterms:W3CDTF">2023-01-04T16:03:03Z</dcterms:modified>
</cp:coreProperties>
</file>