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1\INFORMES Y DOCUMENTOS\REPORTES PPTLES 2021\INFORMES PARA ENVIAR O SUBIR\NOVIEMBRE\"/>
    </mc:Choice>
  </mc:AlternateContent>
  <xr:revisionPtr revIDLastSave="0" documentId="8_{D9DF6131-929A-4ABE-9EDD-1EBADAAE38F6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SubUnidad'!$A$12:$AB$120</definedName>
    <definedName name="_xlnm._FilterDatabase" localSheetId="1" hidden="1">'320200 Unidad'!$A$7:$AC$116</definedName>
    <definedName name="_xlnm._FilterDatabase" localSheetId="2" hidden="1">'Estado Apropiacion Unidad y Sub'!$A$14:$AN$226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4" i="2" l="1"/>
  <c r="V124" i="2"/>
  <c r="I106" i="2"/>
  <c r="I105" i="2" s="1"/>
  <c r="I124" i="2" s="1"/>
  <c r="J106" i="2"/>
  <c r="K106" i="2"/>
  <c r="K105" i="2" s="1"/>
  <c r="K124" i="2" s="1"/>
  <c r="L106" i="2"/>
  <c r="L105" i="2" s="1"/>
  <c r="L124" i="2" s="1"/>
  <c r="M106" i="2"/>
  <c r="M105" i="2" s="1"/>
  <c r="M124" i="2" s="1"/>
  <c r="N106" i="2"/>
  <c r="O106" i="2"/>
  <c r="O105" i="2" s="1"/>
  <c r="O124" i="2" s="1"/>
  <c r="P106" i="2"/>
  <c r="P105" i="2" s="1"/>
  <c r="P124" i="2" s="1"/>
  <c r="Q106" i="2"/>
  <c r="Q105" i="2" s="1"/>
  <c r="Q124" i="2" s="1"/>
  <c r="R106" i="2"/>
  <c r="S106" i="2"/>
  <c r="S105" i="2" s="1"/>
  <c r="S124" i="2" s="1"/>
  <c r="T106" i="2"/>
  <c r="T105" i="2" s="1"/>
  <c r="T124" i="2" s="1"/>
  <c r="U106" i="2"/>
  <c r="U105" i="2" s="1"/>
  <c r="U124" i="2" s="1"/>
  <c r="V106" i="2"/>
  <c r="W106" i="2"/>
  <c r="W105" i="2" s="1"/>
  <c r="W124" i="2" s="1"/>
  <c r="X106" i="2"/>
  <c r="X105" i="2" s="1"/>
  <c r="X124" i="2" s="1"/>
  <c r="Y106" i="2"/>
  <c r="Y105" i="2" s="1"/>
  <c r="Y124" i="2" s="1"/>
  <c r="Z106" i="2"/>
  <c r="AA106" i="2"/>
  <c r="AA105" i="2" s="1"/>
  <c r="AA124" i="2" s="1"/>
  <c r="AB106" i="2"/>
  <c r="AB105" i="2" s="1"/>
  <c r="AB124" i="2" s="1"/>
  <c r="H106" i="2"/>
  <c r="K120" i="3"/>
  <c r="O120" i="3"/>
  <c r="S120" i="3"/>
  <c r="W120" i="3"/>
  <c r="AA120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I102" i="3"/>
  <c r="X79" i="3"/>
  <c r="AC79" i="3"/>
  <c r="J105" i="2"/>
  <c r="J124" i="2" s="1"/>
  <c r="N105" i="2"/>
  <c r="R105" i="2"/>
  <c r="R124" i="2" s="1"/>
  <c r="V105" i="2"/>
  <c r="Z105" i="2"/>
  <c r="Z124" i="2" s="1"/>
  <c r="J101" i="3"/>
  <c r="J120" i="3" s="1"/>
  <c r="K101" i="3"/>
  <c r="L101" i="3"/>
  <c r="L120" i="3" s="1"/>
  <c r="M101" i="3"/>
  <c r="M120" i="3" s="1"/>
  <c r="N101" i="3"/>
  <c r="N120" i="3" s="1"/>
  <c r="O101" i="3"/>
  <c r="P101" i="3"/>
  <c r="P120" i="3" s="1"/>
  <c r="Q101" i="3"/>
  <c r="Q120" i="3" s="1"/>
  <c r="R101" i="3"/>
  <c r="R120" i="3" s="1"/>
  <c r="S101" i="3"/>
  <c r="T101" i="3"/>
  <c r="T120" i="3" s="1"/>
  <c r="U101" i="3"/>
  <c r="U120" i="3" s="1"/>
  <c r="V101" i="3"/>
  <c r="V120" i="3" s="1"/>
  <c r="W101" i="3"/>
  <c r="X101" i="3"/>
  <c r="X120" i="3" s="1"/>
  <c r="Y101" i="3"/>
  <c r="Y120" i="3" s="1"/>
  <c r="Z101" i="3"/>
  <c r="Z120" i="3" s="1"/>
  <c r="Z121" i="3" s="1"/>
  <c r="AA101" i="3"/>
  <c r="AB101" i="3"/>
  <c r="AB120" i="3" s="1"/>
  <c r="AB121" i="3" s="1"/>
  <c r="AC101" i="3"/>
  <c r="AC120" i="3" s="1"/>
  <c r="N80" i="3"/>
  <c r="J81" i="3"/>
  <c r="K81" i="3"/>
  <c r="L81" i="3"/>
  <c r="M81" i="3"/>
  <c r="N81" i="3"/>
  <c r="O81" i="3"/>
  <c r="P81" i="3"/>
  <c r="J82" i="3"/>
  <c r="K82" i="3"/>
  <c r="L82" i="3"/>
  <c r="M82" i="3"/>
  <c r="N82" i="3"/>
  <c r="O82" i="3"/>
  <c r="P82" i="3"/>
  <c r="I81" i="3"/>
  <c r="I101" i="3"/>
  <c r="I120" i="3" s="1"/>
  <c r="J103" i="3"/>
  <c r="K103" i="3"/>
  <c r="L103" i="3"/>
  <c r="M103" i="3"/>
  <c r="N103" i="3"/>
  <c r="J104" i="3"/>
  <c r="K104" i="3"/>
  <c r="L104" i="3"/>
  <c r="M104" i="3"/>
  <c r="N104" i="3"/>
  <c r="J105" i="3"/>
  <c r="K105" i="3"/>
  <c r="L105" i="3"/>
  <c r="M105" i="3"/>
  <c r="N105" i="3"/>
  <c r="J106" i="3"/>
  <c r="K106" i="3"/>
  <c r="L106" i="3"/>
  <c r="M106" i="3"/>
  <c r="N106" i="3"/>
  <c r="J107" i="3"/>
  <c r="K107" i="3"/>
  <c r="L107" i="3"/>
  <c r="M107" i="3"/>
  <c r="N107" i="3"/>
  <c r="J108" i="3"/>
  <c r="K108" i="3"/>
  <c r="L108" i="3"/>
  <c r="M108" i="3"/>
  <c r="N108" i="3"/>
  <c r="J109" i="3"/>
  <c r="K109" i="3"/>
  <c r="L109" i="3"/>
  <c r="M109" i="3"/>
  <c r="N109" i="3"/>
  <c r="J110" i="3"/>
  <c r="K110" i="3"/>
  <c r="L110" i="3"/>
  <c r="M110" i="3"/>
  <c r="N110" i="3"/>
  <c r="I110" i="3"/>
  <c r="I109" i="3"/>
  <c r="I108" i="3"/>
  <c r="I107" i="3"/>
  <c r="I106" i="3"/>
  <c r="I105" i="3"/>
  <c r="I104" i="3"/>
  <c r="I103" i="3"/>
  <c r="J116" i="3"/>
  <c r="L116" i="3"/>
  <c r="M116" i="3"/>
  <c r="N116" i="3"/>
  <c r="N115" i="3"/>
  <c r="M115" i="3"/>
  <c r="L115" i="3"/>
  <c r="K115" i="3"/>
  <c r="J115" i="3"/>
  <c r="N114" i="3"/>
  <c r="M114" i="3"/>
  <c r="L114" i="3"/>
  <c r="K114" i="3"/>
  <c r="J114" i="3"/>
  <c r="N113" i="3"/>
  <c r="M113" i="3"/>
  <c r="L113" i="3"/>
  <c r="K113" i="3"/>
  <c r="J113" i="3"/>
  <c r="I113" i="3"/>
  <c r="J112" i="3"/>
  <c r="K112" i="3"/>
  <c r="L112" i="3"/>
  <c r="M112" i="3"/>
  <c r="N112" i="3"/>
  <c r="K116" i="3"/>
  <c r="Q119" i="3"/>
  <c r="S119" i="3"/>
  <c r="T119" i="3"/>
  <c r="V119" i="3"/>
  <c r="W119" i="3"/>
  <c r="X119" i="3"/>
  <c r="Y119" i="3"/>
  <c r="Z119" i="3"/>
  <c r="AA119" i="3"/>
  <c r="AB119" i="3"/>
  <c r="AC119" i="3"/>
  <c r="I116" i="3" l="1"/>
  <c r="I115" i="3"/>
  <c r="I114" i="3"/>
  <c r="I112" i="3"/>
  <c r="I111" i="3"/>
  <c r="H113" i="2"/>
  <c r="H112" i="2"/>
  <c r="H111" i="2"/>
  <c r="H109" i="2"/>
  <c r="H105" i="2"/>
  <c r="H124" i="2" s="1"/>
  <c r="L88" i="3"/>
  <c r="N88" i="3"/>
  <c r="M120" i="2"/>
  <c r="M119" i="2"/>
  <c r="M118" i="2"/>
  <c r="M116" i="2"/>
  <c r="L120" i="2"/>
  <c r="L119" i="2"/>
  <c r="L118" i="2"/>
  <c r="L117" i="2"/>
  <c r="L116" i="2"/>
  <c r="K119" i="2"/>
  <c r="K117" i="2"/>
  <c r="K116" i="2"/>
  <c r="J120" i="2"/>
  <c r="I120" i="2"/>
  <c r="I118" i="2"/>
  <c r="I116" i="2"/>
  <c r="J116" i="2"/>
  <c r="J118" i="2"/>
  <c r="I119" i="2"/>
  <c r="J119" i="2"/>
  <c r="I117" i="2"/>
  <c r="J117" i="2"/>
  <c r="M117" i="2"/>
  <c r="K118" i="2"/>
  <c r="K120" i="2"/>
  <c r="M114" i="2"/>
  <c r="M112" i="2"/>
  <c r="M111" i="2"/>
  <c r="M110" i="2"/>
  <c r="M108" i="2"/>
  <c r="L114" i="2"/>
  <c r="L112" i="2"/>
  <c r="L111" i="2"/>
  <c r="L110" i="2"/>
  <c r="L108" i="2"/>
  <c r="K114" i="2"/>
  <c r="K110" i="2"/>
  <c r="K109" i="2"/>
  <c r="K108" i="2"/>
  <c r="J111" i="2"/>
  <c r="J110" i="2"/>
  <c r="J109" i="2"/>
  <c r="I114" i="2"/>
  <c r="I113" i="2"/>
  <c r="I112" i="2"/>
  <c r="I111" i="2"/>
  <c r="I110" i="2"/>
  <c r="I109" i="2"/>
  <c r="I108" i="2"/>
  <c r="J108" i="2"/>
  <c r="J112" i="2"/>
  <c r="J114" i="2"/>
  <c r="L109" i="2"/>
  <c r="M109" i="2"/>
  <c r="K111" i="2"/>
  <c r="K112" i="2"/>
  <c r="J113" i="2"/>
  <c r="K113" i="2"/>
  <c r="L113" i="2"/>
  <c r="M113" i="2"/>
  <c r="H110" i="2"/>
  <c r="H114" i="2"/>
  <c r="H108" i="2"/>
  <c r="M92" i="2" l="1"/>
  <c r="S82" i="2"/>
  <c r="T82" i="2"/>
  <c r="U82" i="2"/>
  <c r="V82" i="2"/>
  <c r="Y82" i="2"/>
  <c r="Z82" i="2"/>
  <c r="AA82" i="2"/>
  <c r="AB82" i="2"/>
  <c r="S83" i="2"/>
  <c r="T83" i="2"/>
  <c r="U83" i="2"/>
  <c r="V83" i="2"/>
  <c r="Y83" i="2"/>
  <c r="Z83" i="2"/>
  <c r="AA83" i="2"/>
  <c r="AB83" i="2"/>
  <c r="I36" i="3"/>
  <c r="I35" i="3"/>
  <c r="I34" i="3"/>
  <c r="I33" i="3"/>
  <c r="I32" i="3"/>
  <c r="AC75" i="3"/>
  <c r="P79" i="3"/>
  <c r="T81" i="3"/>
  <c r="U81" i="3"/>
  <c r="V81" i="3"/>
  <c r="W81" i="3"/>
  <c r="Z81" i="3"/>
  <c r="AA81" i="3"/>
  <c r="AB81" i="3"/>
  <c r="T82" i="3"/>
  <c r="U82" i="3"/>
  <c r="V82" i="3"/>
  <c r="W82" i="3"/>
  <c r="Z82" i="3"/>
  <c r="AA82" i="3"/>
  <c r="AB82" i="3"/>
  <c r="AC82" i="3"/>
  <c r="T85" i="3"/>
  <c r="U85" i="3"/>
  <c r="V85" i="3"/>
  <c r="W85" i="3"/>
  <c r="Z85" i="3"/>
  <c r="AA85" i="3"/>
  <c r="AB85" i="3"/>
  <c r="T86" i="3"/>
  <c r="U86" i="3"/>
  <c r="V86" i="3"/>
  <c r="W86" i="3"/>
  <c r="Z86" i="3"/>
  <c r="AA86" i="3"/>
  <c r="AB86" i="3"/>
  <c r="AC86" i="3"/>
  <c r="Q90" i="3"/>
  <c r="T90" i="3"/>
  <c r="U90" i="3"/>
  <c r="V90" i="3"/>
  <c r="W90" i="3"/>
  <c r="Z90" i="3"/>
  <c r="AA90" i="3"/>
  <c r="AB90" i="3"/>
  <c r="AC90" i="3"/>
  <c r="T91" i="3"/>
  <c r="U91" i="3"/>
  <c r="V91" i="3"/>
  <c r="W91" i="3"/>
  <c r="Z91" i="3"/>
  <c r="AA91" i="3"/>
  <c r="AB91" i="3"/>
  <c r="AC91" i="3"/>
  <c r="T92" i="3"/>
  <c r="U92" i="3"/>
  <c r="V92" i="3"/>
  <c r="W92" i="3"/>
  <c r="Z92" i="3"/>
  <c r="AA92" i="3"/>
  <c r="AB92" i="3"/>
  <c r="AC92" i="3"/>
  <c r="T93" i="3"/>
  <c r="U93" i="3"/>
  <c r="V93" i="3"/>
  <c r="W93" i="3"/>
  <c r="Z93" i="3"/>
  <c r="AA93" i="3"/>
  <c r="AB93" i="3"/>
  <c r="AC93" i="3"/>
  <c r="T94" i="3"/>
  <c r="U94" i="3"/>
  <c r="V94" i="3"/>
  <c r="W94" i="3"/>
  <c r="Z94" i="3"/>
  <c r="AA94" i="3"/>
  <c r="AB94" i="3"/>
  <c r="AC94" i="3"/>
  <c r="T95" i="3"/>
  <c r="U95" i="3"/>
  <c r="V95" i="3"/>
  <c r="W95" i="3"/>
  <c r="Z95" i="3"/>
  <c r="AA95" i="3"/>
  <c r="AB95" i="3"/>
  <c r="AC95" i="3"/>
  <c r="T96" i="3"/>
  <c r="U96" i="3"/>
  <c r="V96" i="3"/>
  <c r="W96" i="3"/>
  <c r="Z96" i="3"/>
  <c r="AA96" i="3"/>
  <c r="AB96" i="3"/>
  <c r="AC96" i="3"/>
  <c r="T97" i="3"/>
  <c r="U97" i="3"/>
  <c r="V97" i="3"/>
  <c r="W97" i="3"/>
  <c r="Z97" i="3"/>
  <c r="AA97" i="3"/>
  <c r="AB97" i="3"/>
  <c r="AC97" i="3"/>
  <c r="T98" i="3"/>
  <c r="U98" i="3"/>
  <c r="V98" i="3"/>
  <c r="W98" i="3"/>
  <c r="Z98" i="3"/>
  <c r="AA98" i="3"/>
  <c r="AB98" i="3"/>
  <c r="AC98" i="3"/>
  <c r="T99" i="3"/>
  <c r="U99" i="3"/>
  <c r="V99" i="3"/>
  <c r="W99" i="3"/>
  <c r="Z99" i="3"/>
  <c r="AA99" i="3"/>
  <c r="AB99" i="3"/>
  <c r="AC99" i="3"/>
  <c r="T100" i="3"/>
  <c r="U100" i="3"/>
  <c r="V100" i="3"/>
  <c r="W100" i="3"/>
  <c r="Z100" i="3"/>
  <c r="AA100" i="3"/>
  <c r="AB100" i="3"/>
  <c r="AC100" i="3"/>
  <c r="I78" i="3"/>
  <c r="I82" i="3"/>
  <c r="J85" i="3"/>
  <c r="K85" i="3"/>
  <c r="K86" i="3"/>
  <c r="L86" i="3"/>
  <c r="L85" i="3"/>
  <c r="M85" i="3"/>
  <c r="M86" i="3"/>
  <c r="N86" i="3"/>
  <c r="N85" i="3"/>
  <c r="J86" i="3"/>
  <c r="I86" i="3"/>
  <c r="I85" i="3"/>
  <c r="N87" i="3"/>
  <c r="M87" i="3"/>
  <c r="L87" i="3"/>
  <c r="K87" i="3"/>
  <c r="J87" i="3"/>
  <c r="L92" i="2"/>
  <c r="K92" i="2"/>
  <c r="J92" i="2"/>
  <c r="I92" i="2"/>
  <c r="H92" i="2"/>
  <c r="I87" i="3"/>
  <c r="N100" i="3"/>
  <c r="N99" i="3"/>
  <c r="N98" i="3"/>
  <c r="N97" i="3"/>
  <c r="N96" i="3"/>
  <c r="N95" i="3"/>
  <c r="N94" i="3"/>
  <c r="N93" i="3"/>
  <c r="N92" i="3"/>
  <c r="N91" i="3"/>
  <c r="N90" i="3"/>
  <c r="M100" i="3"/>
  <c r="M99" i="3"/>
  <c r="M98" i="3"/>
  <c r="M97" i="3"/>
  <c r="M96" i="3"/>
  <c r="M95" i="3"/>
  <c r="M94" i="3"/>
  <c r="M93" i="3"/>
  <c r="M92" i="3"/>
  <c r="M91" i="3"/>
  <c r="M90" i="3"/>
  <c r="L100" i="3"/>
  <c r="L99" i="3"/>
  <c r="L98" i="3"/>
  <c r="L97" i="3"/>
  <c r="L96" i="3"/>
  <c r="L95" i="3"/>
  <c r="L94" i="3"/>
  <c r="L93" i="3"/>
  <c r="L92" i="3"/>
  <c r="L91" i="3"/>
  <c r="L90" i="3"/>
  <c r="K100" i="3"/>
  <c r="K99" i="3"/>
  <c r="K98" i="3"/>
  <c r="K97" i="3"/>
  <c r="K96" i="3"/>
  <c r="K95" i="3"/>
  <c r="K94" i="3"/>
  <c r="K93" i="3"/>
  <c r="K92" i="3"/>
  <c r="K91" i="3"/>
  <c r="K90" i="3"/>
  <c r="J100" i="3"/>
  <c r="J99" i="3"/>
  <c r="J98" i="3"/>
  <c r="J97" i="3"/>
  <c r="J96" i="3"/>
  <c r="J95" i="3"/>
  <c r="J94" i="3"/>
  <c r="J93" i="3"/>
  <c r="J92" i="3"/>
  <c r="J91" i="3"/>
  <c r="J90" i="3"/>
  <c r="I100" i="3"/>
  <c r="I99" i="3"/>
  <c r="I98" i="3"/>
  <c r="I97" i="3"/>
  <c r="I96" i="3"/>
  <c r="I95" i="3"/>
  <c r="I94" i="3"/>
  <c r="I93" i="3"/>
  <c r="I92" i="3"/>
  <c r="I91" i="3"/>
  <c r="I90" i="3"/>
  <c r="R104" i="3" l="1"/>
  <c r="O83" i="2"/>
  <c r="N83" i="2"/>
  <c r="N82" i="2"/>
  <c r="AC110" i="3"/>
  <c r="AC109" i="3"/>
  <c r="AC108" i="3"/>
  <c r="AC107" i="3"/>
  <c r="AC106" i="3"/>
  <c r="AC105" i="3"/>
  <c r="AC104" i="3"/>
  <c r="AB110" i="3"/>
  <c r="AB109" i="3"/>
  <c r="AB108" i="3"/>
  <c r="AB107" i="3"/>
  <c r="AB106" i="3"/>
  <c r="AB105" i="3"/>
  <c r="AB104" i="3"/>
  <c r="AA110" i="3"/>
  <c r="AA109" i="3"/>
  <c r="AA108" i="3"/>
  <c r="AA107" i="3"/>
  <c r="AA106" i="3"/>
  <c r="AA105" i="3"/>
  <c r="AA104" i="3"/>
  <c r="Z110" i="3"/>
  <c r="Z109" i="3"/>
  <c r="Z108" i="3"/>
  <c r="Z107" i="3"/>
  <c r="Z106" i="3"/>
  <c r="Z105" i="3"/>
  <c r="Z104" i="3"/>
  <c r="Y110" i="3"/>
  <c r="Y109" i="3"/>
  <c r="Y108" i="3"/>
  <c r="Y107" i="3"/>
  <c r="Y106" i="3"/>
  <c r="Y105" i="3"/>
  <c r="Y104" i="3"/>
  <c r="X110" i="3"/>
  <c r="X109" i="3"/>
  <c r="X108" i="3"/>
  <c r="X107" i="3"/>
  <c r="X106" i="3"/>
  <c r="X105" i="3"/>
  <c r="X104" i="3"/>
  <c r="W110" i="3"/>
  <c r="W109" i="3"/>
  <c r="W108" i="3"/>
  <c r="W107" i="3"/>
  <c r="W106" i="3"/>
  <c r="W105" i="3"/>
  <c r="W104" i="3"/>
  <c r="V110" i="3"/>
  <c r="V109" i="3"/>
  <c r="V108" i="3"/>
  <c r="V107" i="3"/>
  <c r="V106" i="3"/>
  <c r="V105" i="3"/>
  <c r="V104" i="3"/>
  <c r="U110" i="3"/>
  <c r="U109" i="3"/>
  <c r="U108" i="3"/>
  <c r="U107" i="3"/>
  <c r="U106" i="3"/>
  <c r="U105" i="3"/>
  <c r="U104" i="3"/>
  <c r="T110" i="3"/>
  <c r="T109" i="3"/>
  <c r="T108" i="3"/>
  <c r="T107" i="3"/>
  <c r="T106" i="3"/>
  <c r="T105" i="3"/>
  <c r="T104" i="3"/>
  <c r="S110" i="3"/>
  <c r="S109" i="3"/>
  <c r="S108" i="3"/>
  <c r="S107" i="3"/>
  <c r="S106" i="3"/>
  <c r="S105" i="3"/>
  <c r="S104" i="3"/>
  <c r="R110" i="3"/>
  <c r="R109" i="3"/>
  <c r="R108" i="3"/>
  <c r="R107" i="3"/>
  <c r="R106" i="3"/>
  <c r="R105" i="3"/>
  <c r="Q110" i="3"/>
  <c r="Q109" i="3"/>
  <c r="Q108" i="3"/>
  <c r="Q107" i="3"/>
  <c r="Q106" i="3"/>
  <c r="Q105" i="3"/>
  <c r="Q104" i="3"/>
  <c r="P110" i="3"/>
  <c r="P109" i="3"/>
  <c r="P108" i="3"/>
  <c r="P107" i="3"/>
  <c r="P106" i="3"/>
  <c r="P105" i="3"/>
  <c r="P104" i="3"/>
  <c r="O110" i="3"/>
  <c r="O109" i="3"/>
  <c r="O108" i="3"/>
  <c r="O107" i="3"/>
  <c r="O106" i="3"/>
  <c r="O105" i="3"/>
  <c r="O104" i="3"/>
  <c r="AC116" i="3"/>
  <c r="AC115" i="3"/>
  <c r="AC114" i="3"/>
  <c r="AC113" i="3"/>
  <c r="AC112" i="3"/>
  <c r="AB116" i="3"/>
  <c r="AB115" i="3"/>
  <c r="AB114" i="3"/>
  <c r="AB113" i="3"/>
  <c r="AB112" i="3"/>
  <c r="AA116" i="3"/>
  <c r="AA115" i="3"/>
  <c r="AA114" i="3"/>
  <c r="AA113" i="3"/>
  <c r="AA112" i="3"/>
  <c r="Z116" i="3"/>
  <c r="Z115" i="3"/>
  <c r="Z114" i="3"/>
  <c r="Z113" i="3"/>
  <c r="Z112" i="3"/>
  <c r="Y116" i="3"/>
  <c r="Y115" i="3"/>
  <c r="Y114" i="3"/>
  <c r="Y113" i="3"/>
  <c r="Y112" i="3"/>
  <c r="X116" i="3"/>
  <c r="X115" i="3"/>
  <c r="X114" i="3"/>
  <c r="X113" i="3"/>
  <c r="X112" i="3"/>
  <c r="W116" i="3"/>
  <c r="W115" i="3"/>
  <c r="W114" i="3"/>
  <c r="W113" i="3"/>
  <c r="W112" i="3"/>
  <c r="V116" i="3"/>
  <c r="V115" i="3"/>
  <c r="V114" i="3"/>
  <c r="V113" i="3"/>
  <c r="V112" i="3"/>
  <c r="U116" i="3"/>
  <c r="U115" i="3"/>
  <c r="U114" i="3"/>
  <c r="U113" i="3"/>
  <c r="U112" i="3"/>
  <c r="T116" i="3"/>
  <c r="T115" i="3"/>
  <c r="T114" i="3"/>
  <c r="T113" i="3"/>
  <c r="T112" i="3"/>
  <c r="S116" i="3"/>
  <c r="S115" i="3"/>
  <c r="S114" i="3"/>
  <c r="S113" i="3"/>
  <c r="S112" i="3"/>
  <c r="R116" i="3"/>
  <c r="R115" i="3"/>
  <c r="R114" i="3"/>
  <c r="R113" i="3"/>
  <c r="R112" i="3"/>
  <c r="Q116" i="3"/>
  <c r="Q115" i="3"/>
  <c r="Q114" i="3"/>
  <c r="Q113" i="3"/>
  <c r="Q112" i="3"/>
  <c r="P116" i="3"/>
  <c r="P115" i="3"/>
  <c r="P114" i="3"/>
  <c r="P113" i="3"/>
  <c r="P112" i="3"/>
  <c r="O116" i="3"/>
  <c r="O115" i="3"/>
  <c r="O114" i="3"/>
  <c r="O113" i="3"/>
  <c r="O112" i="3"/>
  <c r="O82" i="2" l="1"/>
  <c r="O75" i="3"/>
  <c r="I41" i="3"/>
  <c r="I40" i="3"/>
  <c r="I39" i="3"/>
  <c r="I38" i="3"/>
  <c r="I31" i="3"/>
  <c r="I30" i="3"/>
  <c r="O120" i="2" l="1"/>
  <c r="O119" i="2"/>
  <c r="N119" i="2"/>
  <c r="O118" i="2"/>
  <c r="N118" i="2"/>
  <c r="N117" i="2"/>
  <c r="O116" i="2"/>
  <c r="N116" i="2"/>
  <c r="H120" i="2"/>
  <c r="H119" i="2"/>
  <c r="H118" i="2"/>
  <c r="H116" i="2"/>
  <c r="N120" i="2"/>
  <c r="O117" i="2"/>
  <c r="H117" i="2"/>
  <c r="O48" i="2"/>
  <c r="N48" i="2"/>
  <c r="M48" i="2"/>
  <c r="L48" i="2"/>
  <c r="K48" i="2"/>
  <c r="J48" i="2"/>
  <c r="I48" i="2"/>
  <c r="H48" i="2"/>
  <c r="H47" i="2"/>
  <c r="H46" i="2"/>
  <c r="H45" i="2"/>
  <c r="H44" i="2"/>
  <c r="M83" i="2"/>
  <c r="M82" i="2"/>
  <c r="N44" i="3"/>
  <c r="L83" i="2"/>
  <c r="L82" i="2"/>
  <c r="M44" i="3"/>
  <c r="K83" i="2"/>
  <c r="K82" i="2"/>
  <c r="L44" i="3"/>
  <c r="J83" i="2"/>
  <c r="J82" i="2"/>
  <c r="K44" i="3"/>
  <c r="I83" i="2"/>
  <c r="I82" i="2"/>
  <c r="J44" i="3"/>
  <c r="H83" i="2"/>
  <c r="I44" i="3"/>
  <c r="N42" i="3"/>
  <c r="M42" i="3"/>
  <c r="L42" i="3"/>
  <c r="J42" i="3"/>
  <c r="AC84" i="3" l="1"/>
  <c r="AC85" i="3"/>
  <c r="N9" i="3"/>
  <c r="N111" i="2"/>
  <c r="O111" i="2"/>
  <c r="H104" i="2"/>
  <c r="H103" i="2"/>
  <c r="H102" i="2"/>
  <c r="H101" i="2"/>
  <c r="H100" i="2"/>
  <c r="H99" i="2"/>
  <c r="H98" i="2"/>
  <c r="H97" i="2"/>
  <c r="H96" i="2"/>
  <c r="H95" i="2"/>
  <c r="H94" i="2"/>
  <c r="H90" i="2"/>
  <c r="H89" i="2"/>
  <c r="H86" i="2"/>
  <c r="H85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2" i="2"/>
  <c r="H34" i="2"/>
  <c r="H33" i="2"/>
  <c r="H32" i="2"/>
  <c r="H31" i="2"/>
  <c r="H30" i="2"/>
  <c r="H29" i="2"/>
  <c r="H28" i="2"/>
  <c r="H26" i="2"/>
  <c r="H25" i="2"/>
  <c r="H23" i="2"/>
  <c r="H22" i="2"/>
  <c r="H21" i="2"/>
  <c r="H20" i="2"/>
  <c r="H19" i="2"/>
  <c r="H18" i="2"/>
  <c r="H17" i="2"/>
  <c r="H16" i="2"/>
  <c r="H15" i="2"/>
  <c r="I77" i="3"/>
  <c r="I76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6" i="2"/>
  <c r="J46" i="2"/>
  <c r="K46" i="2"/>
  <c r="L46" i="2"/>
  <c r="M46" i="2"/>
  <c r="I44" i="2"/>
  <c r="J44" i="2"/>
  <c r="K44" i="2"/>
  <c r="L44" i="2"/>
  <c r="M44" i="2"/>
  <c r="K32" i="3"/>
  <c r="I28" i="3"/>
  <c r="I27" i="3"/>
  <c r="I26" i="3"/>
  <c r="I25" i="3"/>
  <c r="I24" i="3"/>
  <c r="I23" i="3"/>
  <c r="I22" i="3"/>
  <c r="K9" i="3"/>
  <c r="L9" i="3"/>
  <c r="M9" i="3"/>
  <c r="I19" i="3"/>
  <c r="I18" i="3"/>
  <c r="I17" i="3"/>
  <c r="I16" i="3"/>
  <c r="I15" i="3"/>
  <c r="I14" i="3"/>
  <c r="I13" i="3"/>
  <c r="I12" i="3"/>
  <c r="I11" i="3"/>
  <c r="I10" i="3"/>
  <c r="I9" i="3"/>
  <c r="I20" i="3"/>
  <c r="H24" i="2"/>
  <c r="H41" i="2"/>
  <c r="H40" i="2"/>
  <c r="H39" i="2"/>
  <c r="H38" i="2"/>
  <c r="H37" i="2"/>
  <c r="H36" i="2"/>
  <c r="N114" i="2"/>
  <c r="O114" i="2"/>
  <c r="L95" i="2"/>
  <c r="K95" i="2"/>
  <c r="L94" i="2"/>
  <c r="K94" i="2"/>
  <c r="J37" i="2" l="1"/>
  <c r="I37" i="2"/>
  <c r="J98" i="2" l="1"/>
  <c r="M97" i="2"/>
  <c r="L97" i="2"/>
  <c r="J97" i="2"/>
  <c r="M96" i="2"/>
  <c r="L96" i="2"/>
  <c r="J96" i="2"/>
  <c r="J95" i="2"/>
  <c r="I94" i="2"/>
  <c r="Y86" i="3"/>
  <c r="X86" i="3"/>
  <c r="Y85" i="3"/>
  <c r="X85" i="3"/>
  <c r="L36" i="3"/>
  <c r="M34" i="3"/>
  <c r="K39" i="2"/>
  <c r="X90" i="3"/>
  <c r="Y100" i="3"/>
  <c r="L38" i="2"/>
  <c r="Y99" i="3"/>
  <c r="M32" i="3"/>
  <c r="L32" i="3"/>
  <c r="Y98" i="3"/>
  <c r="Y97" i="3"/>
  <c r="Y96" i="3"/>
  <c r="K37" i="2"/>
  <c r="M31" i="3"/>
  <c r="Y95" i="3"/>
  <c r="Y94" i="3"/>
  <c r="Y93" i="3"/>
  <c r="Y92" i="3"/>
  <c r="Y91" i="3"/>
  <c r="X100" i="3"/>
  <c r="X99" i="3"/>
  <c r="X98" i="3"/>
  <c r="X97" i="3"/>
  <c r="X96" i="3"/>
  <c r="X95" i="3"/>
  <c r="X94" i="3"/>
  <c r="X93" i="3"/>
  <c r="X92" i="3"/>
  <c r="X91" i="3"/>
  <c r="X43" i="3"/>
  <c r="N113" i="2"/>
  <c r="N112" i="2"/>
  <c r="J39" i="2"/>
  <c r="I39" i="2"/>
  <c r="J42" i="2"/>
  <c r="K42" i="2"/>
  <c r="L42" i="2"/>
  <c r="K36" i="3"/>
  <c r="L41" i="2"/>
  <c r="M35" i="3"/>
  <c r="L35" i="3"/>
  <c r="K40" i="2"/>
  <c r="L40" i="2"/>
  <c r="L34" i="3"/>
  <c r="M39" i="2"/>
  <c r="N33" i="3"/>
  <c r="K33" i="3"/>
  <c r="J33" i="3"/>
  <c r="K38" i="2"/>
  <c r="L37" i="2"/>
  <c r="L31" i="3"/>
  <c r="J31" i="3"/>
  <c r="K31" i="3"/>
  <c r="L33" i="3" l="1"/>
  <c r="M36" i="3"/>
  <c r="X111" i="2"/>
  <c r="L39" i="2"/>
  <c r="Y90" i="3"/>
  <c r="Y82" i="3"/>
  <c r="Y81" i="3"/>
  <c r="X83" i="2"/>
  <c r="X82" i="2"/>
  <c r="M26" i="3"/>
  <c r="L31" i="2"/>
  <c r="M25" i="3"/>
  <c r="M24" i="3"/>
  <c r="L29" i="2"/>
  <c r="M23" i="3"/>
  <c r="M22" i="3"/>
  <c r="M19" i="3"/>
  <c r="L24" i="2"/>
  <c r="K41" i="2"/>
  <c r="W111" i="2"/>
  <c r="X82" i="3"/>
  <c r="W82" i="2"/>
  <c r="K26" i="2"/>
  <c r="L20" i="3"/>
  <c r="L12" i="3"/>
  <c r="Q100" i="3"/>
  <c r="Q99" i="3"/>
  <c r="Q98" i="3"/>
  <c r="Q97" i="3"/>
  <c r="Q96" i="3"/>
  <c r="Q95" i="3"/>
  <c r="Q94" i="3"/>
  <c r="Q93" i="3"/>
  <c r="Q92" i="3"/>
  <c r="Q91" i="3"/>
  <c r="Q86" i="3"/>
  <c r="Q85" i="3"/>
  <c r="Q82" i="3"/>
  <c r="Q81" i="3"/>
  <c r="P83" i="2"/>
  <c r="P77" i="3"/>
  <c r="P75" i="3"/>
  <c r="O113" i="2"/>
  <c r="O112" i="2"/>
  <c r="O110" i="2"/>
  <c r="O109" i="2"/>
  <c r="O108" i="2"/>
  <c r="P100" i="3"/>
  <c r="P99" i="3"/>
  <c r="P98" i="3"/>
  <c r="P97" i="3"/>
  <c r="P96" i="3"/>
  <c r="P95" i="3"/>
  <c r="P94" i="3"/>
  <c r="P93" i="3"/>
  <c r="P92" i="3"/>
  <c r="P91" i="3"/>
  <c r="P90" i="3"/>
  <c r="P86" i="3"/>
  <c r="P85" i="3"/>
  <c r="O47" i="2"/>
  <c r="O46" i="2"/>
  <c r="O45" i="2"/>
  <c r="O44" i="2"/>
  <c r="M104" i="2"/>
  <c r="M103" i="2"/>
  <c r="M102" i="2"/>
  <c r="M101" i="2"/>
  <c r="M100" i="2"/>
  <c r="M99" i="2"/>
  <c r="M98" i="2"/>
  <c r="M95" i="2"/>
  <c r="M94" i="2"/>
  <c r="M89" i="2"/>
  <c r="M86" i="2"/>
  <c r="M85" i="2"/>
  <c r="N78" i="3"/>
  <c r="N77" i="3"/>
  <c r="N76" i="3"/>
  <c r="M80" i="2"/>
  <c r="N74" i="3"/>
  <c r="M79" i="2"/>
  <c r="N73" i="3"/>
  <c r="M78" i="2"/>
  <c r="N72" i="3"/>
  <c r="M77" i="2"/>
  <c r="N71" i="3"/>
  <c r="M76" i="2"/>
  <c r="N70" i="3"/>
  <c r="M75" i="2"/>
  <c r="N69" i="3"/>
  <c r="M74" i="2"/>
  <c r="N68" i="3"/>
  <c r="M73" i="2"/>
  <c r="N67" i="3"/>
  <c r="M72" i="2"/>
  <c r="N66" i="3"/>
  <c r="M71" i="2"/>
  <c r="N65" i="3"/>
  <c r="M70" i="2"/>
  <c r="N64" i="3"/>
  <c r="M69" i="2"/>
  <c r="N63" i="3"/>
  <c r="M68" i="2"/>
  <c r="N62" i="3"/>
  <c r="M67" i="2"/>
  <c r="N61" i="3"/>
  <c r="M66" i="2"/>
  <c r="N60" i="3"/>
  <c r="M65" i="2"/>
  <c r="N59" i="3"/>
  <c r="M64" i="2"/>
  <c r="N58" i="3"/>
  <c r="M63" i="2"/>
  <c r="N57" i="3"/>
  <c r="M62" i="2"/>
  <c r="N56" i="3"/>
  <c r="M61" i="2"/>
  <c r="N55" i="3"/>
  <c r="M60" i="2"/>
  <c r="N54" i="3"/>
  <c r="M59" i="2"/>
  <c r="N53" i="3"/>
  <c r="M58" i="2"/>
  <c r="N52" i="3"/>
  <c r="M57" i="2"/>
  <c r="N51" i="3"/>
  <c r="M56" i="2"/>
  <c r="N50" i="3"/>
  <c r="M55" i="2"/>
  <c r="N49" i="3"/>
  <c r="M54" i="2"/>
  <c r="N48" i="3"/>
  <c r="M53" i="2"/>
  <c r="N47" i="3"/>
  <c r="M52" i="2"/>
  <c r="N46" i="3"/>
  <c r="M51" i="2"/>
  <c r="N45" i="3"/>
  <c r="M50" i="2"/>
  <c r="M47" i="2"/>
  <c r="N41" i="3"/>
  <c r="N40" i="3"/>
  <c r="M45" i="2"/>
  <c r="M43" i="2" s="1"/>
  <c r="N39" i="3"/>
  <c r="N38" i="3"/>
  <c r="M42" i="2"/>
  <c r="N36" i="3"/>
  <c r="M41" i="2"/>
  <c r="N35" i="3"/>
  <c r="M40" i="2"/>
  <c r="N34" i="3"/>
  <c r="M38" i="2"/>
  <c r="N32" i="3"/>
  <c r="M37" i="2"/>
  <c r="N31" i="3"/>
  <c r="M36" i="2"/>
  <c r="N30" i="3"/>
  <c r="M34" i="2"/>
  <c r="N28" i="3"/>
  <c r="M33" i="2"/>
  <c r="N27" i="3"/>
  <c r="M32" i="2"/>
  <c r="N26" i="3"/>
  <c r="M31" i="2"/>
  <c r="N25" i="3"/>
  <c r="M30" i="2"/>
  <c r="N24" i="3"/>
  <c r="M29" i="2"/>
  <c r="N23" i="3"/>
  <c r="M28" i="2"/>
  <c r="N22" i="3"/>
  <c r="M26" i="2"/>
  <c r="N20" i="3"/>
  <c r="M25" i="2"/>
  <c r="N19" i="3"/>
  <c r="M24" i="2"/>
  <c r="N18" i="3"/>
  <c r="M23" i="2"/>
  <c r="N17" i="3"/>
  <c r="M22" i="2"/>
  <c r="N16" i="3"/>
  <c r="M21" i="2"/>
  <c r="N15" i="3"/>
  <c r="M20" i="2"/>
  <c r="N14" i="3"/>
  <c r="M19" i="2"/>
  <c r="N13" i="3"/>
  <c r="M18" i="2"/>
  <c r="N12" i="3"/>
  <c r="M17" i="2"/>
  <c r="N11" i="3"/>
  <c r="M16" i="2"/>
  <c r="N10" i="3"/>
  <c r="M15" i="2"/>
  <c r="L104" i="2"/>
  <c r="L103" i="2"/>
  <c r="L102" i="2"/>
  <c r="L101" i="2"/>
  <c r="L100" i="2"/>
  <c r="L99" i="2"/>
  <c r="L98" i="2"/>
  <c r="L85" i="2"/>
  <c r="M77" i="3"/>
  <c r="M76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L53" i="2"/>
  <c r="M47" i="3"/>
  <c r="M46" i="3"/>
  <c r="M45" i="3"/>
  <c r="L47" i="2"/>
  <c r="M41" i="3"/>
  <c r="M40" i="3"/>
  <c r="L45" i="2"/>
  <c r="M38" i="3"/>
  <c r="L34" i="2"/>
  <c r="M28" i="3"/>
  <c r="L33" i="2"/>
  <c r="M27" i="3"/>
  <c r="L32" i="2"/>
  <c r="L30" i="2"/>
  <c r="L28" i="2"/>
  <c r="L26" i="2"/>
  <c r="M20" i="3"/>
  <c r="L25" i="2"/>
  <c r="M18" i="3"/>
  <c r="L23" i="2"/>
  <c r="M17" i="3"/>
  <c r="L22" i="2"/>
  <c r="M16" i="3"/>
  <c r="L21" i="2"/>
  <c r="M15" i="3"/>
  <c r="L20" i="2"/>
  <c r="M14" i="3"/>
  <c r="L19" i="2"/>
  <c r="M13" i="3"/>
  <c r="L18" i="2"/>
  <c r="M12" i="3"/>
  <c r="L17" i="2"/>
  <c r="M11" i="3"/>
  <c r="L16" i="2"/>
  <c r="M10" i="3"/>
  <c r="L15" i="2"/>
  <c r="K103" i="2"/>
  <c r="K102" i="2"/>
  <c r="K101" i="2"/>
  <c r="K100" i="2"/>
  <c r="K99" i="2"/>
  <c r="K98" i="2"/>
  <c r="K97" i="2"/>
  <c r="K96" i="2"/>
  <c r="I86" i="2"/>
  <c r="L77" i="3"/>
  <c r="L76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K47" i="2"/>
  <c r="L41" i="3"/>
  <c r="L40" i="3"/>
  <c r="K45" i="2"/>
  <c r="L38" i="3"/>
  <c r="L29" i="3"/>
  <c r="K34" i="2"/>
  <c r="L28" i="3"/>
  <c r="L26" i="3"/>
  <c r="K31" i="2"/>
  <c r="L25" i="3"/>
  <c r="K30" i="2"/>
  <c r="L24" i="3"/>
  <c r="K29" i="2"/>
  <c r="L23" i="3"/>
  <c r="K28" i="2"/>
  <c r="L22" i="3"/>
  <c r="L21" i="3"/>
  <c r="K25" i="2"/>
  <c r="L19" i="3"/>
  <c r="K24" i="2"/>
  <c r="K23" i="2"/>
  <c r="L17" i="3"/>
  <c r="K22" i="2"/>
  <c r="L16" i="3"/>
  <c r="K21" i="2"/>
  <c r="L15" i="3"/>
  <c r="K20" i="2"/>
  <c r="L14" i="3"/>
  <c r="K19" i="2"/>
  <c r="L13" i="3"/>
  <c r="K18" i="2"/>
  <c r="L11" i="3"/>
  <c r="K16" i="2"/>
  <c r="L10" i="3"/>
  <c r="K15" i="2"/>
  <c r="K77" i="3"/>
  <c r="K76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J47" i="2"/>
  <c r="K41" i="3"/>
  <c r="K40" i="3"/>
  <c r="J45" i="2"/>
  <c r="K39" i="3"/>
  <c r="K38" i="3"/>
  <c r="J41" i="2"/>
  <c r="K35" i="3"/>
  <c r="J40" i="2"/>
  <c r="K34" i="3"/>
  <c r="J38" i="2"/>
  <c r="J36" i="2"/>
  <c r="J34" i="2"/>
  <c r="K28" i="3"/>
  <c r="J33" i="2"/>
  <c r="K27" i="3"/>
  <c r="J32" i="2"/>
  <c r="K26" i="3"/>
  <c r="J31" i="2"/>
  <c r="K25" i="3"/>
  <c r="J30" i="2"/>
  <c r="K24" i="3"/>
  <c r="J29" i="2"/>
  <c r="K23" i="3"/>
  <c r="J28" i="2"/>
  <c r="K22" i="3"/>
  <c r="J26" i="2"/>
  <c r="K20" i="3"/>
  <c r="J25" i="2"/>
  <c r="K19" i="3"/>
  <c r="J24" i="2"/>
  <c r="K18" i="3"/>
  <c r="J23" i="2"/>
  <c r="K17" i="3"/>
  <c r="J22" i="2"/>
  <c r="K16" i="3"/>
  <c r="J21" i="2"/>
  <c r="K15" i="3"/>
  <c r="J20" i="2"/>
  <c r="K14" i="3"/>
  <c r="J19" i="2"/>
  <c r="K13" i="3"/>
  <c r="J18" i="2"/>
  <c r="K12" i="3"/>
  <c r="J17" i="2"/>
  <c r="K11" i="3"/>
  <c r="J16" i="2"/>
  <c r="K10" i="3"/>
  <c r="J15" i="2"/>
  <c r="J104" i="2"/>
  <c r="J103" i="2"/>
  <c r="J102" i="2"/>
  <c r="J101" i="2"/>
  <c r="J100" i="2"/>
  <c r="J99" i="2"/>
  <c r="J94" i="2"/>
  <c r="I104" i="2"/>
  <c r="I103" i="2"/>
  <c r="I102" i="2"/>
  <c r="I101" i="2"/>
  <c r="I100" i="2"/>
  <c r="I99" i="2"/>
  <c r="I98" i="2"/>
  <c r="I97" i="2"/>
  <c r="I96" i="2"/>
  <c r="I95" i="2"/>
  <c r="J77" i="3"/>
  <c r="J76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I47" i="2"/>
  <c r="J41" i="3"/>
  <c r="J40" i="3"/>
  <c r="I45" i="2"/>
  <c r="J39" i="3"/>
  <c r="J38" i="3"/>
  <c r="I42" i="2"/>
  <c r="J36" i="3"/>
  <c r="I41" i="2"/>
  <c r="J35" i="3"/>
  <c r="I40" i="2"/>
  <c r="J34" i="3"/>
  <c r="I38" i="2"/>
  <c r="J32" i="3"/>
  <c r="I36" i="2"/>
  <c r="J30" i="3"/>
  <c r="P82" i="2" l="1"/>
  <c r="P76" i="3"/>
  <c r="L27" i="3"/>
  <c r="W83" i="2"/>
  <c r="O43" i="2"/>
  <c r="N37" i="3"/>
  <c r="O101" i="2"/>
  <c r="L18" i="3"/>
  <c r="L39" i="3"/>
  <c r="J85" i="2"/>
  <c r="O71" i="2"/>
  <c r="K17" i="2"/>
  <c r="K32" i="2"/>
  <c r="M33" i="3"/>
  <c r="O72" i="2"/>
  <c r="K33" i="2"/>
  <c r="M39" i="3" l="1"/>
  <c r="I34" i="2"/>
  <c r="J28" i="3"/>
  <c r="I33" i="2"/>
  <c r="J27" i="3"/>
  <c r="I32" i="2"/>
  <c r="J26" i="3"/>
  <c r="I31" i="2"/>
  <c r="J25" i="3"/>
  <c r="I30" i="2"/>
  <c r="J24" i="3"/>
  <c r="I29" i="2"/>
  <c r="J23" i="3"/>
  <c r="I28" i="2"/>
  <c r="J22" i="3"/>
  <c r="I26" i="2"/>
  <c r="J20" i="3"/>
  <c r="I25" i="2"/>
  <c r="J19" i="3"/>
  <c r="I24" i="2"/>
  <c r="J18" i="3"/>
  <c r="I23" i="2"/>
  <c r="J17" i="3"/>
  <c r="I22" i="2"/>
  <c r="J16" i="3"/>
  <c r="I21" i="2"/>
  <c r="J15" i="3"/>
  <c r="I20" i="2"/>
  <c r="J14" i="3"/>
  <c r="I19" i="2"/>
  <c r="J13" i="3"/>
  <c r="I18" i="2"/>
  <c r="J12" i="3"/>
  <c r="I17" i="2"/>
  <c r="J11" i="3"/>
  <c r="I16" i="2"/>
  <c r="J10" i="3"/>
  <c r="I15" i="2"/>
  <c r="J9" i="3"/>
  <c r="M90" i="2"/>
  <c r="K104" i="2"/>
  <c r="L36" i="2" l="1"/>
  <c r="M30" i="3"/>
  <c r="K36" i="2"/>
  <c r="L30" i="3"/>
  <c r="L8" i="3"/>
  <c r="K30" i="3"/>
  <c r="I85" i="2"/>
  <c r="J78" i="3"/>
  <c r="N110" i="2"/>
  <c r="N109" i="2"/>
  <c r="I91" i="2"/>
  <c r="I90" i="2"/>
  <c r="I89" i="2"/>
  <c r="J83" i="3"/>
  <c r="J80" i="3"/>
  <c r="J79" i="3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2" i="3"/>
  <c r="S81" i="3"/>
  <c r="R83" i="2"/>
  <c r="R82" i="2"/>
  <c r="R100" i="3"/>
  <c r="R99" i="3"/>
  <c r="R98" i="3"/>
  <c r="R97" i="3"/>
  <c r="R96" i="3"/>
  <c r="R95" i="3"/>
  <c r="R94" i="3"/>
  <c r="R93" i="3"/>
  <c r="R92" i="3"/>
  <c r="R91" i="3"/>
  <c r="R90" i="3"/>
  <c r="R89" i="3"/>
  <c r="R119" i="3" s="1"/>
  <c r="R86" i="3"/>
  <c r="R85" i="3"/>
  <c r="R82" i="3"/>
  <c r="R81" i="3"/>
  <c r="Q83" i="2"/>
  <c r="Q82" i="2"/>
  <c r="N108" i="2"/>
  <c r="O100" i="3"/>
  <c r="O99" i="3"/>
  <c r="O98" i="3"/>
  <c r="O97" i="3"/>
  <c r="O96" i="3"/>
  <c r="O95" i="3"/>
  <c r="O94" i="3"/>
  <c r="O93" i="3"/>
  <c r="O92" i="3"/>
  <c r="O91" i="3"/>
  <c r="O90" i="3"/>
  <c r="O86" i="3"/>
  <c r="O85" i="3"/>
  <c r="N47" i="2"/>
  <c r="N46" i="2"/>
  <c r="N45" i="2"/>
  <c r="N44" i="2"/>
  <c r="P111" i="3" l="1"/>
  <c r="P84" i="3"/>
  <c r="P43" i="3"/>
  <c r="P37" i="3"/>
  <c r="O42" i="2"/>
  <c r="O40" i="2"/>
  <c r="O86" i="2"/>
  <c r="O85" i="2"/>
  <c r="O39" i="2"/>
  <c r="O37" i="2"/>
  <c r="L78" i="3"/>
  <c r="O8" i="3"/>
  <c r="P78" i="3"/>
  <c r="Q79" i="3"/>
  <c r="X120" i="2"/>
  <c r="W120" i="2"/>
  <c r="X119" i="2"/>
  <c r="W119" i="2"/>
  <c r="X118" i="2"/>
  <c r="W118" i="2"/>
  <c r="X117" i="2"/>
  <c r="W117" i="2"/>
  <c r="X116" i="2"/>
  <c r="W116" i="2"/>
  <c r="X114" i="2"/>
  <c r="W114" i="2"/>
  <c r="X113" i="2"/>
  <c r="W113" i="2"/>
  <c r="X112" i="2"/>
  <c r="W112" i="2"/>
  <c r="X110" i="2"/>
  <c r="W110" i="2"/>
  <c r="W109" i="2"/>
  <c r="X109" i="2"/>
  <c r="X108" i="2"/>
  <c r="W108" i="2"/>
  <c r="X104" i="2"/>
  <c r="W104" i="2"/>
  <c r="W103" i="2"/>
  <c r="X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W94" i="2"/>
  <c r="W91" i="2"/>
  <c r="W90" i="2"/>
  <c r="W89" i="2"/>
  <c r="W86" i="2"/>
  <c r="W85" i="2"/>
  <c r="W80" i="2"/>
  <c r="W79" i="2"/>
  <c r="W78" i="2"/>
  <c r="W77" i="2"/>
  <c r="W76" i="2"/>
  <c r="W75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4" i="2"/>
  <c r="X94" i="2"/>
  <c r="W79" i="3"/>
  <c r="V79" i="3"/>
  <c r="U79" i="3"/>
  <c r="T79" i="3"/>
  <c r="S79" i="3"/>
  <c r="R79" i="3"/>
  <c r="AA78" i="3"/>
  <c r="X76" i="2"/>
  <c r="X75" i="2"/>
  <c r="X47" i="2"/>
  <c r="X46" i="2"/>
  <c r="X73" i="2"/>
  <c r="X72" i="2"/>
  <c r="X91" i="2"/>
  <c r="X90" i="2"/>
  <c r="X89" i="2"/>
  <c r="X87" i="2"/>
  <c r="X86" i="2"/>
  <c r="X85" i="2"/>
  <c r="X80" i="2"/>
  <c r="X79" i="2"/>
  <c r="X78" i="2"/>
  <c r="X77" i="2"/>
  <c r="X74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5" i="2"/>
  <c r="X44" i="2"/>
  <c r="X40" i="2"/>
  <c r="X39" i="2"/>
  <c r="X37" i="2"/>
  <c r="Y71" i="3"/>
  <c r="Y67" i="3"/>
  <c r="Y63" i="3"/>
  <c r="Y59" i="3"/>
  <c r="Y55" i="3"/>
  <c r="Y51" i="3"/>
  <c r="Y47" i="3"/>
  <c r="Y39" i="3"/>
  <c r="Y28" i="3"/>
  <c r="Y26" i="3"/>
  <c r="Y24" i="3"/>
  <c r="Y22" i="3"/>
  <c r="Y19" i="3"/>
  <c r="Y16" i="3"/>
  <c r="Y12" i="3"/>
  <c r="X78" i="3"/>
  <c r="Y77" i="3"/>
  <c r="Y76" i="3"/>
  <c r="X77" i="3"/>
  <c r="X76" i="3"/>
  <c r="Y74" i="3"/>
  <c r="Y73" i="3"/>
  <c r="Y72" i="3"/>
  <c r="Y70" i="3"/>
  <c r="Y69" i="3"/>
  <c r="Y68" i="3"/>
  <c r="Y66" i="3"/>
  <c r="Y65" i="3"/>
  <c r="Y64" i="3"/>
  <c r="Y62" i="3"/>
  <c r="Y61" i="3"/>
  <c r="Y60" i="3"/>
  <c r="Y58" i="3"/>
  <c r="Y57" i="3"/>
  <c r="Y56" i="3"/>
  <c r="Y54" i="3"/>
  <c r="Y53" i="3"/>
  <c r="Y52" i="3"/>
  <c r="Y50" i="3"/>
  <c r="Y49" i="3"/>
  <c r="Y48" i="3"/>
  <c r="Y46" i="3"/>
  <c r="Y45" i="3"/>
  <c r="Y44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7" i="2"/>
  <c r="X27" i="2"/>
  <c r="P80" i="3" l="1"/>
  <c r="P103" i="3"/>
  <c r="Y79" i="3"/>
  <c r="Y11" i="3"/>
  <c r="Y15" i="3"/>
  <c r="W15" i="2"/>
  <c r="U89" i="3"/>
  <c r="U119" i="3" s="1"/>
  <c r="O31" i="2"/>
  <c r="O34" i="2"/>
  <c r="O33" i="2"/>
  <c r="O32" i="2"/>
  <c r="O30" i="2"/>
  <c r="O29" i="2"/>
  <c r="O28" i="2"/>
  <c r="O22" i="2"/>
  <c r="X22" i="2" s="1"/>
  <c r="O21" i="2"/>
  <c r="X21" i="2" s="1"/>
  <c r="O15" i="2"/>
  <c r="O94" i="2"/>
  <c r="O104" i="2"/>
  <c r="O100" i="2"/>
  <c r="O95" i="2"/>
  <c r="O96" i="2"/>
  <c r="O97" i="2"/>
  <c r="O99" i="2"/>
  <c r="O103" i="2"/>
  <c r="O102" i="2"/>
  <c r="O98" i="2"/>
  <c r="L90" i="2"/>
  <c r="K90" i="2"/>
  <c r="J90" i="2"/>
  <c r="L89" i="2"/>
  <c r="K89" i="2"/>
  <c r="J89" i="2"/>
  <c r="L86" i="2"/>
  <c r="K86" i="2"/>
  <c r="J86" i="2"/>
  <c r="K85" i="2"/>
  <c r="L80" i="2"/>
  <c r="K80" i="2"/>
  <c r="J80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K53" i="2"/>
  <c r="J53" i="2"/>
  <c r="L52" i="2"/>
  <c r="K52" i="2"/>
  <c r="J52" i="2"/>
  <c r="L51" i="2"/>
  <c r="K51" i="2"/>
  <c r="J51" i="2"/>
  <c r="L50" i="2"/>
  <c r="K50" i="2"/>
  <c r="J50" i="2"/>
  <c r="M79" i="3"/>
  <c r="L79" i="3"/>
  <c r="K79" i="3"/>
  <c r="M78" i="3"/>
  <c r="K78" i="3"/>
  <c r="O29" i="3"/>
  <c r="P36" i="3"/>
  <c r="P35" i="3"/>
  <c r="P34" i="3"/>
  <c r="P33" i="3"/>
  <c r="P32" i="3"/>
  <c r="P31" i="3"/>
  <c r="P30" i="3"/>
  <c r="O93" i="2" l="1"/>
  <c r="P89" i="3"/>
  <c r="P119" i="3" s="1"/>
  <c r="P29" i="3"/>
  <c r="X15" i="2"/>
  <c r="X14" i="2" s="1"/>
  <c r="P28" i="3"/>
  <c r="P27" i="3"/>
  <c r="P26" i="3"/>
  <c r="P25" i="3"/>
  <c r="P24" i="3"/>
  <c r="P23" i="3"/>
  <c r="P22" i="3"/>
  <c r="O21" i="3"/>
  <c r="O118" i="3" s="1"/>
  <c r="P20" i="3"/>
  <c r="P19" i="3"/>
  <c r="P18" i="3"/>
  <c r="P17" i="3"/>
  <c r="P16" i="3"/>
  <c r="P15" i="3"/>
  <c r="P14" i="3"/>
  <c r="P13" i="3"/>
  <c r="P12" i="3"/>
  <c r="P11" i="3"/>
  <c r="P10" i="3"/>
  <c r="P9" i="3"/>
  <c r="AA118" i="3"/>
  <c r="AA121" i="3" s="1"/>
  <c r="J49" i="2"/>
  <c r="J84" i="2"/>
  <c r="AC78" i="3"/>
  <c r="AC118" i="3" s="1"/>
  <c r="AC121" i="3" s="1"/>
  <c r="X118" i="3"/>
  <c r="X121" i="3" s="1"/>
  <c r="U78" i="3"/>
  <c r="U118" i="3" s="1"/>
  <c r="U121" i="3" s="1"/>
  <c r="Q78" i="3"/>
  <c r="I8" i="3"/>
  <c r="I21" i="3"/>
  <c r="I29" i="3"/>
  <c r="I37" i="3"/>
  <c r="I43" i="3"/>
  <c r="I75" i="3"/>
  <c r="I80" i="3"/>
  <c r="I84" i="3"/>
  <c r="I89" i="3"/>
  <c r="I119" i="3" s="1"/>
  <c r="H84" i="2"/>
  <c r="K84" i="2"/>
  <c r="L84" i="2"/>
  <c r="N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H115" i="2"/>
  <c r="J107" i="2"/>
  <c r="K107" i="2"/>
  <c r="L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H107" i="2"/>
  <c r="K93" i="2"/>
  <c r="L93" i="2"/>
  <c r="N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H93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H88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H81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H49" i="2"/>
  <c r="I43" i="2"/>
  <c r="J43" i="2"/>
  <c r="K43" i="2"/>
  <c r="L43" i="2"/>
  <c r="N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R118" i="3"/>
  <c r="R121" i="3" s="1"/>
  <c r="S118" i="3"/>
  <c r="S121" i="3" s="1"/>
  <c r="T118" i="3"/>
  <c r="T121" i="3" s="1"/>
  <c r="V118" i="3"/>
  <c r="V121" i="3" s="1"/>
  <c r="W118" i="3"/>
  <c r="W121" i="3" s="1"/>
  <c r="Y118" i="3"/>
  <c r="Y121" i="3" s="1"/>
  <c r="Z118" i="3"/>
  <c r="AB118" i="3"/>
  <c r="H122" i="2" l="1"/>
  <c r="H125" i="2" s="1"/>
  <c r="H123" i="2"/>
  <c r="Z122" i="2"/>
  <c r="Z125" i="2" s="1"/>
  <c r="U122" i="2"/>
  <c r="U125" i="2" s="1"/>
  <c r="Q122" i="2"/>
  <c r="Q125" i="2" s="1"/>
  <c r="Y122" i="2"/>
  <c r="Y125" i="2" s="1"/>
  <c r="P122" i="2"/>
  <c r="P125" i="2" s="1"/>
  <c r="AB122" i="2"/>
  <c r="AB125" i="2" s="1"/>
  <c r="S122" i="2"/>
  <c r="S125" i="2" s="1"/>
  <c r="T122" i="2"/>
  <c r="T125" i="2" s="1"/>
  <c r="AA122" i="2"/>
  <c r="AA125" i="2" s="1"/>
  <c r="V122" i="2"/>
  <c r="V125" i="2" s="1"/>
  <c r="R122" i="2"/>
  <c r="R125" i="2" s="1"/>
  <c r="N122" i="2"/>
  <c r="O123" i="2"/>
  <c r="P8" i="3"/>
  <c r="P21" i="3"/>
  <c r="X122" i="2"/>
  <c r="W122" i="2"/>
  <c r="Z123" i="2"/>
  <c r="V123" i="2"/>
  <c r="R123" i="2"/>
  <c r="M35" i="2"/>
  <c r="M27" i="2"/>
  <c r="M107" i="2"/>
  <c r="M14" i="2"/>
  <c r="N123" i="2"/>
  <c r="O84" i="2"/>
  <c r="O122" i="2" s="1"/>
  <c r="O125" i="2" s="1"/>
  <c r="J93" i="2"/>
  <c r="J123" i="2" s="1"/>
  <c r="I118" i="3"/>
  <c r="I121" i="3" s="1"/>
  <c r="M84" i="2"/>
  <c r="O89" i="3"/>
  <c r="O119" i="3" s="1"/>
  <c r="O121" i="3" s="1"/>
  <c r="Q118" i="3"/>
  <c r="Q121" i="3" s="1"/>
  <c r="I88" i="2"/>
  <c r="K84" i="3"/>
  <c r="J29" i="3"/>
  <c r="J37" i="3"/>
  <c r="M37" i="3"/>
  <c r="M84" i="3"/>
  <c r="M43" i="3"/>
  <c r="K43" i="3"/>
  <c r="K89" i="3"/>
  <c r="K111" i="3"/>
  <c r="J21" i="3"/>
  <c r="M21" i="3"/>
  <c r="M29" i="3"/>
  <c r="L37" i="3"/>
  <c r="J75" i="3"/>
  <c r="J111" i="3"/>
  <c r="L43" i="3"/>
  <c r="M89" i="3"/>
  <c r="L89" i="3"/>
  <c r="K8" i="3"/>
  <c r="M75" i="3"/>
  <c r="M80" i="3"/>
  <c r="M111" i="3"/>
  <c r="J84" i="3"/>
  <c r="M8" i="3"/>
  <c r="K29" i="3"/>
  <c r="J43" i="3"/>
  <c r="L80" i="3"/>
  <c r="L84" i="3"/>
  <c r="L111" i="3"/>
  <c r="K75" i="3"/>
  <c r="K21" i="3"/>
  <c r="L75" i="3"/>
  <c r="I27" i="2"/>
  <c r="I35" i="2"/>
  <c r="I84" i="2"/>
  <c r="I115" i="2"/>
  <c r="K80" i="3"/>
  <c r="K37" i="3"/>
  <c r="J89" i="3"/>
  <c r="J8" i="3"/>
  <c r="I107" i="2"/>
  <c r="I81" i="2"/>
  <c r="I49" i="2"/>
  <c r="J14" i="2"/>
  <c r="J122" i="2" s="1"/>
  <c r="L14" i="2"/>
  <c r="L122" i="2" s="1"/>
  <c r="K14" i="2"/>
  <c r="K122" i="2" s="1"/>
  <c r="K125" i="2" s="1"/>
  <c r="I14" i="2"/>
  <c r="AB123" i="2"/>
  <c r="X123" i="2"/>
  <c r="T123" i="2"/>
  <c r="L123" i="2"/>
  <c r="AA123" i="2"/>
  <c r="W123" i="2"/>
  <c r="S123" i="2"/>
  <c r="K123" i="2"/>
  <c r="P123" i="2"/>
  <c r="Y123" i="2"/>
  <c r="U123" i="2"/>
  <c r="Q123" i="2"/>
  <c r="L125" i="2" l="1"/>
  <c r="W125" i="2"/>
  <c r="J125" i="2"/>
  <c r="X125" i="2"/>
  <c r="N125" i="2"/>
  <c r="M122" i="2"/>
  <c r="M119" i="3"/>
  <c r="K119" i="3"/>
  <c r="J119" i="3"/>
  <c r="L119" i="3"/>
  <c r="P118" i="3"/>
  <c r="P121" i="3" s="1"/>
  <c r="J118" i="3"/>
  <c r="J121" i="3" s="1"/>
  <c r="K118" i="3"/>
  <c r="L118" i="3"/>
  <c r="L121" i="3" s="1"/>
  <c r="I122" i="2"/>
  <c r="N75" i="3"/>
  <c r="N8" i="3"/>
  <c r="N21" i="3"/>
  <c r="M118" i="3"/>
  <c r="M121" i="3" s="1"/>
  <c r="N29" i="3"/>
  <c r="N89" i="3"/>
  <c r="N111" i="3"/>
  <c r="N84" i="3"/>
  <c r="N43" i="3"/>
  <c r="N119" i="3" l="1"/>
  <c r="K121" i="3"/>
  <c r="N118" i="3"/>
  <c r="I93" i="2"/>
  <c r="I123" i="2" s="1"/>
  <c r="I125" i="2" s="1"/>
  <c r="M93" i="2"/>
  <c r="M123" i="2" s="1"/>
  <c r="M125" i="2" s="1"/>
  <c r="N121" i="3" l="1"/>
</calcChain>
</file>

<file path=xl/sharedStrings.xml><?xml version="1.0" encoding="utf-8"?>
<sst xmlns="http://schemas.openxmlformats.org/spreadsheetml/2006/main" count="3585" uniqueCount="264">
  <si>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</si>
  <si>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</si>
  <si>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</si>
  <si>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</si>
  <si>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</si>
  <si>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</si>
  <si>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</si>
  <si>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</si>
  <si>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</si>
  <si>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</si>
  <si>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</si>
  <si>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</si>
  <si>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</si>
  <si>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</si>
  <si>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</si>
  <si>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</si>
  <si>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</si>
  <si>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</si>
  <si>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</si>
  <si>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</si>
  <si>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</si>
  <si>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</si>
  <si>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</si>
  <si>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</si>
  <si>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</si>
  <si>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</si>
  <si>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</si>
  <si>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</si>
  <si>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</si>
  <si>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</si>
  <si>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</si>
  <si>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</si>
  <si>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</si>
  <si>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</si>
  <si>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</si>
  <si>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</si>
  <si>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</si>
  <si>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</si>
  <si>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</si>
  <si>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</si>
  <si>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</si>
  <si>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</si>
  <si>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</si>
  <si>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</si>
  <si>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</si>
  <si>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</si>
  <si>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</si>
  <si>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</si>
  <si>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</si>
  <si>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</si>
  <si>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</si>
  <si>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</si>
  <si>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</si>
  <si>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</si>
  <si>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</si>
  <si>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</si>
  <si>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</si>
  <si>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</si>
  <si>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</si>
  <si>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</si>
  <si>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</si>
  <si>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</si>
  <si>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</si>
  <si>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</si>
  <si>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</si>
  <si>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</si>
  <si>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</si>
  <si>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</si>
  <si>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</si>
  <si>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</si>
  <si>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</si>
  <si>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</si>
  <si>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</si>
  <si>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</si>
  <si>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</si>
  <si>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</si>
  <si>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</si>
  <si>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</si>
  <si>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</si>
  <si>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</si>
  <si>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</si>
  <si>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</si>
  <si>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</si>
  <si>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</si>
  <si>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</si>
  <si>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</si>
  <si>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</si>
  <si>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</si>
  <si>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</si>
  <si>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</si>
  <si>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</si>
  <si>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</si>
  <si>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</si>
  <si>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</si>
  <si>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</si>
  <si>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</si>
  <si>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</si>
  <si>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</si>
  <si>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</si>
  <si>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</si>
  <si>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</si>
  <si>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</si>
  <si>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</si>
  <si>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</si>
  <si>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</si>
  <si>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</si>
  <si>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</si>
  <si>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</si>
  <si>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</si>
  <si>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</si>
  <si>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</si>
  <si>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</si>
  <si>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</si>
  <si>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</si>
  <si>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</si>
  <si>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</si>
  <si>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</si>
  <si>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</si>
  <si>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</si>
  <si>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</si>
  <si>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</si>
  <si>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</si>
  <si>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</si>
  <si>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</si>
  <si>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</si>
  <si>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</si>
  <si>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</si>
  <si>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</si>
  <si>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</si>
  <si>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</si>
  <si>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</si>
  <si>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</si>
  <si>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</si>
  <si>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</si>
  <si>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</si>
  <si>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</si>
  <si>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</si>
  <si>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</si>
  <si>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</si>
  <si>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</si>
  <si>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</si>
  <si>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</si>
  <si>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</si>
  <si>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</si>
  <si>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</si>
  <si>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</si>
  <si>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</si>
  <si>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</si>
  <si>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</si>
  <si>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</si>
  <si>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</si>
  <si>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</si>
  <si>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</si>
  <si>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</si>
  <si>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</si>
  <si>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</si>
  <si>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</si>
  <si>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</si>
  <si>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</si>
  <si>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</si>
  <si>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</si>
  <si>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</si>
  <si>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</si>
  <si>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</si>
  <si>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</si>
  <si>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</si>
  <si>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</si>
  <si>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</si>
  <si>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</si>
  <si>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</si>
  <si>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</si>
  <si>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</si>
  <si>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</si>
  <si>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</si>
  <si>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</si>
  <si>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</si>
  <si>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</si>
  <si>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</si>
  <si>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</si>
  <si>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</si>
  <si>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</si>
  <si>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</si>
  <si>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</si>
  <si>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</si>
  <si>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</si>
  <si>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</si>
  <si>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</si>
  <si>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</si>
  <si>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</si>
  <si>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</si>
  <si>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</si>
  <si>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</si>
  <si>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</si>
  <si>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</si>
  <si>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</si>
  <si>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</si>
  <si>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</si>
  <si>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</si>
  <si>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</si>
  <si>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</si>
  <si>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</si>
  <si>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</si>
  <si>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</si>
  <si>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</si>
  <si>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</si>
  <si>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</si>
  <si>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</si>
  <si>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</si>
  <si>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</si>
  <si>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</si>
  <si>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</si>
  <si>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</si>
  <si>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</si>
  <si>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</si>
  <si>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</si>
  <si>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</si>
  <si>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</si>
  <si>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</si>
  <si>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</si>
  <si>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</si>
  <si>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</si>
  <si>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</si>
  <si>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</si>
  <si>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</si>
  <si>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</si>
  <si>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</si>
  <si>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</si>
  <si>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</si>
  <si>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</si>
  <si>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FUNCIONAMIENTO</t>
  </si>
  <si>
    <t>Ramiro Antonio Villegas Romero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</si>
  <si>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</si>
  <si>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</si>
  <si>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</si>
  <si>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</si>
  <si>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</si>
  <si>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</si>
  <si>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</si>
  <si>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</si>
  <si>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</si>
  <si>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</si>
  <si>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</si>
  <si>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</si>
  <si>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000</t>
  </si>
  <si>
    <t>02</t>
  </si>
  <si>
    <t>IDEAM-GG-SECRETARIA GENERAL</t>
  </si>
  <si>
    <t>$u$s$u$ario Solicitante:</t>
  </si>
  <si>
    <t>$u$nidad ó S$u$b$u$nidad Ejec$u$tora Solicitante:</t>
  </si>
  <si>
    <t>INSTIT$u$TO DE HIDROLOGIA, METEOROLOGIA Y EST$u$DIOS AMBIENTALES- IDEAM</t>
  </si>
  <si>
    <t>INSTITUTO DE HIDROLOGIA, METEOROLOGIA Y EST$u$DIOS AMBIENTALES- IDEAM</t>
  </si>
  <si>
    <t>A-02-01-01-004-009</t>
  </si>
  <si>
    <t>EQUIPO DE TRANSPORTE</t>
  </si>
  <si>
    <t>C-3204-0900-4</t>
  </si>
  <si>
    <t>IMPLEMENTACION DEL INVENTARIO FORESTAL NACIONAL (IFN) EN EL MARCO DE LA GESTION DE LA INFORMACION Y EL CONOCIMIENTO AMBIENTAL DE LOS BOSQUES EN LAS REGIONES ANDINA Y CARIBE COLOMBIANAS. NACIONAL</t>
  </si>
  <si>
    <t>C-3204-0900-4-0-3204030-02</t>
  </si>
  <si>
    <t>Informe situación de apropiaciones Sub-Unidad Ejecutora a Noviembre 29 2021</t>
  </si>
  <si>
    <t>Informe situación de apropiaciones Unidad Ejecutora a Noviembre 29 de 2021</t>
  </si>
  <si>
    <t>2021-11-30-6:41 a. m.</t>
  </si>
  <si>
    <t>Inversion 3204-0900-3</t>
  </si>
  <si>
    <t>Inversion 3204-0900-4</t>
  </si>
  <si>
    <t>Inversion +Funcionamiento</t>
  </si>
  <si>
    <t>INVERSION 3204-0900-3</t>
  </si>
  <si>
    <t>INVERSION 3204-0900-4</t>
  </si>
  <si>
    <t>FUNCIONAMIENTO+INVERSION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</si>
</sst>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64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wrapText="1" readingOrder="1"/>
    </xf>
    <xf numFmtId="4" fontId="3" fillId="2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2" fillId="0" borderId="0" xfId="0" applyFont="1"/>
    <xf numFmtId="0" fontId="13" fillId="0" borderId="2" xfId="0" applyFont="1" applyBorder="1" applyAlignment="1">
      <alignment wrapText="1" readingOrder="1"/>
    </xf>
    <xf numFmtId="4" fontId="13" fillId="0" borderId="2" xfId="0" applyNumberFormat="1" applyFont="1" applyBorder="1" applyAlignment="1">
      <alignment horizontal="right" wrapText="1" readingOrder="1"/>
    </xf>
    <xf numFmtId="0" fontId="13" fillId="0" borderId="2" xfId="0" applyFont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left" wrapText="1" readingOrder="1"/>
    </xf>
    <xf numFmtId="0" fontId="5" fillId="0" borderId="2" xfId="0" applyNumberFormat="1" applyFont="1" applyFill="1" applyBorder="1" applyAlignment="1">
      <alignment horizontal="left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3" fillId="0" borderId="2" xfId="0" applyNumberFormat="1" applyFont="1" applyFill="1" applyBorder="1" applyAlignment="1">
      <alignment wrapText="1" readingOrder="1"/>
    </xf>
    <xf numFmtId="43" fontId="3" fillId="0" borderId="2" xfId="1" applyNumberFormat="1" applyFont="1" applyBorder="1" applyAlignment="1">
      <alignment horizontal="right" wrapText="1" readingOrder="1"/>
    </xf>
    <xf numFmtId="4" fontId="2" fillId="0" borderId="2" xfId="0" applyNumberFormat="1" applyFont="1" applyFill="1" applyBorder="1" applyAlignment="1">
      <alignment horizontal="right" wrapText="1" readingOrder="1"/>
    </xf>
    <xf numFmtId="0" fontId="2" fillId="0" borderId="2" xfId="0" applyFont="1" applyBorder="1" applyAlignment="1">
      <alignment wrapText="1" readingOrder="1"/>
    </xf>
    <xf numFmtId="0" fontId="2" fillId="0" borderId="2" xfId="0" applyNumberFormat="1" applyFont="1" applyFill="1" applyBorder="1" applyAlignment="1">
      <alignment horizontal="left" wrapText="1" readingOrder="1"/>
    </xf>
    <xf numFmtId="0" fontId="3" fillId="0" borderId="2" xfId="0" applyFont="1" applyBorder="1" applyAlignment="1">
      <alignment wrapText="1" readingOrder="1"/>
    </xf>
    <xf numFmtId="4" fontId="6" fillId="0" borderId="18" xfId="0" applyNumberFormat="1" applyFont="1" applyFill="1" applyBorder="1"/>
    <xf numFmtId="0" fontId="6" fillId="0" borderId="0" xfId="0" applyFont="1" applyFill="1" applyBorder="1"/>
    <xf numFmtId="41" fontId="6" fillId="0" borderId="0" xfId="0" applyNumberFormat="1" applyFont="1" applyFill="1" applyBorder="1"/>
    <xf numFmtId="4" fontId="6" fillId="0" borderId="21" xfId="0" applyNumberFormat="1" applyFont="1" applyFill="1" applyBorder="1"/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3" fillId="0" borderId="2" xfId="0" applyFont="1" applyBorder="1" applyAlignment="1">
      <alignment readingOrder="1"/>
    </xf>
    <xf numFmtId="0" fontId="1" fillId="0" borderId="29" xfId="0" applyFont="1" applyBorder="1" applyAlignment="1"/>
    <xf numFmtId="0" fontId="1" fillId="0" borderId="3" xfId="0" applyFont="1" applyBorder="1" applyAlignment="1"/>
    <xf numFmtId="0" fontId="13" fillId="0" borderId="2" xfId="0" applyFont="1" applyBorder="1" applyAlignment="1">
      <alignment wrapText="1" readingOrder="1"/>
    </xf>
    <xf numFmtId="0" fontId="12" fillId="0" borderId="3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9"/>
  <sheetViews>
    <sheetView topLeftCell="A120" zoomScale="98" zoomScaleNormal="98" workbookViewId="0">
      <selection activeCell="H125" sqref="H125:AB125"/>
    </sheetView>
  </sheetViews>
  <sheetFormatPr baseColWidth="10" defaultColWidth="11.42578125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21.28515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 x14ac:dyDescent="0.2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4"/>
    </row>
    <row r="2" spans="1:28" ht="13.7" customHeight="1" x14ac:dyDescent="0.25">
      <c r="A2" s="106" t="s">
        <v>255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8"/>
    </row>
    <row r="3" spans="1:28" ht="15" customHeight="1" x14ac:dyDescent="0.25">
      <c r="A3" s="109" t="s">
        <v>231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28" ht="13.5" customHeight="1" x14ac:dyDescent="0.2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9"/>
    </row>
    <row r="5" spans="1:28" ht="14.1" customHeight="1" x14ac:dyDescent="0.25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9"/>
    </row>
    <row r="6" spans="1:28" ht="14.1" customHeight="1" x14ac:dyDescent="0.25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9"/>
    </row>
    <row r="7" spans="1:28" ht="12" customHeight="1" x14ac:dyDescent="0.25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9"/>
    </row>
    <row r="8" spans="1:28" ht="7.35" customHeight="1" x14ac:dyDescent="0.25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</row>
    <row r="9" spans="1:28" ht="6.6" customHeight="1" x14ac:dyDescent="0.25">
      <c r="A9" s="117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9"/>
    </row>
    <row r="10" spans="1:28" ht="0.6" customHeight="1" x14ac:dyDescent="0.25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9"/>
    </row>
    <row r="11" spans="1:28" ht="11.1" customHeight="1" x14ac:dyDescent="0.2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9"/>
    </row>
    <row r="12" spans="1:28" ht="10.35" customHeight="1" x14ac:dyDescent="0.2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8"/>
    </row>
    <row r="13" spans="1:28" ht="22.5" customHeight="1" x14ac:dyDescent="0.25">
      <c r="A13" s="7" t="s">
        <v>2</v>
      </c>
      <c r="B13" s="1" t="s">
        <v>3</v>
      </c>
      <c r="C13" s="115" t="s">
        <v>4</v>
      </c>
      <c r="D13" s="1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4" t="s">
        <v>36</v>
      </c>
      <c r="B14" s="24" t="s">
        <v>37</v>
      </c>
      <c r="C14" s="24" t="s">
        <v>29</v>
      </c>
      <c r="D14" s="24" t="s">
        <v>30</v>
      </c>
      <c r="E14" s="24" t="s">
        <v>31</v>
      </c>
      <c r="F14" s="24" t="s">
        <v>32</v>
      </c>
      <c r="G14" s="24" t="s">
        <v>33</v>
      </c>
      <c r="H14" s="27">
        <f>SUM(H15:H26)</f>
        <v>19846685773</v>
      </c>
      <c r="I14" s="27">
        <f t="shared" ref="I14:AB14" si="0">SUM(I15:I26)</f>
        <v>773465213</v>
      </c>
      <c r="J14" s="27">
        <f t="shared" si="0"/>
        <v>272000000</v>
      </c>
      <c r="K14" s="27">
        <f t="shared" si="0"/>
        <v>0</v>
      </c>
      <c r="L14" s="27">
        <f t="shared" si="0"/>
        <v>0</v>
      </c>
      <c r="M14" s="27">
        <f t="shared" si="0"/>
        <v>20348150986</v>
      </c>
      <c r="N14" s="27">
        <f t="shared" si="0"/>
        <v>0</v>
      </c>
      <c r="O14" s="27">
        <f t="shared" si="0"/>
        <v>20360150986</v>
      </c>
      <c r="P14" s="27">
        <f t="shared" si="0"/>
        <v>0</v>
      </c>
      <c r="Q14" s="27">
        <f t="shared" si="0"/>
        <v>0</v>
      </c>
      <c r="R14" s="27">
        <f t="shared" si="0"/>
        <v>0</v>
      </c>
      <c r="S14" s="27">
        <f t="shared" si="0"/>
        <v>0</v>
      </c>
      <c r="T14" s="27">
        <f t="shared" si="0"/>
        <v>0</v>
      </c>
      <c r="U14" s="27">
        <f t="shared" si="0"/>
        <v>0</v>
      </c>
      <c r="V14" s="27">
        <f t="shared" si="0"/>
        <v>0</v>
      </c>
      <c r="W14" s="27">
        <f t="shared" si="0"/>
        <v>20296950986</v>
      </c>
      <c r="X14" s="27">
        <f t="shared" si="0"/>
        <v>63200000</v>
      </c>
      <c r="Y14" s="27">
        <f t="shared" si="0"/>
        <v>0</v>
      </c>
      <c r="Z14" s="27">
        <f t="shared" si="0"/>
        <v>0</v>
      </c>
      <c r="AA14" s="27">
        <f t="shared" si="0"/>
        <v>0</v>
      </c>
      <c r="AB14" s="27">
        <f t="shared" si="0"/>
        <v>0</v>
      </c>
    </row>
    <row r="15" spans="1:28" ht="19.5" customHeight="1" x14ac:dyDescent="0.25">
      <c r="A15" s="25" t="s">
        <v>36</v>
      </c>
      <c r="B15" s="25" t="s">
        <v>37</v>
      </c>
      <c r="C15" s="25" t="s">
        <v>34</v>
      </c>
      <c r="D15" s="25" t="s">
        <v>35</v>
      </c>
      <c r="E15" s="25" t="s">
        <v>31</v>
      </c>
      <c r="F15" s="25" t="s">
        <v>32</v>
      </c>
      <c r="G15" s="25" t="s">
        <v>33</v>
      </c>
      <c r="H15" s="5">
        <f>+'Estado Apropiacion Unidad y Sub'!T17</f>
        <v>13357736526</v>
      </c>
      <c r="I15" s="5">
        <f>+'Estado Apropiacion Unidad y Sub'!U17</f>
        <v>460638044</v>
      </c>
      <c r="J15" s="5">
        <f>+'Estado Apropiacion Unidad y Sub'!V17</f>
        <v>208000000</v>
      </c>
      <c r="K15" s="5">
        <f>+'Estado Apropiacion Unidad y Sub'!W17</f>
        <v>0</v>
      </c>
      <c r="L15" s="5">
        <f>+'Estado Apropiacion Unidad y Sub'!X17</f>
        <v>0</v>
      </c>
      <c r="M15" s="5">
        <f>+'Estado Apropiacion Unidad y Sub'!Y17</f>
        <v>13610374570</v>
      </c>
      <c r="N15" s="6">
        <v>0</v>
      </c>
      <c r="O15" s="5">
        <f>+'Estado Apropiacion Unidad y Sub'!AA17</f>
        <v>13610374570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Sub'!AI17</f>
        <v>13560374570</v>
      </c>
      <c r="X15" s="5">
        <f>+O15-W15</f>
        <v>50000000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5" t="s">
        <v>36</v>
      </c>
      <c r="B16" s="25" t="s">
        <v>37</v>
      </c>
      <c r="C16" s="25" t="s">
        <v>38</v>
      </c>
      <c r="D16" s="25" t="s">
        <v>39</v>
      </c>
      <c r="E16" s="25" t="s">
        <v>31</v>
      </c>
      <c r="F16" s="25" t="s">
        <v>32</v>
      </c>
      <c r="G16" s="25" t="s">
        <v>33</v>
      </c>
      <c r="H16" s="5">
        <f>+'Estado Apropiacion Unidad y Sub'!T19</f>
        <v>92595716</v>
      </c>
      <c r="I16" s="5">
        <f>+'Estado Apropiacion Unidad y Sub'!U19</f>
        <v>0</v>
      </c>
      <c r="J16" s="5">
        <f>+'Estado Apropiacion Unidad y Sub'!V19</f>
        <v>4000000</v>
      </c>
      <c r="K16" s="5">
        <f>+'Estado Apropiacion Unidad y Sub'!W19</f>
        <v>0</v>
      </c>
      <c r="L16" s="5">
        <f>+'Estado Apropiacion Unidad y Sub'!X19</f>
        <v>0</v>
      </c>
      <c r="M16" s="5">
        <f>+'Estado Apropiacion Unidad y Sub'!Y19</f>
        <v>88595716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Sub'!AI19</f>
        <v>88595716</v>
      </c>
      <c r="X16" s="5">
        <f t="shared" ref="X16:X26" si="1">+O16-W16</f>
        <v>4000000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5" t="s">
        <v>36</v>
      </c>
      <c r="B17" s="25" t="s">
        <v>37</v>
      </c>
      <c r="C17" s="25" t="s">
        <v>40</v>
      </c>
      <c r="D17" s="25" t="s">
        <v>41</v>
      </c>
      <c r="E17" s="25" t="s">
        <v>31</v>
      </c>
      <c r="F17" s="25" t="s">
        <v>32</v>
      </c>
      <c r="G17" s="25" t="s">
        <v>33</v>
      </c>
      <c r="H17" s="5">
        <f>+'Estado Apropiacion Unidad y Sub'!T21</f>
        <v>163723793</v>
      </c>
      <c r="I17" s="5">
        <f>+'Estado Apropiacion Unidad y Sub'!U21</f>
        <v>4000000</v>
      </c>
      <c r="J17" s="5">
        <f>+'Estado Apropiacion Unidad y Sub'!V21</f>
        <v>0</v>
      </c>
      <c r="K17" s="5">
        <f>+'Estado Apropiacion Unidad y Sub'!W21</f>
        <v>0</v>
      </c>
      <c r="L17" s="5">
        <f>+'Estado Apropiacion Unidad y Sub'!X21</f>
        <v>0</v>
      </c>
      <c r="M17" s="5">
        <f>+'Estado Apropiacion Unidad y Sub'!Y21</f>
        <v>167723793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Sub'!AI21</f>
        <v>167723793</v>
      </c>
      <c r="X17" s="5">
        <f t="shared" si="1"/>
        <v>-4000000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5" t="s">
        <v>36</v>
      </c>
      <c r="B18" s="25" t="s">
        <v>37</v>
      </c>
      <c r="C18" s="25" t="s">
        <v>42</v>
      </c>
      <c r="D18" s="25" t="s">
        <v>43</v>
      </c>
      <c r="E18" s="25" t="s">
        <v>31</v>
      </c>
      <c r="F18" s="25" t="s">
        <v>32</v>
      </c>
      <c r="G18" s="25" t="s">
        <v>33</v>
      </c>
      <c r="H18" s="5">
        <f>+'Estado Apropiacion Unidad y Sub'!T23</f>
        <v>117119770</v>
      </c>
      <c r="I18" s="5">
        <f>+'Estado Apropiacion Unidad y Sub'!U23</f>
        <v>0</v>
      </c>
      <c r="J18" s="5">
        <f>+'Estado Apropiacion Unidad y Sub'!V23</f>
        <v>10000000</v>
      </c>
      <c r="K18" s="5">
        <f>+'Estado Apropiacion Unidad y Sub'!W23</f>
        <v>0</v>
      </c>
      <c r="L18" s="5">
        <f>+'Estado Apropiacion Unidad y Sub'!X23</f>
        <v>0</v>
      </c>
      <c r="M18" s="5">
        <f>+'Estado Apropiacion Unidad y Sub'!Y23</f>
        <v>107119770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Sub'!AI23</f>
        <v>105919770</v>
      </c>
      <c r="X18" s="5">
        <f t="shared" si="1"/>
        <v>11200000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5" t="s">
        <v>36</v>
      </c>
      <c r="B19" s="25" t="s">
        <v>37</v>
      </c>
      <c r="C19" s="25" t="s">
        <v>44</v>
      </c>
      <c r="D19" s="25" t="s">
        <v>45</v>
      </c>
      <c r="E19" s="25" t="s">
        <v>31</v>
      </c>
      <c r="F19" s="25" t="s">
        <v>32</v>
      </c>
      <c r="G19" s="25" t="s">
        <v>33</v>
      </c>
      <c r="H19" s="5">
        <f>+'Estado Apropiacion Unidad y Sub'!T25</f>
        <v>621970579</v>
      </c>
      <c r="I19" s="5">
        <f>+'Estado Apropiacion Unidad y Sub'!U25</f>
        <v>20000000</v>
      </c>
      <c r="J19" s="5">
        <f>+'Estado Apropiacion Unidad y Sub'!V25</f>
        <v>0</v>
      </c>
      <c r="K19" s="5">
        <f>+'Estado Apropiacion Unidad y Sub'!W25</f>
        <v>0</v>
      </c>
      <c r="L19" s="5">
        <f>+'Estado Apropiacion Unidad y Sub'!X25</f>
        <v>0</v>
      </c>
      <c r="M19" s="5">
        <f>+'Estado Apropiacion Unidad y Sub'!Y25</f>
        <v>641970579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Sub'!AI25</f>
        <v>641970579</v>
      </c>
      <c r="X19" s="5">
        <f t="shared" si="1"/>
        <v>-20000000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5" t="s">
        <v>36</v>
      </c>
      <c r="B20" s="25" t="s">
        <v>37</v>
      </c>
      <c r="C20" s="25" t="s">
        <v>46</v>
      </c>
      <c r="D20" s="25" t="s">
        <v>47</v>
      </c>
      <c r="E20" s="25" t="s">
        <v>31</v>
      </c>
      <c r="F20" s="25" t="s">
        <v>32</v>
      </c>
      <c r="G20" s="25" t="s">
        <v>33</v>
      </c>
      <c r="H20" s="5">
        <f>+'Estado Apropiacion Unidad y Sub'!T27</f>
        <v>471204009</v>
      </c>
      <c r="I20" s="5">
        <f>+'Estado Apropiacion Unidad y Sub'!U27</f>
        <v>8000000</v>
      </c>
      <c r="J20" s="5">
        <f>+'Estado Apropiacion Unidad y Sub'!V27</f>
        <v>0</v>
      </c>
      <c r="K20" s="5">
        <f>+'Estado Apropiacion Unidad y Sub'!W27</f>
        <v>0</v>
      </c>
      <c r="L20" s="5">
        <f>+'Estado Apropiacion Unidad y Sub'!X27</f>
        <v>0</v>
      </c>
      <c r="M20" s="5">
        <f>+'Estado Apropiacion Unidad y Sub'!Y27</f>
        <v>479204009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Sub'!AI27</f>
        <v>479204009</v>
      </c>
      <c r="X20" s="5">
        <f t="shared" si="1"/>
        <v>-8000000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5" t="s">
        <v>36</v>
      </c>
      <c r="B21" s="25" t="s">
        <v>37</v>
      </c>
      <c r="C21" s="25" t="s">
        <v>48</v>
      </c>
      <c r="D21" s="25" t="s">
        <v>49</v>
      </c>
      <c r="E21" s="25" t="s">
        <v>31</v>
      </c>
      <c r="F21" s="25" t="s">
        <v>32</v>
      </c>
      <c r="G21" s="25" t="s">
        <v>33</v>
      </c>
      <c r="H21" s="5">
        <f>+'Estado Apropiacion Unidad y Sub'!T29</f>
        <v>2168412027</v>
      </c>
      <c r="I21" s="5">
        <f>+'Estado Apropiacion Unidad y Sub'!U29</f>
        <v>102440655</v>
      </c>
      <c r="J21" s="5">
        <f>+'Estado Apropiacion Unidad y Sub'!V29</f>
        <v>0</v>
      </c>
      <c r="K21" s="5">
        <f>+'Estado Apropiacion Unidad y Sub'!W29</f>
        <v>0</v>
      </c>
      <c r="L21" s="5">
        <f>+'Estado Apropiacion Unidad y Sub'!X29</f>
        <v>0</v>
      </c>
      <c r="M21" s="5">
        <f>+'Estado Apropiacion Unidad y Sub'!Y29</f>
        <v>2270852682</v>
      </c>
      <c r="N21" s="6">
        <v>0</v>
      </c>
      <c r="O21" s="5">
        <f>+'Estado Apropiacion Unidad y Sub'!AA29</f>
        <v>2270852682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Sub'!AI29</f>
        <v>2270852682</v>
      </c>
      <c r="X21" s="5">
        <f t="shared" si="1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5" t="s">
        <v>36</v>
      </c>
      <c r="B22" s="25" t="s">
        <v>37</v>
      </c>
      <c r="C22" s="25" t="s">
        <v>50</v>
      </c>
      <c r="D22" s="25" t="s">
        <v>51</v>
      </c>
      <c r="E22" s="25" t="s">
        <v>31</v>
      </c>
      <c r="F22" s="25" t="s">
        <v>32</v>
      </c>
      <c r="G22" s="25" t="s">
        <v>33</v>
      </c>
      <c r="H22" s="5">
        <f>+'Estado Apropiacion Unidad y Sub'!T31</f>
        <v>858409960</v>
      </c>
      <c r="I22" s="5">
        <f>+'Estado Apropiacion Unidad y Sub'!U31</f>
        <v>158386514</v>
      </c>
      <c r="J22" s="5">
        <f>+'Estado Apropiacion Unidad y Sub'!V31</f>
        <v>0</v>
      </c>
      <c r="K22" s="5">
        <f>+'Estado Apropiacion Unidad y Sub'!W31</f>
        <v>0</v>
      </c>
      <c r="L22" s="5">
        <f>+'Estado Apropiacion Unidad y Sub'!X31</f>
        <v>0</v>
      </c>
      <c r="M22" s="5">
        <f>+'Estado Apropiacion Unidad y Sub'!Y31</f>
        <v>1016796474</v>
      </c>
      <c r="N22" s="6">
        <v>0</v>
      </c>
      <c r="O22" s="5">
        <f>+'Estado Apropiacion Unidad y Sub'!AA31</f>
        <v>1016796474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Sub'!AI31</f>
        <v>1016796474</v>
      </c>
      <c r="X22" s="5">
        <f t="shared" si="1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5" t="s">
        <v>36</v>
      </c>
      <c r="B23" s="25" t="s">
        <v>37</v>
      </c>
      <c r="C23" s="25" t="s">
        <v>52</v>
      </c>
      <c r="D23" s="25" t="s">
        <v>53</v>
      </c>
      <c r="E23" s="25" t="s">
        <v>31</v>
      </c>
      <c r="F23" s="25" t="s">
        <v>32</v>
      </c>
      <c r="G23" s="25" t="s">
        <v>33</v>
      </c>
      <c r="H23" s="5">
        <f>+'Estado Apropiacion Unidad y Sub'!T33</f>
        <v>861099227</v>
      </c>
      <c r="I23" s="5">
        <f>+'Estado Apropiacion Unidad y Sub'!U33</f>
        <v>0</v>
      </c>
      <c r="J23" s="5">
        <f>+'Estado Apropiacion Unidad y Sub'!V33</f>
        <v>50000000</v>
      </c>
      <c r="K23" s="5">
        <f>+'Estado Apropiacion Unidad y Sub'!W33</f>
        <v>0</v>
      </c>
      <c r="L23" s="5">
        <f>+'Estado Apropiacion Unidad y Sub'!X33</f>
        <v>0</v>
      </c>
      <c r="M23" s="5">
        <f>+'Estado Apropiacion Unidad y Sub'!Y33</f>
        <v>811099227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Sub'!AI33</f>
        <v>811099227</v>
      </c>
      <c r="X23" s="5">
        <f t="shared" si="1"/>
        <v>50000000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5" t="s">
        <v>36</v>
      </c>
      <c r="B24" s="25" t="s">
        <v>37</v>
      </c>
      <c r="C24" s="25" t="s">
        <v>54</v>
      </c>
      <c r="D24" s="25" t="s">
        <v>55</v>
      </c>
      <c r="E24" s="25" t="s">
        <v>31</v>
      </c>
      <c r="F24" s="25" t="s">
        <v>32</v>
      </c>
      <c r="G24" s="25" t="s">
        <v>33</v>
      </c>
      <c r="H24" s="5">
        <f>+'Estado Apropiacion Unidad y Sub'!T35</f>
        <v>62383653</v>
      </c>
      <c r="I24" s="5">
        <f>+'Estado Apropiacion Unidad y Sub'!U35</f>
        <v>20000000</v>
      </c>
      <c r="J24" s="5">
        <f>+'Estado Apropiacion Unidad y Sub'!V35</f>
        <v>0</v>
      </c>
      <c r="K24" s="5">
        <f>+'Estado Apropiacion Unidad y Sub'!W35</f>
        <v>0</v>
      </c>
      <c r="L24" s="5">
        <f>+'Estado Apropiacion Unidad y Sub'!X35</f>
        <v>0</v>
      </c>
      <c r="M24" s="5">
        <f>+'Estado Apropiacion Unidad y Sub'!Y35</f>
        <v>82383653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Sub'!AI35</f>
        <v>82383653</v>
      </c>
      <c r="X24" s="5">
        <f t="shared" si="1"/>
        <v>-20000000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5" t="s">
        <v>36</v>
      </c>
      <c r="B25" s="25" t="s">
        <v>37</v>
      </c>
      <c r="C25" s="25" t="s">
        <v>56</v>
      </c>
      <c r="D25" s="25" t="s">
        <v>57</v>
      </c>
      <c r="E25" s="25" t="s">
        <v>31</v>
      </c>
      <c r="F25" s="25" t="s">
        <v>32</v>
      </c>
      <c r="G25" s="25" t="s">
        <v>33</v>
      </c>
      <c r="H25" s="5">
        <f>+'Estado Apropiacion Unidad y Sub'!T37</f>
        <v>458266339</v>
      </c>
      <c r="I25" s="5">
        <f>+'Estado Apropiacion Unidad y Sub'!U37</f>
        <v>0</v>
      </c>
      <c r="J25" s="5">
        <f>+'Estado Apropiacion Unidad y Sub'!V37</f>
        <v>0</v>
      </c>
      <c r="K25" s="5">
        <f>+'Estado Apropiacion Unidad y Sub'!W37</f>
        <v>0</v>
      </c>
      <c r="L25" s="5">
        <f>+'Estado Apropiacion Unidad y Sub'!X37</f>
        <v>0</v>
      </c>
      <c r="M25" s="5">
        <f>+'Estado Apropiacion Unidad y Sub'!Y37</f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Sub'!AI37</f>
        <v>458266339</v>
      </c>
      <c r="X25" s="5">
        <f t="shared" si="1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5" t="s">
        <v>36</v>
      </c>
      <c r="B26" s="25" t="s">
        <v>37</v>
      </c>
      <c r="C26" s="25" t="s">
        <v>58</v>
      </c>
      <c r="D26" s="25" t="s">
        <v>59</v>
      </c>
      <c r="E26" s="25" t="s">
        <v>31</v>
      </c>
      <c r="F26" s="25" t="s">
        <v>32</v>
      </c>
      <c r="G26" s="25" t="s">
        <v>33</v>
      </c>
      <c r="H26" s="5">
        <f>+'Estado Apropiacion Unidad y Sub'!T39</f>
        <v>613764174</v>
      </c>
      <c r="I26" s="5">
        <f>+'Estado Apropiacion Unidad y Sub'!U39</f>
        <v>0</v>
      </c>
      <c r="J26" s="5">
        <f>+'Estado Apropiacion Unidad y Sub'!V39</f>
        <v>0</v>
      </c>
      <c r="K26" s="5">
        <f>+'Estado Apropiacion Unidad y Sub'!W39</f>
        <v>0</v>
      </c>
      <c r="L26" s="5">
        <f>+'Estado Apropiacion Unidad y Sub'!X39</f>
        <v>0</v>
      </c>
      <c r="M26" s="5">
        <f>+'Estado Apropiacion Unidad y Sub'!Y39</f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Sub'!AI39</f>
        <v>613764174</v>
      </c>
      <c r="X26" s="5">
        <f t="shared" si="1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4" t="s">
        <v>36</v>
      </c>
      <c r="B27" s="24" t="s">
        <v>37</v>
      </c>
      <c r="C27" s="24" t="s">
        <v>60</v>
      </c>
      <c r="D27" s="24" t="s">
        <v>61</v>
      </c>
      <c r="E27" s="24" t="s">
        <v>31</v>
      </c>
      <c r="F27" s="24" t="s">
        <v>32</v>
      </c>
      <c r="G27" s="24" t="s">
        <v>33</v>
      </c>
      <c r="H27" s="11">
        <f>SUM(H28:H34)</f>
        <v>7245030224</v>
      </c>
      <c r="I27" s="11">
        <f t="shared" ref="I27:AB27" si="2">SUM(I28:I34)</f>
        <v>190816338</v>
      </c>
      <c r="J27" s="11">
        <f t="shared" si="2"/>
        <v>10000000</v>
      </c>
      <c r="K27" s="11">
        <f t="shared" si="2"/>
        <v>0</v>
      </c>
      <c r="L27" s="11">
        <f t="shared" si="2"/>
        <v>0</v>
      </c>
      <c r="M27" s="11">
        <f t="shared" si="2"/>
        <v>7425846562</v>
      </c>
      <c r="N27" s="11">
        <f t="shared" si="2"/>
        <v>0</v>
      </c>
      <c r="O27" s="11">
        <f t="shared" si="2"/>
        <v>7425846562</v>
      </c>
      <c r="P27" s="11">
        <f t="shared" si="2"/>
        <v>0</v>
      </c>
      <c r="Q27" s="11">
        <f t="shared" si="2"/>
        <v>0</v>
      </c>
      <c r="R27" s="11">
        <f t="shared" si="2"/>
        <v>0</v>
      </c>
      <c r="S27" s="11">
        <f t="shared" si="2"/>
        <v>0</v>
      </c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7418846562</v>
      </c>
      <c r="X27" s="11">
        <f t="shared" si="2"/>
        <v>0</v>
      </c>
      <c r="Y27" s="11">
        <f t="shared" si="2"/>
        <v>0</v>
      </c>
      <c r="Z27" s="11">
        <f t="shared" si="2"/>
        <v>0</v>
      </c>
      <c r="AA27" s="11">
        <f t="shared" si="2"/>
        <v>0</v>
      </c>
      <c r="AB27" s="11">
        <f t="shared" si="2"/>
        <v>0</v>
      </c>
    </row>
    <row r="28" spans="1:28" ht="15" customHeight="1" x14ac:dyDescent="0.25">
      <c r="A28" s="25" t="s">
        <v>36</v>
      </c>
      <c r="B28" s="25" t="s">
        <v>37</v>
      </c>
      <c r="C28" s="25" t="s">
        <v>62</v>
      </c>
      <c r="D28" s="25" t="s">
        <v>63</v>
      </c>
      <c r="E28" s="25" t="s">
        <v>31</v>
      </c>
      <c r="F28" s="25" t="s">
        <v>32</v>
      </c>
      <c r="G28" s="25" t="s">
        <v>33</v>
      </c>
      <c r="H28" s="5">
        <f>+'Estado Apropiacion Unidad y Sub'!T42</f>
        <v>2019064130.6400001</v>
      </c>
      <c r="I28" s="5">
        <f>+'Estado Apropiacion Unidad y Sub'!U42</f>
        <v>55569900</v>
      </c>
      <c r="J28" s="5">
        <f>+'Estado Apropiacion Unidad y Sub'!V42</f>
        <v>0</v>
      </c>
      <c r="K28" s="5">
        <f>+'Estado Apropiacion Unidad y Sub'!W42</f>
        <v>0</v>
      </c>
      <c r="L28" s="5">
        <f>+'Estado Apropiacion Unidad y Sub'!X42</f>
        <v>0</v>
      </c>
      <c r="M28" s="5">
        <f>+'Estado Apropiacion Unidad y Sub'!Y42</f>
        <v>2074634030.6400001</v>
      </c>
      <c r="N28" s="6">
        <v>0</v>
      </c>
      <c r="O28" s="5">
        <f>+'Estado Apropiacion Unidad y Sub'!AA42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Sub'!AI42</f>
        <v>2070634030.6400001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5" t="s">
        <v>36</v>
      </c>
      <c r="B29" s="25" t="s">
        <v>37</v>
      </c>
      <c r="C29" s="25" t="s">
        <v>64</v>
      </c>
      <c r="D29" s="25" t="s">
        <v>65</v>
      </c>
      <c r="E29" s="25" t="s">
        <v>31</v>
      </c>
      <c r="F29" s="25" t="s">
        <v>32</v>
      </c>
      <c r="G29" s="25" t="s">
        <v>33</v>
      </c>
      <c r="H29" s="5">
        <f>+'Estado Apropiacion Unidad y Sub'!T44</f>
        <v>1421708223.72</v>
      </c>
      <c r="I29" s="5">
        <f>+'Estado Apropiacion Unidad y Sub'!U44</f>
        <v>39362100</v>
      </c>
      <c r="J29" s="5">
        <f>+'Estado Apropiacion Unidad y Sub'!V44</f>
        <v>0</v>
      </c>
      <c r="K29" s="5">
        <f>+'Estado Apropiacion Unidad y Sub'!W44</f>
        <v>0</v>
      </c>
      <c r="L29" s="5">
        <f>+'Estado Apropiacion Unidad y Sub'!X44</f>
        <v>0</v>
      </c>
      <c r="M29" s="5">
        <f>+'Estado Apropiacion Unidad y Sub'!Y44</f>
        <v>1461070323.72</v>
      </c>
      <c r="N29" s="6">
        <v>0</v>
      </c>
      <c r="O29" s="5">
        <f>+'Estado Apropiacion Unidad y Sub'!AA44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Sub'!AI44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5" t="s">
        <v>36</v>
      </c>
      <c r="B30" s="25" t="s">
        <v>37</v>
      </c>
      <c r="C30" s="25" t="s">
        <v>66</v>
      </c>
      <c r="D30" s="25" t="s">
        <v>67</v>
      </c>
      <c r="E30" s="25" t="s">
        <v>31</v>
      </c>
      <c r="F30" s="25" t="s">
        <v>32</v>
      </c>
      <c r="G30" s="25" t="s">
        <v>33</v>
      </c>
      <c r="H30" s="5">
        <f>+'Estado Apropiacion Unidad y Sub'!T46</f>
        <v>1721438246.01</v>
      </c>
      <c r="I30" s="5">
        <f>+'Estado Apropiacion Unidad y Sub'!U46</f>
        <v>41788838</v>
      </c>
      <c r="J30" s="5">
        <f>+'Estado Apropiacion Unidad y Sub'!V46</f>
        <v>0</v>
      </c>
      <c r="K30" s="5">
        <f>+'Estado Apropiacion Unidad y Sub'!W46</f>
        <v>0</v>
      </c>
      <c r="L30" s="5">
        <f>+'Estado Apropiacion Unidad y Sub'!X46</f>
        <v>0</v>
      </c>
      <c r="M30" s="5">
        <f>+'Estado Apropiacion Unidad y Sub'!Y46</f>
        <v>1763227084.01</v>
      </c>
      <c r="N30" s="6">
        <v>0</v>
      </c>
      <c r="O30" s="5">
        <f>+'Estado Apropiacion Unidad y Sub'!AA46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Sub'!AI46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5" t="s">
        <v>36</v>
      </c>
      <c r="B31" s="25" t="s">
        <v>37</v>
      </c>
      <c r="C31" s="25" t="s">
        <v>68</v>
      </c>
      <c r="D31" s="25" t="s">
        <v>69</v>
      </c>
      <c r="E31" s="25" t="s">
        <v>31</v>
      </c>
      <c r="F31" s="25" t="s">
        <v>32</v>
      </c>
      <c r="G31" s="25" t="s">
        <v>33</v>
      </c>
      <c r="H31" s="5">
        <f>+'Estado Apropiacion Unidad y Sub'!T48</f>
        <v>753468038.13999999</v>
      </c>
      <c r="I31" s="5">
        <f>+'Estado Apropiacion Unidad y Sub'!U48</f>
        <v>18523500</v>
      </c>
      <c r="J31" s="5">
        <f>+'Estado Apropiacion Unidad y Sub'!V48</f>
        <v>10000000</v>
      </c>
      <c r="K31" s="5">
        <f>+'Estado Apropiacion Unidad y Sub'!W48</f>
        <v>0</v>
      </c>
      <c r="L31" s="5">
        <f>+'Estado Apropiacion Unidad y Sub'!X48</f>
        <v>0</v>
      </c>
      <c r="M31" s="5">
        <f>+'Estado Apropiacion Unidad y Sub'!Y48</f>
        <v>761991538.13999999</v>
      </c>
      <c r="N31" s="6">
        <v>0</v>
      </c>
      <c r="O31" s="5">
        <f>+'Estado Apropiacion Unidad y Sub'!AA48</f>
        <v>761991538.13999999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Sub'!AI48</f>
        <v>761991538.13999999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5" t="s">
        <v>36</v>
      </c>
      <c r="B32" s="25" t="s">
        <v>37</v>
      </c>
      <c r="C32" s="25" t="s">
        <v>70</v>
      </c>
      <c r="D32" s="25" t="s">
        <v>71</v>
      </c>
      <c r="E32" s="25" t="s">
        <v>31</v>
      </c>
      <c r="F32" s="25" t="s">
        <v>32</v>
      </c>
      <c r="G32" s="25" t="s">
        <v>33</v>
      </c>
      <c r="H32" s="5">
        <f>+'Estado Apropiacion Unidad y Sub'!T50</f>
        <v>387353588.55000001</v>
      </c>
      <c r="I32" s="5">
        <f>+'Estado Apropiacion Unidad y Sub'!U50</f>
        <v>12417200</v>
      </c>
      <c r="J32" s="5">
        <f>+'Estado Apropiacion Unidad y Sub'!V50</f>
        <v>0</v>
      </c>
      <c r="K32" s="5">
        <f>+'Estado Apropiacion Unidad y Sub'!W50</f>
        <v>0</v>
      </c>
      <c r="L32" s="5">
        <f>+'Estado Apropiacion Unidad y Sub'!X50</f>
        <v>0</v>
      </c>
      <c r="M32" s="5">
        <f>+'Estado Apropiacion Unidad y Sub'!Y50</f>
        <v>399770788.55000001</v>
      </c>
      <c r="N32" s="6">
        <v>0</v>
      </c>
      <c r="O32" s="5">
        <f>+'Estado Apropiacion Unidad y Sub'!AA50</f>
        <v>399770788.55000001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Sub'!AI50</f>
        <v>398770788.55000001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5" t="s">
        <v>36</v>
      </c>
      <c r="B33" s="25" t="s">
        <v>37</v>
      </c>
      <c r="C33" s="25" t="s">
        <v>72</v>
      </c>
      <c r="D33" s="25" t="s">
        <v>73</v>
      </c>
      <c r="E33" s="25" t="s">
        <v>31</v>
      </c>
      <c r="F33" s="25" t="s">
        <v>32</v>
      </c>
      <c r="G33" s="25" t="s">
        <v>33</v>
      </c>
      <c r="H33" s="5">
        <f>+'Estado Apropiacion Unidad y Sub'!T52</f>
        <v>565085605.86000001</v>
      </c>
      <c r="I33" s="5">
        <f>+'Estado Apropiacion Unidad y Sub'!U52</f>
        <v>13892800</v>
      </c>
      <c r="J33" s="5">
        <f>+'Estado Apropiacion Unidad y Sub'!V52</f>
        <v>0</v>
      </c>
      <c r="K33" s="5">
        <f>+'Estado Apropiacion Unidad y Sub'!W52</f>
        <v>0</v>
      </c>
      <c r="L33" s="5">
        <f>+'Estado Apropiacion Unidad y Sub'!X52</f>
        <v>0</v>
      </c>
      <c r="M33" s="5">
        <f>+'Estado Apropiacion Unidad y Sub'!Y52</f>
        <v>578978405.86000001</v>
      </c>
      <c r="N33" s="6">
        <v>0</v>
      </c>
      <c r="O33" s="5">
        <f>+'Estado Apropiacion Unidad y Sub'!AA52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Sub'!AI52</f>
        <v>577978405.86000001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5" t="s">
        <v>36</v>
      </c>
      <c r="B34" s="25" t="s">
        <v>37</v>
      </c>
      <c r="C34" s="25" t="s">
        <v>74</v>
      </c>
      <c r="D34" s="25" t="s">
        <v>75</v>
      </c>
      <c r="E34" s="25" t="s">
        <v>31</v>
      </c>
      <c r="F34" s="25" t="s">
        <v>32</v>
      </c>
      <c r="G34" s="25" t="s">
        <v>33</v>
      </c>
      <c r="H34" s="5">
        <f>+'Estado Apropiacion Unidad y Sub'!T54</f>
        <v>376912391.07999998</v>
      </c>
      <c r="I34" s="5">
        <f>+'Estado Apropiacion Unidad y Sub'!U54</f>
        <v>9262000</v>
      </c>
      <c r="J34" s="5">
        <f>+'Estado Apropiacion Unidad y Sub'!V54</f>
        <v>0</v>
      </c>
      <c r="K34" s="5">
        <f>+'Estado Apropiacion Unidad y Sub'!W54</f>
        <v>0</v>
      </c>
      <c r="L34" s="5">
        <f>+'Estado Apropiacion Unidad y Sub'!X54</f>
        <v>0</v>
      </c>
      <c r="M34" s="5">
        <f>+'Estado Apropiacion Unidad y Sub'!Y54</f>
        <v>386174391.07999998</v>
      </c>
      <c r="N34" s="6">
        <v>0</v>
      </c>
      <c r="O34" s="5">
        <f>+'Estado Apropiacion Unidad y Sub'!Y54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Sub'!AI54</f>
        <v>385174391.07999998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4" t="s">
        <v>36</v>
      </c>
      <c r="B35" s="24" t="s">
        <v>37</v>
      </c>
      <c r="C35" s="24" t="s">
        <v>76</v>
      </c>
      <c r="D35" s="24" t="s">
        <v>77</v>
      </c>
      <c r="E35" s="24" t="s">
        <v>31</v>
      </c>
      <c r="F35" s="24" t="s">
        <v>32</v>
      </c>
      <c r="G35" s="24" t="s">
        <v>33</v>
      </c>
      <c r="H35" s="11">
        <f>SUM(H36:H42)</f>
        <v>2051484698</v>
      </c>
      <c r="I35" s="11">
        <f t="shared" ref="I35:AB35" si="3">SUM(I36:I42)</f>
        <v>157017754</v>
      </c>
      <c r="J35" s="11">
        <f t="shared" si="3"/>
        <v>122500000</v>
      </c>
      <c r="K35" s="11">
        <f t="shared" si="3"/>
        <v>0</v>
      </c>
      <c r="L35" s="11">
        <f t="shared" si="3"/>
        <v>0</v>
      </c>
      <c r="M35" s="11">
        <f t="shared" si="3"/>
        <v>2086002452</v>
      </c>
      <c r="N35" s="11">
        <f t="shared" si="3"/>
        <v>0</v>
      </c>
      <c r="O35" s="11">
        <f t="shared" si="3"/>
        <v>2113502452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2047202452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</row>
    <row r="36" spans="1:28" ht="15" customHeight="1" x14ac:dyDescent="0.25">
      <c r="A36" s="25" t="s">
        <v>36</v>
      </c>
      <c r="B36" s="25" t="s">
        <v>37</v>
      </c>
      <c r="C36" s="25" t="s">
        <v>78</v>
      </c>
      <c r="D36" s="25" t="s">
        <v>79</v>
      </c>
      <c r="E36" s="25" t="s">
        <v>31</v>
      </c>
      <c r="F36" s="25" t="s">
        <v>32</v>
      </c>
      <c r="G36" s="25" t="s">
        <v>33</v>
      </c>
      <c r="H36" s="5">
        <f>+'Estado Apropiacion Unidad y Sub'!T58</f>
        <v>839174118.41999996</v>
      </c>
      <c r="I36" s="5">
        <f>+'Estado Apropiacion Unidad y Sub'!U58</f>
        <v>0</v>
      </c>
      <c r="J36" s="5">
        <f>+'Estado Apropiacion Unidad y Sub'!V58</f>
        <v>9500000</v>
      </c>
      <c r="K36" s="5">
        <f>+'Estado Apropiacion Unidad y Sub'!W58</f>
        <v>0</v>
      </c>
      <c r="L36" s="5">
        <f>+'Estado Apropiacion Unidad y Sub'!X58</f>
        <v>0</v>
      </c>
      <c r="M36" s="5">
        <f>+'Estado Apropiacion Unidad y Sub'!Y58</f>
        <v>829674118.41999996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Sub'!AI58</f>
        <v>791674118.41999996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5" t="s">
        <v>36</v>
      </c>
      <c r="B37" s="25" t="s">
        <v>37</v>
      </c>
      <c r="C37" s="25" t="s">
        <v>80</v>
      </c>
      <c r="D37" s="25" t="s">
        <v>81</v>
      </c>
      <c r="E37" s="25" t="s">
        <v>31</v>
      </c>
      <c r="F37" s="25" t="s">
        <v>32</v>
      </c>
      <c r="G37" s="25" t="s">
        <v>33</v>
      </c>
      <c r="H37" s="5">
        <f>+'Estado Apropiacion Unidad y Sub'!T60</f>
        <v>118542548.84999999</v>
      </c>
      <c r="I37" s="5">
        <f>+'Estado Apropiacion Unidad y Sub'!U60</f>
        <v>50000000</v>
      </c>
      <c r="J37" s="5">
        <f>+'Estado Apropiacion Unidad y Sub'!V60</f>
        <v>75000000</v>
      </c>
      <c r="K37" s="5">
        <f>+'Estado Apropiacion Unidad y Sub'!W60</f>
        <v>0</v>
      </c>
      <c r="L37" s="5">
        <f>+'Estado Apropiacion Unidad y Sub'!X60</f>
        <v>0</v>
      </c>
      <c r="M37" s="5">
        <f>+'Estado Apropiacion Unidad y Sub'!Y60</f>
        <v>93542548.849999994</v>
      </c>
      <c r="N37" s="6">
        <v>0</v>
      </c>
      <c r="O37" s="5">
        <f>+'Estado Apropiacion Unidad y Sub'!Y60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Sub'!AI60</f>
        <v>93542548.849999994</v>
      </c>
      <c r="X37" s="5">
        <f>+'Estado Apropiacion Unidad y Sub'!AJ60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5" t="s">
        <v>36</v>
      </c>
      <c r="B38" s="25" t="s">
        <v>37</v>
      </c>
      <c r="C38" s="25" t="s">
        <v>82</v>
      </c>
      <c r="D38" s="25" t="s">
        <v>83</v>
      </c>
      <c r="E38" s="25" t="s">
        <v>31</v>
      </c>
      <c r="F38" s="25" t="s">
        <v>32</v>
      </c>
      <c r="G38" s="25" t="s">
        <v>33</v>
      </c>
      <c r="H38" s="5">
        <f>+'Estado Apropiacion Unidad y Sub'!T62</f>
        <v>78986977.200000003</v>
      </c>
      <c r="I38" s="5">
        <f>+'Estado Apropiacion Unidad y Sub'!U62</f>
        <v>0</v>
      </c>
      <c r="J38" s="5">
        <f>+'Estado Apropiacion Unidad y Sub'!V62</f>
        <v>0</v>
      </c>
      <c r="K38" s="5">
        <f>+'Estado Apropiacion Unidad y Sub'!W62</f>
        <v>0</v>
      </c>
      <c r="L38" s="5">
        <f>+'Estado Apropiacion Unidad y Sub'!X62</f>
        <v>0</v>
      </c>
      <c r="M38" s="5">
        <f>+'Estado Apropiacion Unidad y Sub'!Y62</f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Sub'!AI62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5" t="s">
        <v>36</v>
      </c>
      <c r="B39" s="25" t="s">
        <v>37</v>
      </c>
      <c r="C39" s="25" t="s">
        <v>84</v>
      </c>
      <c r="D39" s="25" t="s">
        <v>85</v>
      </c>
      <c r="E39" s="25" t="s">
        <v>31</v>
      </c>
      <c r="F39" s="25" t="s">
        <v>32</v>
      </c>
      <c r="G39" s="25" t="s">
        <v>33</v>
      </c>
      <c r="H39" s="5">
        <f>+'Estado Apropiacion Unidad y Sub'!T64</f>
        <v>507692396.70999998</v>
      </c>
      <c r="I39" s="5">
        <f>+'Estado Apropiacion Unidad y Sub'!U64</f>
        <v>43517754</v>
      </c>
      <c r="J39" s="5">
        <f>+'Estado Apropiacion Unidad y Sub'!V64</f>
        <v>10000000</v>
      </c>
      <c r="K39" s="5">
        <f>+'Estado Apropiacion Unidad y Sub'!W64</f>
        <v>0</v>
      </c>
      <c r="L39" s="5">
        <f>+'Estado Apropiacion Unidad y Sub'!X64</f>
        <v>0</v>
      </c>
      <c r="M39" s="5">
        <f>+'Estado Apropiacion Unidad y Sub'!Y64</f>
        <v>541210150.71000004</v>
      </c>
      <c r="N39" s="6">
        <v>0</v>
      </c>
      <c r="O39" s="5">
        <f>+'Estado Apropiacion Unidad y Sub'!Y64</f>
        <v>541210150.71000004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Sub'!AI64</f>
        <v>541210150.71000004</v>
      </c>
      <c r="X39" s="5">
        <f>+'Estado Apropiacion Unidad y Sub'!AJ64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5" t="s">
        <v>36</v>
      </c>
      <c r="B40" s="25" t="s">
        <v>37</v>
      </c>
      <c r="C40" s="25" t="s">
        <v>86</v>
      </c>
      <c r="D40" s="25" t="s">
        <v>87</v>
      </c>
      <c r="E40" s="25" t="s">
        <v>31</v>
      </c>
      <c r="F40" s="25" t="s">
        <v>32</v>
      </c>
      <c r="G40" s="25" t="s">
        <v>33</v>
      </c>
      <c r="H40" s="5">
        <f>+'Estado Apropiacion Unidad y Sub'!T66</f>
        <v>382165162.50999999</v>
      </c>
      <c r="I40" s="5">
        <f>+'Estado Apropiacion Unidad y Sub'!U66</f>
        <v>15500000</v>
      </c>
      <c r="J40" s="5">
        <f>+'Estado Apropiacion Unidad y Sub'!V66</f>
        <v>10000000</v>
      </c>
      <c r="K40" s="5">
        <f>+'Estado Apropiacion Unidad y Sub'!W66</f>
        <v>0</v>
      </c>
      <c r="L40" s="5">
        <f>+'Estado Apropiacion Unidad y Sub'!X66</f>
        <v>0</v>
      </c>
      <c r="M40" s="5">
        <f>+'Estado Apropiacion Unidad y Sub'!Y66</f>
        <v>387665162.50999999</v>
      </c>
      <c r="N40" s="6">
        <v>0</v>
      </c>
      <c r="O40" s="5">
        <f>+'Estado Apropiacion Unidad y Sub'!AA66</f>
        <v>387665162.50999999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Sub'!AI66</f>
        <v>387665162.50999999</v>
      </c>
      <c r="X40" s="5">
        <f>+'Estado Apropiacion Unidad y Sub'!AJ66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5" t="s">
        <v>36</v>
      </c>
      <c r="B41" s="25" t="s">
        <v>37</v>
      </c>
      <c r="C41" s="25" t="s">
        <v>88</v>
      </c>
      <c r="D41" s="25" t="s">
        <v>89</v>
      </c>
      <c r="E41" s="25" t="s">
        <v>31</v>
      </c>
      <c r="F41" s="25" t="s">
        <v>32</v>
      </c>
      <c r="G41" s="25" t="s">
        <v>33</v>
      </c>
      <c r="H41" s="5">
        <f>+'Estado Apropiacion Unidad y Sub'!T68</f>
        <v>83845329.700000003</v>
      </c>
      <c r="I41" s="5">
        <f>+'Estado Apropiacion Unidad y Sub'!U68</f>
        <v>0</v>
      </c>
      <c r="J41" s="5">
        <f>+'Estado Apropiacion Unidad y Sub'!V68</f>
        <v>18000000</v>
      </c>
      <c r="K41" s="5">
        <f>+'Estado Apropiacion Unidad y Sub'!W68</f>
        <v>0</v>
      </c>
      <c r="L41" s="5">
        <f>+'Estado Apropiacion Unidad y Sub'!X68</f>
        <v>0</v>
      </c>
      <c r="M41" s="5">
        <f>+'Estado Apropiacion Unidad y Sub'!Y68</f>
        <v>65845329.700000003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Sub'!AI68</f>
        <v>65645329.700000003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5" t="s">
        <v>36</v>
      </c>
      <c r="B42" s="25" t="s">
        <v>37</v>
      </c>
      <c r="C42" s="25" t="s">
        <v>90</v>
      </c>
      <c r="D42" s="25" t="s">
        <v>91</v>
      </c>
      <c r="E42" s="25" t="s">
        <v>31</v>
      </c>
      <c r="F42" s="25" t="s">
        <v>32</v>
      </c>
      <c r="G42" s="25" t="s">
        <v>33</v>
      </c>
      <c r="H42" s="5">
        <f>+'Estado Apropiacion Unidad y Sub'!T70</f>
        <v>41078164.609999999</v>
      </c>
      <c r="I42" s="5">
        <f>+'Estado Apropiacion Unidad y Sub'!U70</f>
        <v>48000000</v>
      </c>
      <c r="J42" s="5">
        <f>+'Estado Apropiacion Unidad y Sub'!V70</f>
        <v>0</v>
      </c>
      <c r="K42" s="5">
        <f>+'Estado Apropiacion Unidad y Sub'!W70</f>
        <v>0</v>
      </c>
      <c r="L42" s="5">
        <f>+'Estado Apropiacion Unidad y Sub'!X70</f>
        <v>0</v>
      </c>
      <c r="M42" s="5">
        <f>+'Estado Apropiacion Unidad y Sub'!Y70</f>
        <v>89078164.609999999</v>
      </c>
      <c r="N42" s="6">
        <v>0</v>
      </c>
      <c r="O42" s="5">
        <f>+'Estado Apropiacion Unidad y Sub'!AA70</f>
        <v>89078164.609999999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Sub'!AI70</f>
        <v>88478164.609999999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4" t="s">
        <v>36</v>
      </c>
      <c r="B43" s="24" t="s">
        <v>37</v>
      </c>
      <c r="C43" s="24" t="s">
        <v>100</v>
      </c>
      <c r="D43" s="24" t="s">
        <v>101</v>
      </c>
      <c r="E43" s="24" t="s">
        <v>31</v>
      </c>
      <c r="F43" s="24" t="s">
        <v>32</v>
      </c>
      <c r="G43" s="24" t="s">
        <v>33</v>
      </c>
      <c r="H43" s="11">
        <f>SUM(H44:H47)</f>
        <v>87400000</v>
      </c>
      <c r="I43" s="11">
        <f t="shared" ref="I43:AB43" si="4">SUM(I44:I47)</f>
        <v>4976509</v>
      </c>
      <c r="J43" s="11">
        <f t="shared" si="4"/>
        <v>14180309</v>
      </c>
      <c r="K43" s="11">
        <f t="shared" si="4"/>
        <v>0</v>
      </c>
      <c r="L43" s="11">
        <f t="shared" si="4"/>
        <v>5796200</v>
      </c>
      <c r="M43" s="11">
        <f>SUM(M44:M48)</f>
        <v>87400000</v>
      </c>
      <c r="N43" s="11">
        <f t="shared" si="4"/>
        <v>0</v>
      </c>
      <c r="O43" s="11">
        <f>SUM(O44:O48)</f>
        <v>87400000</v>
      </c>
      <c r="P43" s="11">
        <f t="shared" si="4"/>
        <v>0</v>
      </c>
      <c r="Q43" s="11">
        <f t="shared" si="4"/>
        <v>0</v>
      </c>
      <c r="R43" s="11">
        <f t="shared" si="4"/>
        <v>0</v>
      </c>
      <c r="S43" s="11">
        <f t="shared" si="4"/>
        <v>0</v>
      </c>
      <c r="T43" s="11">
        <f t="shared" si="4"/>
        <v>0</v>
      </c>
      <c r="U43" s="11">
        <f t="shared" si="4"/>
        <v>0</v>
      </c>
      <c r="V43" s="11">
        <f t="shared" si="4"/>
        <v>0</v>
      </c>
      <c r="W43" s="11">
        <f t="shared" si="4"/>
        <v>32000000</v>
      </c>
      <c r="X43" s="11">
        <f t="shared" si="4"/>
        <v>40400000</v>
      </c>
      <c r="Y43" s="11">
        <f t="shared" si="4"/>
        <v>0</v>
      </c>
      <c r="Z43" s="11">
        <f t="shared" si="4"/>
        <v>0</v>
      </c>
      <c r="AA43" s="11">
        <f t="shared" si="4"/>
        <v>0</v>
      </c>
      <c r="AB43" s="11">
        <f t="shared" si="4"/>
        <v>0</v>
      </c>
    </row>
    <row r="44" spans="1:28" ht="15" customHeight="1" x14ac:dyDescent="0.25">
      <c r="A44" s="25" t="s">
        <v>36</v>
      </c>
      <c r="B44" s="25" t="s">
        <v>37</v>
      </c>
      <c r="C44" s="25" t="s">
        <v>92</v>
      </c>
      <c r="D44" s="25" t="s">
        <v>93</v>
      </c>
      <c r="E44" s="25" t="s">
        <v>31</v>
      </c>
      <c r="F44" s="25" t="s">
        <v>32</v>
      </c>
      <c r="G44" s="25" t="s">
        <v>33</v>
      </c>
      <c r="H44" s="5">
        <f>+'Estado Apropiacion Unidad y Sub'!T71</f>
        <v>40400000</v>
      </c>
      <c r="I44" s="5">
        <f>+'Estado Apropiacion Unidad y Sub'!U71</f>
        <v>0</v>
      </c>
      <c r="J44" s="5">
        <f>+'Estado Apropiacion Unidad y Sub'!V71</f>
        <v>0</v>
      </c>
      <c r="K44" s="5">
        <f>+'Estado Apropiacion Unidad y Sub'!W71</f>
        <v>0</v>
      </c>
      <c r="L44" s="5">
        <f>+'Estado Apropiacion Unidad y Sub'!X71</f>
        <v>0</v>
      </c>
      <c r="M44" s="5">
        <f>+'Estado Apropiacion Unidad y Sub'!Y71</f>
        <v>40400000</v>
      </c>
      <c r="N44" s="5">
        <f>+'Estado Apropiacion Unidad y Sub'!Z71</f>
        <v>0</v>
      </c>
      <c r="O44" s="5">
        <f>+'Estado Apropiacion Unidad y Sub'!AA71</f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Sub'!AI72</f>
        <v>0</v>
      </c>
      <c r="X44" s="5">
        <f>+'Estado Apropiacion Unidad y Sub'!AJ72</f>
        <v>40400000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5" t="s">
        <v>36</v>
      </c>
      <c r="B45" s="25" t="s">
        <v>37</v>
      </c>
      <c r="C45" s="25" t="s">
        <v>94</v>
      </c>
      <c r="D45" s="25" t="s">
        <v>95</v>
      </c>
      <c r="E45" s="25" t="s">
        <v>31</v>
      </c>
      <c r="F45" s="25" t="s">
        <v>32</v>
      </c>
      <c r="G45" s="25" t="s">
        <v>33</v>
      </c>
      <c r="H45" s="5">
        <f>+'Estado Apropiacion Unidad y Sub'!T74</f>
        <v>7000000</v>
      </c>
      <c r="I45" s="5">
        <f>+'Estado Apropiacion Unidad y Sub'!U74</f>
        <v>0</v>
      </c>
      <c r="J45" s="5">
        <f>+'Estado Apropiacion Unidad y Sub'!V74</f>
        <v>4180309</v>
      </c>
      <c r="K45" s="5">
        <f>+'Estado Apropiacion Unidad y Sub'!W74</f>
        <v>0</v>
      </c>
      <c r="L45" s="5">
        <f>+'Estado Apropiacion Unidad y Sub'!X74</f>
        <v>0</v>
      </c>
      <c r="M45" s="5">
        <f>+'Estado Apropiacion Unidad y Sub'!Y74</f>
        <v>2819691</v>
      </c>
      <c r="N45" s="5">
        <f>+'Estado Apropiacion Unidad y Sub'!Z74</f>
        <v>0</v>
      </c>
      <c r="O45" s="5">
        <f>+'Estado Apropiacion Unidad y Sub'!AA74</f>
        <v>2819691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Sub'!AI74</f>
        <v>2819691</v>
      </c>
      <c r="X45" s="5">
        <f>+'Estado Apropiacion Unidad y Sub'!AJ74</f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5" t="s">
        <v>36</v>
      </c>
      <c r="B46" s="25" t="s">
        <v>37</v>
      </c>
      <c r="C46" s="25" t="s">
        <v>96</v>
      </c>
      <c r="D46" s="25" t="s">
        <v>97</v>
      </c>
      <c r="E46" s="25" t="s">
        <v>31</v>
      </c>
      <c r="F46" s="25" t="s">
        <v>32</v>
      </c>
      <c r="G46" s="25" t="s">
        <v>33</v>
      </c>
      <c r="H46" s="5">
        <f>+'Estado Apropiacion Unidad y Sub'!T75</f>
        <v>15000000</v>
      </c>
      <c r="I46" s="5">
        <f>+'Estado Apropiacion Unidad y Sub'!U75</f>
        <v>0</v>
      </c>
      <c r="J46" s="5">
        <f>+'Estado Apropiacion Unidad y Sub'!V75</f>
        <v>0</v>
      </c>
      <c r="K46" s="5">
        <f>+'Estado Apropiacion Unidad y Sub'!W75</f>
        <v>0</v>
      </c>
      <c r="L46" s="5">
        <f>+'Estado Apropiacion Unidad y Sub'!X75</f>
        <v>5796200</v>
      </c>
      <c r="M46" s="5">
        <f>+'Estado Apropiacion Unidad y Sub'!Y75</f>
        <v>9203800</v>
      </c>
      <c r="N46" s="5">
        <f>+'Estado Apropiacion Unidad y Sub'!Z75</f>
        <v>0</v>
      </c>
      <c r="O46" s="5">
        <f>+'Estado Apropiacion Unidad y Sub'!AA75</f>
        <v>9203800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Sub'!AI76</f>
        <v>9203800</v>
      </c>
      <c r="X46" s="5">
        <f>+'Estado Apropiacion Unidad y Sub'!AJ76</f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5" t="s">
        <v>36</v>
      </c>
      <c r="B47" s="25" t="s">
        <v>37</v>
      </c>
      <c r="C47" s="25" t="s">
        <v>98</v>
      </c>
      <c r="D47" s="25" t="s">
        <v>99</v>
      </c>
      <c r="E47" s="25" t="s">
        <v>31</v>
      </c>
      <c r="F47" s="25" t="s">
        <v>32</v>
      </c>
      <c r="G47" s="25" t="s">
        <v>33</v>
      </c>
      <c r="H47" s="5">
        <f>+'Estado Apropiacion Unidad y Sub'!T78</f>
        <v>25000000</v>
      </c>
      <c r="I47" s="5">
        <f>+'Estado Apropiacion Unidad y Sub'!U78</f>
        <v>4976509</v>
      </c>
      <c r="J47" s="5">
        <f>+'Estado Apropiacion Unidad y Sub'!V78</f>
        <v>10000000</v>
      </c>
      <c r="K47" s="5">
        <f>+'Estado Apropiacion Unidad y Sub'!W78</f>
        <v>0</v>
      </c>
      <c r="L47" s="5">
        <f>+'Estado Apropiacion Unidad y Sub'!X78</f>
        <v>0</v>
      </c>
      <c r="M47" s="5">
        <f>+'Estado Apropiacion Unidad y Sub'!Y78</f>
        <v>19976509</v>
      </c>
      <c r="N47" s="5">
        <f>+'Estado Apropiacion Unidad y Sub'!Z78</f>
        <v>0</v>
      </c>
      <c r="O47" s="5">
        <f>+'Estado Apropiacion Unidad y Sub'!AA78</f>
        <v>19976509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Sub'!AI78</f>
        <v>19976509</v>
      </c>
      <c r="X47" s="5">
        <f>+'Estado Apropiacion Unidad y Sub'!AJ78</f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74"/>
      <c r="B48" s="74"/>
      <c r="C48" s="74" t="s">
        <v>250</v>
      </c>
      <c r="D48" s="74" t="s">
        <v>251</v>
      </c>
      <c r="E48" s="74" t="s">
        <v>31</v>
      </c>
      <c r="F48" s="74" t="s">
        <v>32</v>
      </c>
      <c r="G48" s="74" t="s">
        <v>33</v>
      </c>
      <c r="H48" s="5">
        <f>+'Estado Apropiacion Unidad y Sub'!T80</f>
        <v>0</v>
      </c>
      <c r="I48" s="5">
        <f>+'Estado Apropiacion Unidad y Sub'!U80</f>
        <v>15000000</v>
      </c>
      <c r="J48" s="5">
        <f>+'Estado Apropiacion Unidad y Sub'!V80</f>
        <v>0</v>
      </c>
      <c r="K48" s="5">
        <f>+'Estado Apropiacion Unidad y Sub'!W80</f>
        <v>0</v>
      </c>
      <c r="L48" s="5">
        <f>+'Estado Apropiacion Unidad y Sub'!X80</f>
        <v>0</v>
      </c>
      <c r="M48" s="5">
        <f>+'Estado Apropiacion Unidad y Sub'!Y80</f>
        <v>15000000</v>
      </c>
      <c r="N48" s="5">
        <f>+'Estado Apropiacion Unidad y Sub'!Z80</f>
        <v>0</v>
      </c>
      <c r="O48" s="5">
        <f>+'Estado Apropiacion Unidad y Sub'!AA80</f>
        <v>15000000</v>
      </c>
      <c r="P48" s="6"/>
      <c r="Q48" s="6"/>
      <c r="R48" s="6"/>
      <c r="S48" s="6"/>
      <c r="T48" s="6"/>
      <c r="U48" s="6"/>
      <c r="V48" s="6"/>
      <c r="W48" s="5"/>
      <c r="X48" s="5"/>
      <c r="Y48" s="6"/>
      <c r="Z48" s="6"/>
      <c r="AA48" s="6"/>
      <c r="AB48" s="6"/>
    </row>
    <row r="49" spans="1:28" s="8" customFormat="1" ht="15" customHeight="1" x14ac:dyDescent="0.25">
      <c r="A49" s="24" t="s">
        <v>36</v>
      </c>
      <c r="B49" s="24" t="s">
        <v>37</v>
      </c>
      <c r="C49" s="24" t="s">
        <v>164</v>
      </c>
      <c r="D49" s="24" t="s">
        <v>165</v>
      </c>
      <c r="E49" s="24" t="s">
        <v>31</v>
      </c>
      <c r="F49" s="24" t="s">
        <v>32</v>
      </c>
      <c r="G49" s="24" t="s">
        <v>33</v>
      </c>
      <c r="H49" s="11">
        <f>SUM(H50:H80)</f>
        <v>18720000000</v>
      </c>
      <c r="I49" s="11">
        <f t="shared" ref="I49:AB49" si="5">SUM(I50:I80)</f>
        <v>680479958.17999995</v>
      </c>
      <c r="J49" s="11">
        <f t="shared" si="5"/>
        <v>666929497.22000003</v>
      </c>
      <c r="K49" s="11">
        <f t="shared" si="5"/>
        <v>0</v>
      </c>
      <c r="L49" s="11">
        <f t="shared" si="5"/>
        <v>0</v>
      </c>
      <c r="M49" s="11">
        <f t="shared" si="5"/>
        <v>18720000000</v>
      </c>
      <c r="N49" s="11">
        <f t="shared" si="5"/>
        <v>0</v>
      </c>
      <c r="O49" s="11">
        <f t="shared" si="5"/>
        <v>18548717542</v>
      </c>
      <c r="P49" s="11">
        <f t="shared" si="5"/>
        <v>0</v>
      </c>
      <c r="Q49" s="11">
        <f t="shared" si="5"/>
        <v>0</v>
      </c>
      <c r="R49" s="11">
        <f t="shared" si="5"/>
        <v>0</v>
      </c>
      <c r="S49" s="11">
        <f t="shared" si="5"/>
        <v>0</v>
      </c>
      <c r="T49" s="11">
        <f t="shared" si="5"/>
        <v>0</v>
      </c>
      <c r="U49" s="11">
        <f t="shared" si="5"/>
        <v>0</v>
      </c>
      <c r="V49" s="11">
        <f t="shared" si="5"/>
        <v>0</v>
      </c>
      <c r="W49" s="11">
        <f t="shared" si="5"/>
        <v>16792185455.24</v>
      </c>
      <c r="X49" s="11">
        <f t="shared" si="5"/>
        <v>8102274.7599999998</v>
      </c>
      <c r="Y49" s="11">
        <f t="shared" si="5"/>
        <v>0</v>
      </c>
      <c r="Z49" s="11">
        <f t="shared" si="5"/>
        <v>0</v>
      </c>
      <c r="AA49" s="11">
        <f t="shared" si="5"/>
        <v>0</v>
      </c>
      <c r="AB49" s="11">
        <f t="shared" si="5"/>
        <v>0</v>
      </c>
    </row>
    <row r="50" spans="1:28" ht="15" customHeight="1" x14ac:dyDescent="0.25">
      <c r="A50" s="25" t="s">
        <v>36</v>
      </c>
      <c r="B50" s="25" t="s">
        <v>37</v>
      </c>
      <c r="C50" s="25" t="s">
        <v>102</v>
      </c>
      <c r="D50" s="25" t="s">
        <v>103</v>
      </c>
      <c r="E50" s="25" t="s">
        <v>31</v>
      </c>
      <c r="F50" s="25" t="s">
        <v>32</v>
      </c>
      <c r="G50" s="25" t="s">
        <v>33</v>
      </c>
      <c r="H50" s="5">
        <f>+'Estado Apropiacion Unidad y Sub'!T83</f>
        <v>125500000</v>
      </c>
      <c r="I50" s="5">
        <f>+'Estado Apropiacion Unidad y Sub'!U83</f>
        <v>0</v>
      </c>
      <c r="J50" s="6">
        <f>+'Estado Apropiacion Unidad y Sub'!V83</f>
        <v>36906306.420000002</v>
      </c>
      <c r="K50" s="6">
        <f>+'Estado Apropiacion Unidad y Sub'!W83</f>
        <v>0</v>
      </c>
      <c r="L50" s="6">
        <f>+'Estado Apropiacion Unidad y Sub'!X83</f>
        <v>0</v>
      </c>
      <c r="M50" s="5">
        <f>+'Estado Apropiacion Unidad y Sub'!Y83</f>
        <v>88593693.579999998</v>
      </c>
      <c r="N50" s="6">
        <v>0</v>
      </c>
      <c r="O50" s="5">
        <v>125500000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Sub'!AI83</f>
        <v>0</v>
      </c>
      <c r="X50" s="5">
        <f>+'Estado Apropiacion Unidad y Sub'!AJ83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5" t="s">
        <v>36</v>
      </c>
      <c r="B51" s="25" t="s">
        <v>37</v>
      </c>
      <c r="C51" s="25" t="s">
        <v>104</v>
      </c>
      <c r="D51" s="25" t="s">
        <v>105</v>
      </c>
      <c r="E51" s="25" t="s">
        <v>31</v>
      </c>
      <c r="F51" s="25" t="s">
        <v>32</v>
      </c>
      <c r="G51" s="25" t="s">
        <v>33</v>
      </c>
      <c r="H51" s="5">
        <f>+'Estado Apropiacion Unidad y Sub'!T85</f>
        <v>130000000</v>
      </c>
      <c r="I51" s="5">
        <f>+'Estado Apropiacion Unidad y Sub'!U85</f>
        <v>150681.42000000001</v>
      </c>
      <c r="J51" s="6">
        <f>+'Estado Apropiacion Unidad y Sub'!V85</f>
        <v>6082531.3600000003</v>
      </c>
      <c r="K51" s="6">
        <f>+'Estado Apropiacion Unidad y Sub'!W85</f>
        <v>0</v>
      </c>
      <c r="L51" s="6">
        <f>+'Estado Apropiacion Unidad y Sub'!X85</f>
        <v>0</v>
      </c>
      <c r="M51" s="5">
        <f>+'Estado Apropiacion Unidad y Sub'!Y85</f>
        <v>124068150.06</v>
      </c>
      <c r="N51" s="6">
        <v>0</v>
      </c>
      <c r="O51" s="5">
        <v>130000000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Sub'!AI85</f>
        <v>88593693.579999998</v>
      </c>
      <c r="X51" s="5">
        <f>+'Estado Apropiacion Unidad y Sub'!AJ85</f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5" t="s">
        <v>36</v>
      </c>
      <c r="B52" s="25" t="s">
        <v>37</v>
      </c>
      <c r="C52" s="25" t="s">
        <v>106</v>
      </c>
      <c r="D52" s="25" t="s">
        <v>107</v>
      </c>
      <c r="E52" s="25" t="s">
        <v>31</v>
      </c>
      <c r="F52" s="25" t="s">
        <v>32</v>
      </c>
      <c r="G52" s="25" t="s">
        <v>33</v>
      </c>
      <c r="H52" s="5">
        <f>+'Estado Apropiacion Unidad y Sub'!T87</f>
        <v>23000000</v>
      </c>
      <c r="I52" s="5">
        <f>+'Estado Apropiacion Unidad y Sub'!U87</f>
        <v>0</v>
      </c>
      <c r="J52" s="6">
        <f>+'Estado Apropiacion Unidad y Sub'!V89</f>
        <v>0</v>
      </c>
      <c r="K52" s="6">
        <f>+'Estado Apropiacion Unidad y Sub'!W89</f>
        <v>0</v>
      </c>
      <c r="L52" s="6">
        <f>+'Estado Apropiacion Unidad y Sub'!X89</f>
        <v>0</v>
      </c>
      <c r="M52" s="5">
        <f>+'Estado Apropiacion Unidad y Sub'!Y87</f>
        <v>13471154.279999999</v>
      </c>
      <c r="N52" s="6">
        <v>0</v>
      </c>
      <c r="O52" s="5">
        <v>23000000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Sub'!AI87</f>
        <v>124068150.06</v>
      </c>
      <c r="X52" s="5">
        <f>+'Estado Apropiacion Unidad y Sub'!AJ87</f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5" t="s">
        <v>36</v>
      </c>
      <c r="B53" s="25" t="s">
        <v>37</v>
      </c>
      <c r="C53" s="25" t="s">
        <v>108</v>
      </c>
      <c r="D53" s="25" t="s">
        <v>109</v>
      </c>
      <c r="E53" s="25" t="s">
        <v>31</v>
      </c>
      <c r="F53" s="25" t="s">
        <v>32</v>
      </c>
      <c r="G53" s="25" t="s">
        <v>33</v>
      </c>
      <c r="H53" s="5">
        <f>+'Estado Apropiacion Unidad y Sub'!T89</f>
        <v>41810476</v>
      </c>
      <c r="I53" s="5">
        <f>+'Estado Apropiacion Unidad y Sub'!U89</f>
        <v>0</v>
      </c>
      <c r="J53" s="6">
        <f>+'Estado Apropiacion Unidad y Sub'!V73</f>
        <v>0</v>
      </c>
      <c r="K53" s="6">
        <f>+'Estado Apropiacion Unidad y Sub'!W73</f>
        <v>0</v>
      </c>
      <c r="L53" s="5">
        <f>+'Estado Apropiacion Unidad y Sub'!X89</f>
        <v>0</v>
      </c>
      <c r="M53" s="5">
        <f>+'Estado Apropiacion Unidad y Sub'!Y89</f>
        <v>41810476</v>
      </c>
      <c r="N53" s="6">
        <v>0</v>
      </c>
      <c r="O53" s="5">
        <v>41810476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Sub'!AI89</f>
        <v>13471154.279999999</v>
      </c>
      <c r="X53" s="5">
        <f>+'Estado Apropiacion Unidad y Sub'!AJ89</f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5" t="s">
        <v>36</v>
      </c>
      <c r="B54" s="25" t="s">
        <v>37</v>
      </c>
      <c r="C54" s="25" t="s">
        <v>110</v>
      </c>
      <c r="D54" s="25" t="s">
        <v>111</v>
      </c>
      <c r="E54" s="25" t="s">
        <v>31</v>
      </c>
      <c r="F54" s="25" t="s">
        <v>32</v>
      </c>
      <c r="G54" s="25" t="s">
        <v>33</v>
      </c>
      <c r="H54" s="5">
        <f>+'Estado Apropiacion Unidad y Sub'!T91</f>
        <v>76000000</v>
      </c>
      <c r="I54" s="5">
        <f>+'Estado Apropiacion Unidad y Sub'!U91</f>
        <v>0</v>
      </c>
      <c r="J54" s="6">
        <f>+'Estado Apropiacion Unidad y Sub'!V91</f>
        <v>17372370</v>
      </c>
      <c r="K54" s="6">
        <f>+'Estado Apropiacion Unidad y Sub'!W91</f>
        <v>0</v>
      </c>
      <c r="L54" s="6">
        <f>+'Estado Apropiacion Unidad y Sub'!X91</f>
        <v>0</v>
      </c>
      <c r="M54" s="5">
        <f>+'Estado Apropiacion Unidad y Sub'!Y91</f>
        <v>58627630</v>
      </c>
      <c r="N54" s="6">
        <v>0</v>
      </c>
      <c r="O54" s="5">
        <v>76000000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Sub'!AI91</f>
        <v>41810476</v>
      </c>
      <c r="X54" s="5">
        <f>+'Estado Apropiacion Unidad y Sub'!AJ91</f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5" t="s">
        <v>36</v>
      </c>
      <c r="B55" s="25" t="s">
        <v>37</v>
      </c>
      <c r="C55" s="25" t="s">
        <v>112</v>
      </c>
      <c r="D55" s="25" t="s">
        <v>113</v>
      </c>
      <c r="E55" s="25" t="s">
        <v>31</v>
      </c>
      <c r="F55" s="25" t="s">
        <v>32</v>
      </c>
      <c r="G55" s="25" t="s">
        <v>33</v>
      </c>
      <c r="H55" s="5">
        <f>+'Estado Apropiacion Unidad y Sub'!T93</f>
        <v>81069200</v>
      </c>
      <c r="I55" s="5">
        <f>+'Estado Apropiacion Unidad y Sub'!U93</f>
        <v>9258365.3399999999</v>
      </c>
      <c r="J55" s="6">
        <f>+'Estado Apropiacion Unidad y Sub'!V93</f>
        <v>0</v>
      </c>
      <c r="K55" s="6">
        <f>+'Estado Apropiacion Unidad y Sub'!W93</f>
        <v>0</v>
      </c>
      <c r="L55" s="6">
        <f>+'Estado Apropiacion Unidad y Sub'!X93</f>
        <v>0</v>
      </c>
      <c r="M55" s="5">
        <f>+'Estado Apropiacion Unidad y Sub'!Y93</f>
        <v>90327565.340000004</v>
      </c>
      <c r="N55" s="6">
        <v>0</v>
      </c>
      <c r="O55" s="5">
        <v>81069200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Sub'!AI93</f>
        <v>58627630</v>
      </c>
      <c r="X55" s="5">
        <f>+'Estado Apropiacion Unidad y Sub'!AJ93</f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5" t="s">
        <v>36</v>
      </c>
      <c r="B56" s="25" t="s">
        <v>37</v>
      </c>
      <c r="C56" s="25" t="s">
        <v>114</v>
      </c>
      <c r="D56" s="25" t="s">
        <v>115</v>
      </c>
      <c r="E56" s="25" t="s">
        <v>31</v>
      </c>
      <c r="F56" s="25" t="s">
        <v>32</v>
      </c>
      <c r="G56" s="25" t="s">
        <v>33</v>
      </c>
      <c r="H56" s="5">
        <f>+'Estado Apropiacion Unidad y Sub'!T95</f>
        <v>104000000</v>
      </c>
      <c r="I56" s="5">
        <f>+'Estado Apropiacion Unidad y Sub'!U95</f>
        <v>0</v>
      </c>
      <c r="J56" s="6">
        <f>+'Estado Apropiacion Unidad y Sub'!V95</f>
        <v>22254788.309999999</v>
      </c>
      <c r="K56" s="6">
        <f>+'Estado Apropiacion Unidad y Sub'!W95</f>
        <v>0</v>
      </c>
      <c r="L56" s="6">
        <f>+'Estado Apropiacion Unidad y Sub'!X95</f>
        <v>0</v>
      </c>
      <c r="M56" s="5">
        <f>+'Estado Apropiacion Unidad y Sub'!Y95</f>
        <v>81745211.689999998</v>
      </c>
      <c r="N56" s="6">
        <v>0</v>
      </c>
      <c r="O56" s="5">
        <v>104000000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Sub'!AI95</f>
        <v>90327565.340000004</v>
      </c>
      <c r="X56" s="5">
        <f>+'Estado Apropiacion Unidad y Sub'!AJ95</f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5" t="s">
        <v>36</v>
      </c>
      <c r="B57" s="25" t="s">
        <v>37</v>
      </c>
      <c r="C57" s="25" t="s">
        <v>116</v>
      </c>
      <c r="D57" s="25" t="s">
        <v>117</v>
      </c>
      <c r="E57" s="25" t="s">
        <v>31</v>
      </c>
      <c r="F57" s="25" t="s">
        <v>32</v>
      </c>
      <c r="G57" s="25" t="s">
        <v>33</v>
      </c>
      <c r="H57" s="5">
        <f>+'Estado Apropiacion Unidad y Sub'!T97</f>
        <v>295000000</v>
      </c>
      <c r="I57" s="5">
        <f>+'Estado Apropiacion Unidad y Sub'!U97</f>
        <v>0</v>
      </c>
      <c r="J57" s="6">
        <f>+'Estado Apropiacion Unidad y Sub'!V97</f>
        <v>42200788.780000001</v>
      </c>
      <c r="K57" s="6">
        <f>+'Estado Apropiacion Unidad y Sub'!W97</f>
        <v>0</v>
      </c>
      <c r="L57" s="6">
        <f>+'Estado Apropiacion Unidad y Sub'!X97</f>
        <v>0</v>
      </c>
      <c r="M57" s="5">
        <f>+'Estado Apropiacion Unidad y Sub'!Y97</f>
        <v>252799211.22</v>
      </c>
      <c r="N57" s="6">
        <v>0</v>
      </c>
      <c r="O57" s="5">
        <v>295000000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Sub'!AI97</f>
        <v>81745211.689999998</v>
      </c>
      <c r="X57" s="5">
        <f>+'Estado Apropiacion Unidad y Sub'!AJ97</f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5" t="s">
        <v>36</v>
      </c>
      <c r="B58" s="25" t="s">
        <v>37</v>
      </c>
      <c r="C58" s="25" t="s">
        <v>118</v>
      </c>
      <c r="D58" s="25" t="s">
        <v>119</v>
      </c>
      <c r="E58" s="25" t="s">
        <v>31</v>
      </c>
      <c r="F58" s="25" t="s">
        <v>32</v>
      </c>
      <c r="G58" s="25" t="s">
        <v>33</v>
      </c>
      <c r="H58" s="5">
        <f>+'Estado Apropiacion Unidad y Sub'!T99</f>
        <v>2000000</v>
      </c>
      <c r="I58" s="5">
        <f>+'Estado Apropiacion Unidad y Sub'!U99</f>
        <v>0</v>
      </c>
      <c r="J58" s="6">
        <f>+'Estado Apropiacion Unidad y Sub'!V99</f>
        <v>1529930.25</v>
      </c>
      <c r="K58" s="6">
        <f>+'Estado Apropiacion Unidad y Sub'!W99</f>
        <v>0</v>
      </c>
      <c r="L58" s="6">
        <f>+'Estado Apropiacion Unidad y Sub'!X99</f>
        <v>0</v>
      </c>
      <c r="M58" s="5">
        <f>+'Estado Apropiacion Unidad y Sub'!Y99</f>
        <v>470069.75</v>
      </c>
      <c r="N58" s="6">
        <v>0</v>
      </c>
      <c r="O58" s="5">
        <v>2000000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Sub'!AI99</f>
        <v>252799211.22</v>
      </c>
      <c r="X58" s="5">
        <f>+'Estado Apropiacion Unidad y Sub'!AJ99</f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5" t="s">
        <v>36</v>
      </c>
      <c r="B59" s="25" t="s">
        <v>37</v>
      </c>
      <c r="C59" s="25" t="s">
        <v>120</v>
      </c>
      <c r="D59" s="25" t="s">
        <v>95</v>
      </c>
      <c r="E59" s="25" t="s">
        <v>31</v>
      </c>
      <c r="F59" s="25" t="s">
        <v>32</v>
      </c>
      <c r="G59" s="25" t="s">
        <v>33</v>
      </c>
      <c r="H59" s="5">
        <f>+'Estado Apropiacion Unidad y Sub'!T101</f>
        <v>170000000</v>
      </c>
      <c r="I59" s="5">
        <f>+'Estado Apropiacion Unidad y Sub'!U101</f>
        <v>0</v>
      </c>
      <c r="J59" s="6">
        <f>+'Estado Apropiacion Unidad y Sub'!V101</f>
        <v>1810160</v>
      </c>
      <c r="K59" s="6">
        <f>+'Estado Apropiacion Unidad y Sub'!W101</f>
        <v>0</v>
      </c>
      <c r="L59" s="6">
        <f>+'Estado Apropiacion Unidad y Sub'!X101</f>
        <v>0</v>
      </c>
      <c r="M59" s="5">
        <f>+'Estado Apropiacion Unidad y Sub'!Y101</f>
        <v>168189840</v>
      </c>
      <c r="N59" s="6">
        <v>0</v>
      </c>
      <c r="O59" s="5">
        <v>170000000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Sub'!AI101</f>
        <v>470069.75</v>
      </c>
      <c r="X59" s="5">
        <f>+'Estado Apropiacion Unidad y Sub'!AJ101</f>
        <v>0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5" t="s">
        <v>36</v>
      </c>
      <c r="B60" s="25" t="s">
        <v>37</v>
      </c>
      <c r="C60" s="25" t="s">
        <v>121</v>
      </c>
      <c r="D60" s="25" t="s">
        <v>122</v>
      </c>
      <c r="E60" s="25" t="s">
        <v>31</v>
      </c>
      <c r="F60" s="25" t="s">
        <v>32</v>
      </c>
      <c r="G60" s="25" t="s">
        <v>33</v>
      </c>
      <c r="H60" s="5">
        <f>+'Estado Apropiacion Unidad y Sub'!T103</f>
        <v>438515768</v>
      </c>
      <c r="I60" s="5">
        <f>+'Estado Apropiacion Unidad y Sub'!U103</f>
        <v>0</v>
      </c>
      <c r="J60" s="6">
        <f>+'Estado Apropiacion Unidad y Sub'!V103</f>
        <v>5234559</v>
      </c>
      <c r="K60" s="6">
        <f>+'Estado Apropiacion Unidad y Sub'!W103</f>
        <v>0</v>
      </c>
      <c r="L60" s="6">
        <f>+'Estado Apropiacion Unidad y Sub'!X103</f>
        <v>0</v>
      </c>
      <c r="M60" s="5">
        <f>+'Estado Apropiacion Unidad y Sub'!Y103</f>
        <v>433281209</v>
      </c>
      <c r="N60" s="6">
        <v>0</v>
      </c>
      <c r="O60" s="5">
        <v>438515768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Sub'!AI103</f>
        <v>168189840</v>
      </c>
      <c r="X60" s="5">
        <f>+'Estado Apropiacion Unidad y Sub'!AJ103</f>
        <v>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5" t="s">
        <v>36</v>
      </c>
      <c r="B61" s="25" t="s">
        <v>37</v>
      </c>
      <c r="C61" s="25" t="s">
        <v>123</v>
      </c>
      <c r="D61" s="25" t="s">
        <v>124</v>
      </c>
      <c r="E61" s="25" t="s">
        <v>31</v>
      </c>
      <c r="F61" s="25" t="s">
        <v>32</v>
      </c>
      <c r="G61" s="25" t="s">
        <v>33</v>
      </c>
      <c r="H61" s="5">
        <f>+'Estado Apropiacion Unidad y Sub'!T105</f>
        <v>52000000</v>
      </c>
      <c r="I61" s="5">
        <f>+'Estado Apropiacion Unidad y Sub'!U105</f>
        <v>0</v>
      </c>
      <c r="J61" s="6">
        <f>+'Estado Apropiacion Unidad y Sub'!V105</f>
        <v>19467151.68</v>
      </c>
      <c r="K61" s="6">
        <f>+'Estado Apropiacion Unidad y Sub'!W105</f>
        <v>0</v>
      </c>
      <c r="L61" s="6">
        <f>+'Estado Apropiacion Unidad y Sub'!X105</f>
        <v>0</v>
      </c>
      <c r="M61" s="5">
        <f>+'Estado Apropiacion Unidad y Sub'!Y105</f>
        <v>32532848.32</v>
      </c>
      <c r="N61" s="6">
        <v>0</v>
      </c>
      <c r="O61" s="5">
        <v>52000000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Sub'!AI105</f>
        <v>391515768</v>
      </c>
      <c r="X61" s="5">
        <f>+'Estado Apropiacion Unidad y Sub'!AJ105</f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5" t="s">
        <v>36</v>
      </c>
      <c r="B62" s="25" t="s">
        <v>37</v>
      </c>
      <c r="C62" s="25" t="s">
        <v>125</v>
      </c>
      <c r="D62" s="25" t="s">
        <v>99</v>
      </c>
      <c r="E62" s="25" t="s">
        <v>31</v>
      </c>
      <c r="F62" s="25" t="s">
        <v>32</v>
      </c>
      <c r="G62" s="25" t="s">
        <v>33</v>
      </c>
      <c r="H62" s="5">
        <f>+'Estado Apropiacion Unidad y Sub'!T107</f>
        <v>6000000</v>
      </c>
      <c r="I62" s="5">
        <f>+'Estado Apropiacion Unidad y Sub'!U107</f>
        <v>0</v>
      </c>
      <c r="J62" s="6">
        <f>+'Estado Apropiacion Unidad y Sub'!V109</f>
        <v>0</v>
      </c>
      <c r="K62" s="6">
        <f>+'Estado Apropiacion Unidad y Sub'!W109</f>
        <v>0</v>
      </c>
      <c r="L62" s="6">
        <f>+'Estado Apropiacion Unidad y Sub'!X109</f>
        <v>0</v>
      </c>
      <c r="M62" s="5">
        <f>+'Estado Apropiacion Unidad y Sub'!Y107</f>
        <v>1978384.76</v>
      </c>
      <c r="N62" s="6">
        <v>0</v>
      </c>
      <c r="O62" s="5">
        <v>6000000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Sub'!AI107</f>
        <v>32532848.32</v>
      </c>
      <c r="X62" s="5">
        <f>+'Estado Apropiacion Unidad y Sub'!AJ107</f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5" t="s">
        <v>36</v>
      </c>
      <c r="B63" s="25" t="s">
        <v>37</v>
      </c>
      <c r="C63" s="25" t="s">
        <v>126</v>
      </c>
      <c r="D63" s="25" t="s">
        <v>127</v>
      </c>
      <c r="E63" s="25" t="s">
        <v>31</v>
      </c>
      <c r="F63" s="25" t="s">
        <v>32</v>
      </c>
      <c r="G63" s="25" t="s">
        <v>33</v>
      </c>
      <c r="H63" s="5">
        <f>+'Estado Apropiacion Unidad y Sub'!T109</f>
        <v>12680000</v>
      </c>
      <c r="I63" s="5">
        <f>+'Estado Apropiacion Unidad y Sub'!U109</f>
        <v>0</v>
      </c>
      <c r="J63" s="6">
        <f>+'Estado Apropiacion Unidad y Sub'!V109</f>
        <v>0</v>
      </c>
      <c r="K63" s="6">
        <f>+'Estado Apropiacion Unidad y Sub'!W109</f>
        <v>0</v>
      </c>
      <c r="L63" s="6">
        <f>+'Estado Apropiacion Unidad y Sub'!X109</f>
        <v>0</v>
      </c>
      <c r="M63" s="5">
        <f>+'Estado Apropiacion Unidad y Sub'!Y109</f>
        <v>12680000</v>
      </c>
      <c r="N63" s="6">
        <v>0</v>
      </c>
      <c r="O63" s="5">
        <v>12680000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Sub'!AI109</f>
        <v>1867510</v>
      </c>
      <c r="X63" s="5">
        <f>+'Estado Apropiacion Unidad y Sub'!AJ109</f>
        <v>110874.76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5" t="s">
        <v>36</v>
      </c>
      <c r="B64" s="25" t="s">
        <v>37</v>
      </c>
      <c r="C64" s="25" t="s">
        <v>128</v>
      </c>
      <c r="D64" s="25" t="s">
        <v>129</v>
      </c>
      <c r="E64" s="25" t="s">
        <v>31</v>
      </c>
      <c r="F64" s="25" t="s">
        <v>32</v>
      </c>
      <c r="G64" s="25" t="s">
        <v>33</v>
      </c>
      <c r="H64" s="5">
        <f>+'Estado Apropiacion Unidad y Sub'!T111</f>
        <v>35600000</v>
      </c>
      <c r="I64" s="5">
        <f>+'Estado Apropiacion Unidad y Sub'!U111</f>
        <v>0</v>
      </c>
      <c r="J64" s="6">
        <f>+'Estado Apropiacion Unidad y Sub'!V111</f>
        <v>800000</v>
      </c>
      <c r="K64" s="6">
        <f>+'Estado Apropiacion Unidad y Sub'!W111</f>
        <v>0</v>
      </c>
      <c r="L64" s="6">
        <f>+'Estado Apropiacion Unidad y Sub'!X111</f>
        <v>0</v>
      </c>
      <c r="M64" s="5">
        <f>+'Estado Apropiacion Unidad y Sub'!Y111</f>
        <v>34800000</v>
      </c>
      <c r="N64" s="6">
        <v>0</v>
      </c>
      <c r="O64" s="5">
        <v>35600000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Sub'!AI111</f>
        <v>12638304</v>
      </c>
      <c r="X64" s="5">
        <f>+'Estado Apropiacion Unidad y Sub'!AJ111</f>
        <v>41696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5" t="s">
        <v>36</v>
      </c>
      <c r="B65" s="25" t="s">
        <v>37</v>
      </c>
      <c r="C65" s="25" t="s">
        <v>130</v>
      </c>
      <c r="D65" s="25" t="s">
        <v>131</v>
      </c>
      <c r="E65" s="25" t="s">
        <v>31</v>
      </c>
      <c r="F65" s="25" t="s">
        <v>32</v>
      </c>
      <c r="G65" s="25" t="s">
        <v>33</v>
      </c>
      <c r="H65" s="5">
        <f>+'Estado Apropiacion Unidad y Sub'!T113</f>
        <v>110000000</v>
      </c>
      <c r="I65" s="5">
        <f>+'Estado Apropiacion Unidad y Sub'!U113</f>
        <v>0</v>
      </c>
      <c r="J65" s="6">
        <f>+'Estado Apropiacion Unidad y Sub'!V113</f>
        <v>17265875</v>
      </c>
      <c r="K65" s="6">
        <f>+'Estado Apropiacion Unidad y Sub'!W113</f>
        <v>0</v>
      </c>
      <c r="L65" s="6">
        <f>+'Estado Apropiacion Unidad y Sub'!X113</f>
        <v>0</v>
      </c>
      <c r="M65" s="5">
        <f>+'Estado Apropiacion Unidad y Sub'!Y113</f>
        <v>92734125</v>
      </c>
      <c r="N65" s="6">
        <v>0</v>
      </c>
      <c r="O65" s="5">
        <v>110000000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Sub'!AI113</f>
        <v>34800000</v>
      </c>
      <c r="X65" s="5">
        <f>+'Estado Apropiacion Unidad y Sub'!AJ113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5" t="s">
        <v>36</v>
      </c>
      <c r="B66" s="25" t="s">
        <v>37</v>
      </c>
      <c r="C66" s="25" t="s">
        <v>132</v>
      </c>
      <c r="D66" s="25" t="s">
        <v>133</v>
      </c>
      <c r="E66" s="25" t="s">
        <v>31</v>
      </c>
      <c r="F66" s="25" t="s">
        <v>32</v>
      </c>
      <c r="G66" s="25" t="s">
        <v>33</v>
      </c>
      <c r="H66" s="5">
        <f>+'Estado Apropiacion Unidad y Sub'!T115</f>
        <v>15000000</v>
      </c>
      <c r="I66" s="5">
        <f>+'Estado Apropiacion Unidad y Sub'!U115</f>
        <v>0</v>
      </c>
      <c r="J66" s="6">
        <f>+'Estado Apropiacion Unidad y Sub'!V115</f>
        <v>0</v>
      </c>
      <c r="K66" s="6">
        <f>+'Estado Apropiacion Unidad y Sub'!W115</f>
        <v>0</v>
      </c>
      <c r="L66" s="6">
        <f>+'Estado Apropiacion Unidad y Sub'!X115</f>
        <v>0</v>
      </c>
      <c r="M66" s="5">
        <f>+'Estado Apropiacion Unidad y Sub'!Y115</f>
        <v>15000000</v>
      </c>
      <c r="N66" s="6">
        <v>0</v>
      </c>
      <c r="O66" s="5">
        <v>15000000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Sub'!AI115</f>
        <v>92734125</v>
      </c>
      <c r="X66" s="5">
        <f>+'Estado Apropiacion Unidad y Sub'!AJ115</f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5" t="s">
        <v>36</v>
      </c>
      <c r="B67" s="25" t="s">
        <v>37</v>
      </c>
      <c r="C67" s="25" t="s">
        <v>134</v>
      </c>
      <c r="D67" s="25" t="s">
        <v>135</v>
      </c>
      <c r="E67" s="25" t="s">
        <v>31</v>
      </c>
      <c r="F67" s="25" t="s">
        <v>32</v>
      </c>
      <c r="G67" s="25" t="s">
        <v>33</v>
      </c>
      <c r="H67" s="5">
        <f>+'Estado Apropiacion Unidad y Sub'!T117</f>
        <v>120000000</v>
      </c>
      <c r="I67" s="5">
        <f>+'Estado Apropiacion Unidad y Sub'!U117</f>
        <v>19894505</v>
      </c>
      <c r="J67" s="6">
        <f>+'Estado Apropiacion Unidad y Sub'!V119</f>
        <v>0</v>
      </c>
      <c r="K67" s="6">
        <f>+'Estado Apropiacion Unidad y Sub'!W119</f>
        <v>0</v>
      </c>
      <c r="L67" s="6">
        <f>+'Estado Apropiacion Unidad y Sub'!X119</f>
        <v>0</v>
      </c>
      <c r="M67" s="5">
        <f>+'Estado Apropiacion Unidad y Sub'!Y117</f>
        <v>139894505</v>
      </c>
      <c r="N67" s="6">
        <v>0</v>
      </c>
      <c r="O67" s="5">
        <v>120000000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Sub'!AI117</f>
        <v>15000000</v>
      </c>
      <c r="X67" s="5">
        <f>+'Estado Apropiacion Unidad y Sub'!AJ117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5" t="s">
        <v>36</v>
      </c>
      <c r="B68" s="25" t="s">
        <v>37</v>
      </c>
      <c r="C68" s="25" t="s">
        <v>136</v>
      </c>
      <c r="D68" s="25" t="s">
        <v>137</v>
      </c>
      <c r="E68" s="25" t="s">
        <v>31</v>
      </c>
      <c r="F68" s="25" t="s">
        <v>32</v>
      </c>
      <c r="G68" s="25" t="s">
        <v>33</v>
      </c>
      <c r="H68" s="5">
        <f>+'Estado Apropiacion Unidad y Sub'!T119</f>
        <v>724600000</v>
      </c>
      <c r="I68" s="5">
        <f>+'Estado Apropiacion Unidad y Sub'!U119</f>
        <v>0</v>
      </c>
      <c r="J68" s="6">
        <f>+'Estado Apropiacion Unidad y Sub'!V119</f>
        <v>0</v>
      </c>
      <c r="K68" s="6">
        <f>+'Estado Apropiacion Unidad y Sub'!W119</f>
        <v>0</v>
      </c>
      <c r="L68" s="6">
        <f>+'Estado Apropiacion Unidad y Sub'!X119</f>
        <v>0</v>
      </c>
      <c r="M68" s="5">
        <f>+'Estado Apropiacion Unidad y Sub'!Y119</f>
        <v>724600000</v>
      </c>
      <c r="N68" s="6">
        <v>0</v>
      </c>
      <c r="O68" s="5">
        <v>724600000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Sub'!AI119</f>
        <v>139894505</v>
      </c>
      <c r="X68" s="5">
        <f>+'Estado Apropiacion Unidad y Sub'!AJ119</f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5" t="s">
        <v>36</v>
      </c>
      <c r="B69" s="25" t="s">
        <v>37</v>
      </c>
      <c r="C69" s="25" t="s">
        <v>138</v>
      </c>
      <c r="D69" s="25" t="s">
        <v>139</v>
      </c>
      <c r="E69" s="25" t="s">
        <v>31</v>
      </c>
      <c r="F69" s="25" t="s">
        <v>32</v>
      </c>
      <c r="G69" s="25" t="s">
        <v>33</v>
      </c>
      <c r="H69" s="5">
        <f>+'Estado Apropiacion Unidad y Sub'!T121</f>
        <v>1803030618.8</v>
      </c>
      <c r="I69" s="5">
        <f>+'Estado Apropiacion Unidad y Sub'!U121</f>
        <v>105100000</v>
      </c>
      <c r="J69" s="6">
        <f>+'Estado Apropiacion Unidad y Sub'!V121</f>
        <v>0</v>
      </c>
      <c r="K69" s="6">
        <f>+'Estado Apropiacion Unidad y Sub'!W121</f>
        <v>0</v>
      </c>
      <c r="L69" s="6">
        <f>+'Estado Apropiacion Unidad y Sub'!X121</f>
        <v>0</v>
      </c>
      <c r="M69" s="5">
        <f>+'Estado Apropiacion Unidad y Sub'!Y121</f>
        <v>1908130618.8</v>
      </c>
      <c r="N69" s="6">
        <v>0</v>
      </c>
      <c r="O69" s="5">
        <v>1803030618.8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Sub'!AI121</f>
        <v>724600000</v>
      </c>
      <c r="X69" s="5">
        <f>+'Estado Apropiacion Unidad y Sub'!AJ121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5" t="s">
        <v>36</v>
      </c>
      <c r="B70" s="25" t="s">
        <v>37</v>
      </c>
      <c r="C70" s="25" t="s">
        <v>140</v>
      </c>
      <c r="D70" s="25" t="s">
        <v>141</v>
      </c>
      <c r="E70" s="25" t="s">
        <v>31</v>
      </c>
      <c r="F70" s="25" t="s">
        <v>32</v>
      </c>
      <c r="G70" s="25" t="s">
        <v>33</v>
      </c>
      <c r="H70" s="5">
        <f>+'Estado Apropiacion Unidad y Sub'!T123</f>
        <v>3529096261.1999998</v>
      </c>
      <c r="I70" s="5">
        <f>+'Estado Apropiacion Unidad y Sub'!U123</f>
        <v>0</v>
      </c>
      <c r="J70" s="6">
        <f>+'Estado Apropiacion Unidad y Sub'!V123</f>
        <v>0</v>
      </c>
      <c r="K70" s="6">
        <f>+'Estado Apropiacion Unidad y Sub'!W123</f>
        <v>0</v>
      </c>
      <c r="L70" s="6">
        <f>+'Estado Apropiacion Unidad y Sub'!X123</f>
        <v>0</v>
      </c>
      <c r="M70" s="5">
        <f>+'Estado Apropiacion Unidad y Sub'!Y123</f>
        <v>3529096261.1999998</v>
      </c>
      <c r="N70" s="6">
        <v>0</v>
      </c>
      <c r="O70" s="5">
        <v>3529096261.1999998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Sub'!AI123</f>
        <v>1908040064.8</v>
      </c>
      <c r="X70" s="5">
        <f>+'Estado Apropiacion Unidad y Sub'!AJ123</f>
        <v>90554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5" t="s">
        <v>36</v>
      </c>
      <c r="B71" s="25" t="s">
        <v>37</v>
      </c>
      <c r="C71" s="25" t="s">
        <v>142</v>
      </c>
      <c r="D71" s="25" t="s">
        <v>143</v>
      </c>
      <c r="E71" s="25" t="s">
        <v>31</v>
      </c>
      <c r="F71" s="25" t="s">
        <v>32</v>
      </c>
      <c r="G71" s="25" t="s">
        <v>33</v>
      </c>
      <c r="H71" s="5">
        <f>+'Estado Apropiacion Unidad y Sub'!T125</f>
        <v>1924086642</v>
      </c>
      <c r="I71" s="5">
        <f>+'Estado Apropiacion Unidad y Sub'!U125</f>
        <v>110943642</v>
      </c>
      <c r="J71" s="6">
        <f>+'Estado Apropiacion Unidad y Sub'!V125</f>
        <v>270734242</v>
      </c>
      <c r="K71" s="6">
        <f>+'Estado Apropiacion Unidad y Sub'!W125</f>
        <v>0</v>
      </c>
      <c r="L71" s="6">
        <f>+'Estado Apropiacion Unidad y Sub'!X125</f>
        <v>0</v>
      </c>
      <c r="M71" s="5">
        <f>+'Estado Apropiacion Unidad y Sub'!Y125</f>
        <v>1764296042</v>
      </c>
      <c r="N71" s="6">
        <v>0</v>
      </c>
      <c r="O71" s="5">
        <f>+'Estado Apropiacion Unidad y Sub'!AA125</f>
        <v>1764296042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Sub'!AI125</f>
        <v>3529096261.1999998</v>
      </c>
      <c r="X71" s="5">
        <f>+'Estado Apropiacion Unidad y Sub'!AJ125</f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5" t="s">
        <v>36</v>
      </c>
      <c r="B72" s="25" t="s">
        <v>37</v>
      </c>
      <c r="C72" s="25" t="s">
        <v>144</v>
      </c>
      <c r="D72" s="25" t="s">
        <v>145</v>
      </c>
      <c r="E72" s="25" t="s">
        <v>31</v>
      </c>
      <c r="F72" s="25" t="s">
        <v>32</v>
      </c>
      <c r="G72" s="25" t="s">
        <v>33</v>
      </c>
      <c r="H72" s="5">
        <f>+'Estado Apropiacion Unidad y Sub'!T127</f>
        <v>2892402506</v>
      </c>
      <c r="I72" s="5">
        <f>+'Estado Apropiacion Unidad y Sub'!U127</f>
        <v>52888389</v>
      </c>
      <c r="J72" s="6">
        <f>+'Estado Apropiacion Unidad y Sub'!V127</f>
        <v>64380247</v>
      </c>
      <c r="K72" s="6">
        <f>+'Estado Apropiacion Unidad y Sub'!W127</f>
        <v>0</v>
      </c>
      <c r="L72" s="6">
        <f>+'Estado Apropiacion Unidad y Sub'!X127</f>
        <v>0</v>
      </c>
      <c r="M72" s="5">
        <f>+'Estado Apropiacion Unidad y Sub'!Y127</f>
        <v>2880910648</v>
      </c>
      <c r="N72" s="6">
        <v>0</v>
      </c>
      <c r="O72" s="5">
        <f>+'Estado Apropiacion Unidad y Sub'!AA127</f>
        <v>2880910648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Sub'!AI127</f>
        <v>1764296042</v>
      </c>
      <c r="X72" s="5">
        <f>+'Estado Apropiacion Unidad y Sub'!AJ127</f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5" t="s">
        <v>36</v>
      </c>
      <c r="B73" s="25" t="s">
        <v>37</v>
      </c>
      <c r="C73" s="25" t="s">
        <v>146</v>
      </c>
      <c r="D73" s="25" t="s">
        <v>147</v>
      </c>
      <c r="E73" s="25" t="s">
        <v>31</v>
      </c>
      <c r="F73" s="25" t="s">
        <v>32</v>
      </c>
      <c r="G73" s="25" t="s">
        <v>33</v>
      </c>
      <c r="H73" s="5">
        <f>+'Estado Apropiacion Unidad y Sub'!T129</f>
        <v>1244288205</v>
      </c>
      <c r="I73" s="5">
        <f>+'Estado Apropiacion Unidad y Sub'!U129</f>
        <v>0</v>
      </c>
      <c r="J73" s="6">
        <f>+'Estado Apropiacion Unidad y Sub'!V129</f>
        <v>26000000</v>
      </c>
      <c r="K73" s="6">
        <f>+'Estado Apropiacion Unidad y Sub'!W129</f>
        <v>0</v>
      </c>
      <c r="L73" s="6">
        <f>+'Estado Apropiacion Unidad y Sub'!X129</f>
        <v>0</v>
      </c>
      <c r="M73" s="5">
        <f>+'Estado Apropiacion Unidad y Sub'!Y129</f>
        <v>1218288205</v>
      </c>
      <c r="N73" s="6">
        <v>0</v>
      </c>
      <c r="O73" s="5">
        <v>1244288205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Sub'!AI129</f>
        <v>1551610227</v>
      </c>
      <c r="X73" s="5">
        <f>+'Estado Apropiacion Unidad y Sub'!AJ129</f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5" t="s">
        <v>36</v>
      </c>
      <c r="B74" s="25" t="s">
        <v>37</v>
      </c>
      <c r="C74" s="25" t="s">
        <v>148</v>
      </c>
      <c r="D74" s="25" t="s">
        <v>149</v>
      </c>
      <c r="E74" s="25" t="s">
        <v>31</v>
      </c>
      <c r="F74" s="25" t="s">
        <v>32</v>
      </c>
      <c r="G74" s="25" t="s">
        <v>33</v>
      </c>
      <c r="H74" s="5">
        <f>+'Estado Apropiacion Unidad y Sub'!T131</f>
        <v>3511220319</v>
      </c>
      <c r="I74" s="5">
        <f>+'Estado Apropiacion Unidad y Sub'!U131</f>
        <v>14570188.59</v>
      </c>
      <c r="J74" s="6">
        <f>+'Estado Apropiacion Unidad y Sub'!V131</f>
        <v>31417000.420000002</v>
      </c>
      <c r="K74" s="6">
        <f>+'Estado Apropiacion Unidad y Sub'!W131</f>
        <v>0</v>
      </c>
      <c r="L74" s="6">
        <f>+'Estado Apropiacion Unidad y Sub'!X131</f>
        <v>0</v>
      </c>
      <c r="M74" s="5">
        <f>+'Estado Apropiacion Unidad y Sub'!Y131</f>
        <v>3494373507.1700001</v>
      </c>
      <c r="N74" s="6">
        <v>0</v>
      </c>
      <c r="O74" s="5">
        <v>3511220319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Sub'!AI131</f>
        <v>1033288205</v>
      </c>
      <c r="X74" s="5">
        <f>+'Estado Apropiacion Unidad y Sub'!AJ131</f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5" t="s">
        <v>36</v>
      </c>
      <c r="B75" s="25" t="s">
        <v>37</v>
      </c>
      <c r="C75" s="25" t="s">
        <v>150</v>
      </c>
      <c r="D75" s="39" t="s">
        <v>151</v>
      </c>
      <c r="E75" s="25" t="s">
        <v>31</v>
      </c>
      <c r="F75" s="25" t="s">
        <v>32</v>
      </c>
      <c r="G75" s="25" t="s">
        <v>33</v>
      </c>
      <c r="H75" s="5">
        <f>+'Estado Apropiacion Unidad y Sub'!T133</f>
        <v>358600004</v>
      </c>
      <c r="I75" s="5">
        <f>+'Estado Apropiacion Unidad y Sub'!U133</f>
        <v>27545000</v>
      </c>
      <c r="J75" s="5">
        <f>+'Estado Apropiacion Unidad y Sub'!V133</f>
        <v>65412796</v>
      </c>
      <c r="K75" s="5">
        <f>+'Estado Apropiacion Unidad y Sub'!W133</f>
        <v>0</v>
      </c>
      <c r="L75" s="5">
        <f>+'Estado Apropiacion Unidad y Sub'!X133</f>
        <v>0</v>
      </c>
      <c r="M75" s="5">
        <f>+'Estado Apropiacion Unidad y Sub'!Y133</f>
        <v>320732208</v>
      </c>
      <c r="N75" s="6">
        <v>0</v>
      </c>
      <c r="O75" s="5">
        <v>358600004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Sub'!AI133</f>
        <v>3486514357.1700001</v>
      </c>
      <c r="X75" s="5">
        <f>+'Estado Apropiacion Unidad y Sub'!AJ133</f>
        <v>7859150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5" t="s">
        <v>36</v>
      </c>
      <c r="B76" s="25" t="s">
        <v>37</v>
      </c>
      <c r="C76" s="25" t="s">
        <v>152</v>
      </c>
      <c r="D76" s="25" t="s">
        <v>153</v>
      </c>
      <c r="E76" s="25" t="s">
        <v>31</v>
      </c>
      <c r="F76" s="25" t="s">
        <v>32</v>
      </c>
      <c r="G76" s="25" t="s">
        <v>33</v>
      </c>
      <c r="H76" s="5">
        <f>+'Estado Apropiacion Unidad y Sub'!T135</f>
        <v>265000000</v>
      </c>
      <c r="I76" s="5">
        <f>+'Estado Apropiacion Unidad y Sub'!U135</f>
        <v>340129186.82999998</v>
      </c>
      <c r="J76" s="6">
        <f>+'Estado Apropiacion Unidad y Sub'!V135</f>
        <v>0</v>
      </c>
      <c r="K76" s="6">
        <f>+'Estado Apropiacion Unidad y Sub'!W135</f>
        <v>0</v>
      </c>
      <c r="L76" s="6">
        <f>+'Estado Apropiacion Unidad y Sub'!X135</f>
        <v>0</v>
      </c>
      <c r="M76" s="5">
        <f>+'Estado Apropiacion Unidad y Sub'!Y135</f>
        <v>605129186.83000004</v>
      </c>
      <c r="N76" s="6">
        <v>0</v>
      </c>
      <c r="O76" s="5">
        <v>265000000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Sub'!AI135</f>
        <v>23585800</v>
      </c>
      <c r="X76" s="5">
        <f>+'Estado Apropiacion Unidad y Sub'!AJ135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5" t="s">
        <v>36</v>
      </c>
      <c r="B77" s="25" t="s">
        <v>37</v>
      </c>
      <c r="C77" s="25" t="s">
        <v>154</v>
      </c>
      <c r="D77" s="25" t="s">
        <v>155</v>
      </c>
      <c r="E77" s="25" t="s">
        <v>31</v>
      </c>
      <c r="F77" s="25" t="s">
        <v>32</v>
      </c>
      <c r="G77" s="25" t="s">
        <v>33</v>
      </c>
      <c r="H77" s="5">
        <f>+'Estado Apropiacion Unidad y Sub'!T137</f>
        <v>98000000</v>
      </c>
      <c r="I77" s="5">
        <f>+'Estado Apropiacion Unidad y Sub'!U137</f>
        <v>0</v>
      </c>
      <c r="J77" s="6">
        <f>+'Estado Apropiacion Unidad y Sub'!V137</f>
        <v>0</v>
      </c>
      <c r="K77" s="6">
        <f>+'Estado Apropiacion Unidad y Sub'!W137</f>
        <v>0</v>
      </c>
      <c r="L77" s="6">
        <f>+'Estado Apropiacion Unidad y Sub'!X137</f>
        <v>0</v>
      </c>
      <c r="M77" s="5">
        <f>+'Estado Apropiacion Unidad y Sub'!Y137</f>
        <v>98000000</v>
      </c>
      <c r="N77" s="6">
        <v>0</v>
      </c>
      <c r="O77" s="5">
        <v>98000000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Sub'!AI137</f>
        <v>605129186.83000004</v>
      </c>
      <c r="X77" s="5">
        <f>+'Estado Apropiacion Unidad y Sub'!AJ137</f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5" t="s">
        <v>36</v>
      </c>
      <c r="B78" s="25" t="s">
        <v>37</v>
      </c>
      <c r="C78" s="25" t="s">
        <v>156</v>
      </c>
      <c r="D78" s="39" t="s">
        <v>157</v>
      </c>
      <c r="E78" s="25" t="s">
        <v>31</v>
      </c>
      <c r="F78" s="25" t="s">
        <v>32</v>
      </c>
      <c r="G78" s="25" t="s">
        <v>33</v>
      </c>
      <c r="H78" s="5">
        <f>+'Estado Apropiacion Unidad y Sub'!T139</f>
        <v>155000000</v>
      </c>
      <c r="I78" s="5">
        <f>+'Estado Apropiacion Unidad y Sub'!U139</f>
        <v>0</v>
      </c>
      <c r="J78" s="6">
        <f>+'Estado Apropiacion Unidad y Sub'!V139</f>
        <v>0</v>
      </c>
      <c r="K78" s="6">
        <f>+'Estado Apropiacion Unidad y Sub'!W139</f>
        <v>0</v>
      </c>
      <c r="L78" s="6">
        <f>+'Estado Apropiacion Unidad y Sub'!X139</f>
        <v>0</v>
      </c>
      <c r="M78" s="5">
        <f>+'Estado Apropiacion Unidad y Sub'!Y139</f>
        <v>155000000</v>
      </c>
      <c r="N78" s="6">
        <v>0</v>
      </c>
      <c r="O78" s="5">
        <v>155000000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Sub'!AI139</f>
        <v>98000000</v>
      </c>
      <c r="X78" s="5">
        <f>+'Estado Apropiacion Unidad y Sub'!AJ139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5" t="s">
        <v>36</v>
      </c>
      <c r="B79" s="25" t="s">
        <v>37</v>
      </c>
      <c r="C79" s="25" t="s">
        <v>158</v>
      </c>
      <c r="D79" s="25" t="s">
        <v>159</v>
      </c>
      <c r="E79" s="25" t="s">
        <v>31</v>
      </c>
      <c r="F79" s="25" t="s">
        <v>32</v>
      </c>
      <c r="G79" s="25" t="s">
        <v>33</v>
      </c>
      <c r="H79" s="5">
        <f>+'Estado Apropiacion Unidad y Sub'!T141</f>
        <v>310000000</v>
      </c>
      <c r="I79" s="5">
        <f>+'Estado Apropiacion Unidad y Sub'!U141</f>
        <v>0</v>
      </c>
      <c r="J79" s="6">
        <f>+'Estado Apropiacion Unidad y Sub'!V141</f>
        <v>38060751</v>
      </c>
      <c r="K79" s="6">
        <f>+'Estado Apropiacion Unidad y Sub'!W141</f>
        <v>0</v>
      </c>
      <c r="L79" s="6">
        <f>+'Estado Apropiacion Unidad y Sub'!X141</f>
        <v>0</v>
      </c>
      <c r="M79" s="5">
        <f>+'Estado Apropiacion Unidad y Sub'!Y141</f>
        <v>271939249</v>
      </c>
      <c r="N79" s="6">
        <v>0</v>
      </c>
      <c r="O79" s="5">
        <v>310000000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Sub'!AI141</f>
        <v>155000000</v>
      </c>
      <c r="X79" s="5">
        <f>+'Estado Apropiacion Unidad y Sub'!AJ141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ht="15" customHeight="1" x14ac:dyDescent="0.25">
      <c r="A80" s="25" t="s">
        <v>36</v>
      </c>
      <c r="B80" s="25" t="s">
        <v>37</v>
      </c>
      <c r="C80" s="25" t="s">
        <v>160</v>
      </c>
      <c r="D80" s="25" t="s">
        <v>161</v>
      </c>
      <c r="E80" s="25" t="s">
        <v>31</v>
      </c>
      <c r="F80" s="25" t="s">
        <v>32</v>
      </c>
      <c r="G80" s="25" t="s">
        <v>33</v>
      </c>
      <c r="H80" s="5">
        <f>+'Estado Apropiacion Unidad y Sub'!T143</f>
        <v>66500000</v>
      </c>
      <c r="I80" s="5">
        <f>+'Estado Apropiacion Unidad y Sub'!U143</f>
        <v>0</v>
      </c>
      <c r="J80" s="6">
        <f>+'Estado Apropiacion Unidad y Sub'!V143</f>
        <v>0</v>
      </c>
      <c r="K80" s="6">
        <f>+'Estado Apropiacion Unidad y Sub'!W143</f>
        <v>0</v>
      </c>
      <c r="L80" s="6">
        <f>+'Estado Apropiacion Unidad y Sub'!X143</f>
        <v>0</v>
      </c>
      <c r="M80" s="5">
        <f>+'Estado Apropiacion Unidad y Sub'!Y143</f>
        <v>66500000</v>
      </c>
      <c r="N80" s="6">
        <v>0</v>
      </c>
      <c r="O80" s="5">
        <v>66500000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5">
        <f>+'Estado Apropiacion Unidad y Sub'!AI143</f>
        <v>271939249</v>
      </c>
      <c r="X80" s="5">
        <f>+'Estado Apropiacion Unidad y Sub'!AJ143</f>
        <v>0</v>
      </c>
      <c r="Y80" s="6">
        <v>0</v>
      </c>
      <c r="Z80" s="6">
        <v>0</v>
      </c>
      <c r="AA80" s="6">
        <v>0</v>
      </c>
      <c r="AB80" s="6">
        <v>0</v>
      </c>
    </row>
    <row r="81" spans="1:28" s="8" customFormat="1" ht="15" customHeight="1" x14ac:dyDescent="0.25">
      <c r="A81" s="24" t="s">
        <v>36</v>
      </c>
      <c r="B81" s="24" t="s">
        <v>37</v>
      </c>
      <c r="C81" s="24" t="s">
        <v>164</v>
      </c>
      <c r="D81" s="24" t="s">
        <v>165</v>
      </c>
      <c r="E81" s="24" t="s">
        <v>162</v>
      </c>
      <c r="F81" s="24" t="s">
        <v>163</v>
      </c>
      <c r="G81" s="24" t="s">
        <v>33</v>
      </c>
      <c r="H81" s="11">
        <f>SUM(H82:H83)</f>
        <v>308500000</v>
      </c>
      <c r="I81" s="11">
        <f t="shared" ref="I81:AB81" si="6">SUM(I82:I83)</f>
        <v>0</v>
      </c>
      <c r="J81" s="11">
        <f t="shared" si="6"/>
        <v>100296000</v>
      </c>
      <c r="K81" s="11">
        <f t="shared" si="6"/>
        <v>0</v>
      </c>
      <c r="L81" s="11">
        <f t="shared" si="6"/>
        <v>0</v>
      </c>
      <c r="M81" s="11">
        <f t="shared" si="6"/>
        <v>208204000</v>
      </c>
      <c r="N81" s="11">
        <f t="shared" si="6"/>
        <v>0</v>
      </c>
      <c r="O81" s="11">
        <f t="shared" si="6"/>
        <v>208204000</v>
      </c>
      <c r="P81" s="11">
        <f t="shared" si="6"/>
        <v>0</v>
      </c>
      <c r="Q81" s="11">
        <f t="shared" si="6"/>
        <v>0</v>
      </c>
      <c r="R81" s="11">
        <f t="shared" si="6"/>
        <v>0</v>
      </c>
      <c r="S81" s="11">
        <f t="shared" si="6"/>
        <v>0</v>
      </c>
      <c r="T81" s="11">
        <f t="shared" si="6"/>
        <v>0</v>
      </c>
      <c r="U81" s="11">
        <f t="shared" si="6"/>
        <v>0</v>
      </c>
      <c r="V81" s="11">
        <f t="shared" si="6"/>
        <v>0</v>
      </c>
      <c r="W81" s="11">
        <f t="shared" si="6"/>
        <v>266504000</v>
      </c>
      <c r="X81" s="11">
        <f t="shared" si="6"/>
        <v>8200000</v>
      </c>
      <c r="Y81" s="11">
        <f t="shared" si="6"/>
        <v>0</v>
      </c>
      <c r="Z81" s="11">
        <f t="shared" si="6"/>
        <v>0</v>
      </c>
      <c r="AA81" s="11">
        <f t="shared" si="6"/>
        <v>0</v>
      </c>
      <c r="AB81" s="11">
        <f t="shared" si="6"/>
        <v>0</v>
      </c>
    </row>
    <row r="82" spans="1:28" ht="15" customHeight="1" x14ac:dyDescent="0.25">
      <c r="A82" s="25" t="s">
        <v>36</v>
      </c>
      <c r="B82" s="25" t="s">
        <v>37</v>
      </c>
      <c r="C82" s="25" t="s">
        <v>142</v>
      </c>
      <c r="D82" s="25" t="s">
        <v>143</v>
      </c>
      <c r="E82" s="25" t="s">
        <v>162</v>
      </c>
      <c r="F82" s="25" t="s">
        <v>163</v>
      </c>
      <c r="G82" s="25" t="s">
        <v>33</v>
      </c>
      <c r="H82" s="5">
        <f>+'Estado Apropiacion Unidad y Sub'!T145</f>
        <v>294369350</v>
      </c>
      <c r="I82" s="5">
        <f>+'Estado Apropiacion Unidad y Sub'!U145</f>
        <v>0</v>
      </c>
      <c r="J82" s="5">
        <f>+'Estado Apropiacion Unidad y Sub'!$V$145</f>
        <v>86165350</v>
      </c>
      <c r="K82" s="5">
        <f>+'Estado Apropiacion Unidad y Sub'!W145</f>
        <v>0</v>
      </c>
      <c r="L82" s="5">
        <f>+'Estado Apropiacion Unidad y Sub'!X145</f>
        <v>0</v>
      </c>
      <c r="M82" s="5">
        <f>+'Estado Apropiacion Unidad y Sub'!$Y$145</f>
        <v>208204000</v>
      </c>
      <c r="N82" s="5">
        <f>+'Estado Apropiacion Unidad y Sub'!Z145</f>
        <v>0</v>
      </c>
      <c r="O82" s="5">
        <f>+'Estado Apropiacion Unidad y Sub'!AA145</f>
        <v>208204000</v>
      </c>
      <c r="P82" s="5">
        <f>+'Estado Apropiacion Unidad y Sub'!AB145</f>
        <v>0</v>
      </c>
      <c r="Q82" s="5">
        <f>+'Estado Apropiacion Unidad y Sub'!AC145</f>
        <v>0</v>
      </c>
      <c r="R82" s="5">
        <f>+'Estado Apropiacion Unidad y Sub'!AD145</f>
        <v>0</v>
      </c>
      <c r="S82" s="5">
        <f>+'Estado Apropiacion Unidad y Sub'!AE145</f>
        <v>0</v>
      </c>
      <c r="T82" s="5">
        <f>+'Estado Apropiacion Unidad y Sub'!AF145</f>
        <v>0</v>
      </c>
      <c r="U82" s="5">
        <f>+'Estado Apropiacion Unidad y Sub'!AG145</f>
        <v>0</v>
      </c>
      <c r="V82" s="5">
        <f>+'Estado Apropiacion Unidad y Sub'!AH145</f>
        <v>0</v>
      </c>
      <c r="W82" s="5">
        <f>+'Estado Apropiacion Unidad y Sub'!AI145</f>
        <v>66500000</v>
      </c>
      <c r="X82" s="5">
        <f>+'Estado Apropiacion Unidad y Sub'!AJ145</f>
        <v>0</v>
      </c>
      <c r="Y82" s="5">
        <f>+'Estado Apropiacion Unidad y Sub'!AK145</f>
        <v>0</v>
      </c>
      <c r="Z82" s="5">
        <f>+'Estado Apropiacion Unidad y Sub'!AL145</f>
        <v>0</v>
      </c>
      <c r="AA82" s="5">
        <f>+'Estado Apropiacion Unidad y Sub'!AM145</f>
        <v>0</v>
      </c>
      <c r="AB82" s="5">
        <f>+'Estado Apropiacion Unidad y Sub'!AN145</f>
        <v>0</v>
      </c>
    </row>
    <row r="83" spans="1:28" ht="15" customHeight="1" x14ac:dyDescent="0.25">
      <c r="A83" s="25" t="s">
        <v>36</v>
      </c>
      <c r="B83" s="25" t="s">
        <v>37</v>
      </c>
      <c r="C83" s="25" t="s">
        <v>144</v>
      </c>
      <c r="D83" s="25" t="s">
        <v>145</v>
      </c>
      <c r="E83" s="25" t="s">
        <v>162</v>
      </c>
      <c r="F83" s="25" t="s">
        <v>163</v>
      </c>
      <c r="G83" s="25" t="s">
        <v>33</v>
      </c>
      <c r="H83" s="5">
        <f>+'Estado Apropiacion Unidad y Sub'!T147</f>
        <v>14130650</v>
      </c>
      <c r="I83" s="5">
        <f>+'Estado Apropiacion Unidad y Sub'!U147</f>
        <v>0</v>
      </c>
      <c r="J83" s="5">
        <f>+'Estado Apropiacion Unidad y Sub'!$V$147</f>
        <v>14130650</v>
      </c>
      <c r="K83" s="5">
        <f>+'Estado Apropiacion Unidad y Sub'!W147</f>
        <v>0</v>
      </c>
      <c r="L83" s="5">
        <f>+'Estado Apropiacion Unidad y Sub'!X147</f>
        <v>0</v>
      </c>
      <c r="M83" s="5">
        <f>+'Estado Apropiacion Unidad y Sub'!$Y$147</f>
        <v>0</v>
      </c>
      <c r="N83" s="5">
        <f>+'Estado Apropiacion Unidad y Sub'!Z147</f>
        <v>0</v>
      </c>
      <c r="O83" s="5">
        <f>+'Estado Apropiacion Unidad y Sub'!AA147</f>
        <v>0</v>
      </c>
      <c r="P83" s="5">
        <f>+'Estado Apropiacion Unidad y Sub'!AB147</f>
        <v>0</v>
      </c>
      <c r="Q83" s="5">
        <f>+'Estado Apropiacion Unidad y Sub'!AC147</f>
        <v>0</v>
      </c>
      <c r="R83" s="5">
        <f>+'Estado Apropiacion Unidad y Sub'!AD147</f>
        <v>0</v>
      </c>
      <c r="S83" s="5">
        <f>+'Estado Apropiacion Unidad y Sub'!AE147</f>
        <v>0</v>
      </c>
      <c r="T83" s="5">
        <f>+'Estado Apropiacion Unidad y Sub'!AF147</f>
        <v>0</v>
      </c>
      <c r="U83" s="5">
        <f>+'Estado Apropiacion Unidad y Sub'!AG147</f>
        <v>0</v>
      </c>
      <c r="V83" s="5">
        <f>+'Estado Apropiacion Unidad y Sub'!AH147</f>
        <v>0</v>
      </c>
      <c r="W83" s="5">
        <f>+'Estado Apropiacion Unidad y Sub'!AI147</f>
        <v>200004000</v>
      </c>
      <c r="X83" s="5">
        <f>+'Estado Apropiacion Unidad y Sub'!AJ147</f>
        <v>8200000</v>
      </c>
      <c r="Y83" s="5">
        <f>+'Estado Apropiacion Unidad y Sub'!AK147</f>
        <v>0</v>
      </c>
      <c r="Z83" s="5">
        <f>+'Estado Apropiacion Unidad y Sub'!AL147</f>
        <v>0</v>
      </c>
      <c r="AA83" s="5">
        <f>+'Estado Apropiacion Unidad y Sub'!AM147</f>
        <v>0</v>
      </c>
      <c r="AB83" s="5">
        <f>+'Estado Apropiacion Unidad y Sub'!AN147</f>
        <v>0</v>
      </c>
    </row>
    <row r="84" spans="1:28" s="8" customFormat="1" ht="15" customHeight="1" x14ac:dyDescent="0.25">
      <c r="A84" s="25"/>
      <c r="B84" s="25"/>
      <c r="C84" s="24" t="s">
        <v>169</v>
      </c>
      <c r="D84" s="26" t="s">
        <v>170</v>
      </c>
      <c r="E84" s="24" t="s">
        <v>31</v>
      </c>
      <c r="F84" s="24" t="s">
        <v>32</v>
      </c>
      <c r="G84" s="24" t="s">
        <v>33</v>
      </c>
      <c r="H84" s="11">
        <f>SUM(H85:H86)</f>
        <v>146125000</v>
      </c>
      <c r="I84" s="11">
        <f t="shared" ref="I84:AB84" si="7">SUM(I85:I86)</f>
        <v>0</v>
      </c>
      <c r="J84" s="11">
        <f t="shared" si="7"/>
        <v>0</v>
      </c>
      <c r="K84" s="11">
        <f t="shared" si="7"/>
        <v>0</v>
      </c>
      <c r="L84" s="11">
        <f t="shared" si="7"/>
        <v>35000000</v>
      </c>
      <c r="M84" s="11">
        <f t="shared" si="7"/>
        <v>146125000</v>
      </c>
      <c r="N84" s="11">
        <f t="shared" si="7"/>
        <v>0</v>
      </c>
      <c r="O84" s="11">
        <f t="shared" si="7"/>
        <v>146125000</v>
      </c>
      <c r="P84" s="11">
        <f t="shared" si="7"/>
        <v>0</v>
      </c>
      <c r="Q84" s="11">
        <f t="shared" si="7"/>
        <v>0</v>
      </c>
      <c r="R84" s="11">
        <f t="shared" si="7"/>
        <v>0</v>
      </c>
      <c r="S84" s="11">
        <f t="shared" si="7"/>
        <v>0</v>
      </c>
      <c r="T84" s="11">
        <f t="shared" si="7"/>
        <v>0</v>
      </c>
      <c r="U84" s="11">
        <f t="shared" si="7"/>
        <v>0</v>
      </c>
      <c r="V84" s="11">
        <f t="shared" si="7"/>
        <v>0</v>
      </c>
      <c r="W84" s="11">
        <f t="shared" si="7"/>
        <v>39252565.159999996</v>
      </c>
      <c r="X84" s="11">
        <f t="shared" si="7"/>
        <v>0</v>
      </c>
      <c r="Y84" s="11">
        <f t="shared" si="7"/>
        <v>0</v>
      </c>
      <c r="Z84" s="11">
        <f t="shared" si="7"/>
        <v>0</v>
      </c>
      <c r="AA84" s="11">
        <f t="shared" si="7"/>
        <v>0</v>
      </c>
      <c r="AB84" s="11">
        <f t="shared" si="7"/>
        <v>0</v>
      </c>
    </row>
    <row r="85" spans="1:28" ht="15" customHeight="1" x14ac:dyDescent="0.25">
      <c r="A85" s="25" t="s">
        <v>36</v>
      </c>
      <c r="B85" s="25" t="s">
        <v>37</v>
      </c>
      <c r="C85" s="25" t="s">
        <v>171</v>
      </c>
      <c r="D85" s="25" t="s">
        <v>172</v>
      </c>
      <c r="E85" s="25" t="s">
        <v>31</v>
      </c>
      <c r="F85" s="25" t="s">
        <v>32</v>
      </c>
      <c r="G85" s="25" t="s">
        <v>33</v>
      </c>
      <c r="H85" s="5">
        <f>+'Estado Apropiacion Unidad y Sub'!T161</f>
        <v>141872434.84</v>
      </c>
      <c r="I85" s="5">
        <f>+'Estado Apropiacion Unidad y Sub'!U161</f>
        <v>0</v>
      </c>
      <c r="J85" s="5">
        <f>+'Estado Apropiacion Unidad y Sub'!V161</f>
        <v>0</v>
      </c>
      <c r="K85" s="6">
        <f>+'Estado Apropiacion Unidad y Sub'!W139</f>
        <v>0</v>
      </c>
      <c r="L85" s="5">
        <f>+'Estado Apropiacion Unidad y Sub'!X161</f>
        <v>35000000</v>
      </c>
      <c r="M85" s="5">
        <f>+'Estado Apropiacion Unidad y Sub'!Y161</f>
        <v>106872434.84</v>
      </c>
      <c r="N85" s="6">
        <v>0</v>
      </c>
      <c r="O85" s="5">
        <f>+'Estado Apropiacion Unidad y Sub'!Y161</f>
        <v>106872434.84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Sub'!AI161</f>
        <v>0</v>
      </c>
      <c r="X85" s="5">
        <f>+'Estado Apropiacion Unidad y Sub'!AJ161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173</v>
      </c>
      <c r="D86" s="25" t="s">
        <v>174</v>
      </c>
      <c r="E86" s="25" t="s">
        <v>31</v>
      </c>
      <c r="F86" s="25" t="s">
        <v>32</v>
      </c>
      <c r="G86" s="25" t="s">
        <v>33</v>
      </c>
      <c r="H86" s="5">
        <f>+'Estado Apropiacion Unidad y Sub'!T164</f>
        <v>4252565.16</v>
      </c>
      <c r="I86" s="5">
        <f>+'Estado Apropiacion Unidad y Sub'!W164</f>
        <v>0</v>
      </c>
      <c r="J86" s="5">
        <f>+'Estado Apropiacion Unidad y Sub'!$U$143</f>
        <v>0</v>
      </c>
      <c r="K86" s="5">
        <f>+'Estado Apropiacion Unidad y Sub'!$U$143</f>
        <v>0</v>
      </c>
      <c r="L86" s="5">
        <f>+'Estado Apropiacion Unidad y Sub'!$U$143</f>
        <v>0</v>
      </c>
      <c r="M86" s="5">
        <f>+'Estado Apropiacion Unidad y Sub'!Y164</f>
        <v>39252565.159999996</v>
      </c>
      <c r="N86" s="6">
        <v>0</v>
      </c>
      <c r="O86" s="5">
        <f>+'Estado Apropiacion Unidad y Sub'!Y164</f>
        <v>39252565.159999996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5">
        <f>+'Estado Apropiacion Unidad y Sub'!AI164</f>
        <v>39252565.159999996</v>
      </c>
      <c r="X86" s="5">
        <f>+'Estado Apropiacion Unidad y Sub'!AJ164</f>
        <v>0</v>
      </c>
      <c r="Y86" s="6">
        <v>0</v>
      </c>
      <c r="Z86" s="6">
        <v>0</v>
      </c>
      <c r="AA86" s="6">
        <v>0</v>
      </c>
      <c r="AB86" s="6">
        <v>0</v>
      </c>
    </row>
    <row r="87" spans="1:28" ht="15" customHeight="1" x14ac:dyDescent="0.25">
      <c r="A87" s="24" t="s">
        <v>36</v>
      </c>
      <c r="B87" s="24" t="s">
        <v>37</v>
      </c>
      <c r="C87" s="24" t="s">
        <v>175</v>
      </c>
      <c r="D87" s="24" t="s">
        <v>176</v>
      </c>
      <c r="E87" s="24" t="s">
        <v>31</v>
      </c>
      <c r="F87" s="24" t="s">
        <v>32</v>
      </c>
      <c r="G87" s="24" t="s">
        <v>33</v>
      </c>
      <c r="H87" s="11">
        <v>210738000</v>
      </c>
      <c r="I87" s="12">
        <v>0</v>
      </c>
      <c r="J87" s="12">
        <v>0</v>
      </c>
      <c r="K87" s="12">
        <v>0</v>
      </c>
      <c r="L87" s="12">
        <v>0</v>
      </c>
      <c r="M87" s="11">
        <v>210738000</v>
      </c>
      <c r="N87" s="12">
        <v>0</v>
      </c>
      <c r="O87" s="11">
        <v>210738000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5">
        <f>+'Estado Apropiacion Unidad y Sub'!AI165</f>
        <v>0</v>
      </c>
      <c r="X87" s="11">
        <f>+'Estado Apropiacion Unidad y Sub'!AJ166</f>
        <v>0</v>
      </c>
      <c r="Y87" s="12">
        <v>0</v>
      </c>
      <c r="Z87" s="12">
        <v>0</v>
      </c>
      <c r="AA87" s="12">
        <v>0</v>
      </c>
      <c r="AB87" s="12">
        <v>0</v>
      </c>
    </row>
    <row r="88" spans="1:28" s="8" customFormat="1" ht="15" customHeight="1" x14ac:dyDescent="0.25">
      <c r="A88" s="24" t="s">
        <v>36</v>
      </c>
      <c r="B88" s="24" t="s">
        <v>37</v>
      </c>
      <c r="C88" s="24" t="s">
        <v>181</v>
      </c>
      <c r="D88" s="24" t="s">
        <v>182</v>
      </c>
      <c r="E88" s="24" t="s">
        <v>31</v>
      </c>
      <c r="F88" s="24" t="s">
        <v>32</v>
      </c>
      <c r="G88" s="24" t="s">
        <v>33</v>
      </c>
      <c r="H88" s="11">
        <f>SUM(H89:H90)</f>
        <v>400000000</v>
      </c>
      <c r="I88" s="11">
        <f t="shared" ref="I88:AB88" si="8">SUM(I89:I90)</f>
        <v>0</v>
      </c>
      <c r="J88" s="11">
        <f t="shared" si="8"/>
        <v>100296000</v>
      </c>
      <c r="K88" s="11">
        <f t="shared" si="8"/>
        <v>0</v>
      </c>
      <c r="L88" s="11">
        <f t="shared" si="8"/>
        <v>0</v>
      </c>
      <c r="M88" s="11">
        <f t="shared" si="8"/>
        <v>330515632</v>
      </c>
      <c r="N88" s="11">
        <f t="shared" si="8"/>
        <v>0</v>
      </c>
      <c r="O88" s="11">
        <f t="shared" si="8"/>
        <v>400000000</v>
      </c>
      <c r="P88" s="11">
        <f t="shared" si="8"/>
        <v>0</v>
      </c>
      <c r="Q88" s="11">
        <f t="shared" si="8"/>
        <v>0</v>
      </c>
      <c r="R88" s="11">
        <f t="shared" si="8"/>
        <v>0</v>
      </c>
      <c r="S88" s="11">
        <f t="shared" si="8"/>
        <v>0</v>
      </c>
      <c r="T88" s="11">
        <f t="shared" si="8"/>
        <v>0</v>
      </c>
      <c r="U88" s="11">
        <f t="shared" si="8"/>
        <v>0</v>
      </c>
      <c r="V88" s="11">
        <f t="shared" si="8"/>
        <v>0</v>
      </c>
      <c r="W88" s="11">
        <f t="shared" si="8"/>
        <v>0</v>
      </c>
      <c r="X88" s="11">
        <f t="shared" si="8"/>
        <v>0</v>
      </c>
      <c r="Y88" s="11">
        <f t="shared" si="8"/>
        <v>0</v>
      </c>
      <c r="Z88" s="11">
        <f t="shared" si="8"/>
        <v>0</v>
      </c>
      <c r="AA88" s="11">
        <f t="shared" si="8"/>
        <v>0</v>
      </c>
      <c r="AB88" s="11">
        <f t="shared" si="8"/>
        <v>0</v>
      </c>
    </row>
    <row r="89" spans="1:28" ht="15" customHeight="1" x14ac:dyDescent="0.25">
      <c r="A89" s="25" t="s">
        <v>36</v>
      </c>
      <c r="B89" s="25" t="s">
        <v>37</v>
      </c>
      <c r="C89" s="25" t="s">
        <v>177</v>
      </c>
      <c r="D89" s="25" t="s">
        <v>178</v>
      </c>
      <c r="E89" s="25" t="s">
        <v>31</v>
      </c>
      <c r="F89" s="25" t="s">
        <v>32</v>
      </c>
      <c r="G89" s="25" t="s">
        <v>33</v>
      </c>
      <c r="H89" s="5">
        <f>+'Estado Apropiacion Unidad y Sub'!T168</f>
        <v>399000000</v>
      </c>
      <c r="I89" s="5">
        <f>+'Estado Apropiacion Unidad y Sub'!U168</f>
        <v>0</v>
      </c>
      <c r="J89" s="6">
        <f>+'Estado Apropiacion Unidad y Sub'!V145</f>
        <v>86165350</v>
      </c>
      <c r="K89" s="6">
        <f>+'Estado Apropiacion Unidad y Sub'!W145</f>
        <v>0</v>
      </c>
      <c r="L89" s="6">
        <f>+'Estado Apropiacion Unidad y Sub'!X145</f>
        <v>0</v>
      </c>
      <c r="M89" s="5">
        <f>+'Estado Apropiacion Unidad y Sub'!Y168</f>
        <v>329515632</v>
      </c>
      <c r="N89" s="6">
        <v>0</v>
      </c>
      <c r="O89" s="5">
        <v>399000000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Sub'!AI168</f>
        <v>0</v>
      </c>
      <c r="X89" s="5">
        <f>+'Estado Apropiacion Unidad y Sub'!AJ168</f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179</v>
      </c>
      <c r="D90" s="25" t="s">
        <v>180</v>
      </c>
      <c r="E90" s="25" t="s">
        <v>31</v>
      </c>
      <c r="F90" s="25" t="s">
        <v>32</v>
      </c>
      <c r="G90" s="25" t="s">
        <v>33</v>
      </c>
      <c r="H90" s="5">
        <f>+'Estado Apropiacion Unidad y Sub'!T170</f>
        <v>1000000</v>
      </c>
      <c r="I90" s="5">
        <f>+'Estado Apropiacion Unidad y Sub'!U170</f>
        <v>0</v>
      </c>
      <c r="J90" s="6">
        <f>+'Estado Apropiacion Unidad y Sub'!V147</f>
        <v>14130650</v>
      </c>
      <c r="K90" s="6">
        <f>+'Estado Apropiacion Unidad y Sub'!W147</f>
        <v>0</v>
      </c>
      <c r="L90" s="6">
        <f>+'Estado Apropiacion Unidad y Sub'!X147</f>
        <v>0</v>
      </c>
      <c r="M90" s="5">
        <f>+'Estado Apropiacion Unidad y Sub'!Y170</f>
        <v>1000000</v>
      </c>
      <c r="N90" s="6">
        <v>0</v>
      </c>
      <c r="O90" s="5">
        <v>1000000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5">
        <f>+'Estado Apropiacion Unidad y Sub'!AI170</f>
        <v>0</v>
      </c>
      <c r="X90" s="5">
        <f>+'Estado Apropiacion Unidad y Sub'!AJ170</f>
        <v>0</v>
      </c>
      <c r="Y90" s="6">
        <v>0</v>
      </c>
      <c r="Z90" s="6">
        <v>0</v>
      </c>
      <c r="AA90" s="6">
        <v>0</v>
      </c>
      <c r="AB90" s="6">
        <v>0</v>
      </c>
    </row>
    <row r="91" spans="1:28" ht="15" customHeight="1" x14ac:dyDescent="0.25">
      <c r="A91" s="24" t="s">
        <v>36</v>
      </c>
      <c r="B91" s="24" t="s">
        <v>37</v>
      </c>
      <c r="C91" s="24" t="s">
        <v>183</v>
      </c>
      <c r="D91" s="24" t="s">
        <v>184</v>
      </c>
      <c r="E91" s="24" t="s">
        <v>168</v>
      </c>
      <c r="F91" s="24" t="s">
        <v>32</v>
      </c>
      <c r="G91" s="24" t="s">
        <v>185</v>
      </c>
      <c r="H91" s="11">
        <v>120000000</v>
      </c>
      <c r="I91" s="11">
        <f>+'Estado Apropiacion Unidad y Sub'!U173</f>
        <v>0</v>
      </c>
      <c r="J91" s="12">
        <v>0</v>
      </c>
      <c r="K91" s="12">
        <v>0</v>
      </c>
      <c r="L91" s="12">
        <v>0</v>
      </c>
      <c r="M91" s="11">
        <v>120000000</v>
      </c>
      <c r="N91" s="12">
        <v>0</v>
      </c>
      <c r="O91" s="11">
        <v>120000000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1">
        <f>+'Estado Apropiacion Unidad y Sub'!AI173</f>
        <v>0</v>
      </c>
      <c r="X91" s="11">
        <f>+'Estado Apropiacion Unidad y Sub'!AJ173</f>
        <v>0</v>
      </c>
      <c r="Y91" s="12">
        <v>0</v>
      </c>
      <c r="Z91" s="12">
        <v>0</v>
      </c>
      <c r="AA91" s="12">
        <v>0</v>
      </c>
      <c r="AB91" s="12">
        <v>0</v>
      </c>
    </row>
    <row r="92" spans="1:28" s="8" customFormat="1" ht="15" customHeight="1" x14ac:dyDescent="0.25">
      <c r="A92" s="80" t="s">
        <v>36</v>
      </c>
      <c r="B92" s="80" t="s">
        <v>37</v>
      </c>
      <c r="C92" s="80" t="s">
        <v>183</v>
      </c>
      <c r="D92" s="80" t="s">
        <v>184</v>
      </c>
      <c r="E92" s="85">
        <v>10</v>
      </c>
      <c r="F92" s="80" t="s">
        <v>32</v>
      </c>
      <c r="G92" s="80" t="s">
        <v>185</v>
      </c>
      <c r="H92" s="11">
        <f>+'Estado Apropiacion Unidad y Sub'!T175</f>
        <v>69484368</v>
      </c>
      <c r="I92" s="11">
        <f>+'Estado Apropiacion Unidad y Sub'!U175</f>
        <v>0</v>
      </c>
      <c r="J92" s="11">
        <f>+'Estado Apropiacion Unidad y Sub'!V175</f>
        <v>0</v>
      </c>
      <c r="K92" s="11">
        <f>+'Estado Apropiacion Unidad y Sub'!W175</f>
        <v>0</v>
      </c>
      <c r="L92" s="11">
        <f>+'Estado Apropiacion Unidad y Sub'!X175</f>
        <v>0</v>
      </c>
      <c r="M92" s="11">
        <f>+'Estado Apropiacion Unidad y Sub'!Y175</f>
        <v>69484368</v>
      </c>
      <c r="N92" s="12"/>
      <c r="O92" s="11"/>
      <c r="P92" s="12"/>
      <c r="Q92" s="12"/>
      <c r="R92" s="12"/>
      <c r="S92" s="12"/>
      <c r="T92" s="12"/>
      <c r="U92" s="12"/>
      <c r="V92" s="12"/>
      <c r="W92" s="11"/>
      <c r="X92" s="11"/>
      <c r="Y92" s="12"/>
      <c r="Z92" s="12"/>
      <c r="AA92" s="12"/>
      <c r="AB92" s="12"/>
    </row>
    <row r="93" spans="1:28" s="8" customFormat="1" ht="15" customHeight="1" x14ac:dyDescent="0.25">
      <c r="A93" s="24" t="s">
        <v>36</v>
      </c>
      <c r="B93" s="24" t="s">
        <v>37</v>
      </c>
      <c r="C93" s="24" t="s">
        <v>186</v>
      </c>
      <c r="D93" s="24" t="s">
        <v>187</v>
      </c>
      <c r="E93" s="24" t="s">
        <v>168</v>
      </c>
      <c r="F93" s="24" t="s">
        <v>32</v>
      </c>
      <c r="G93" s="24" t="s">
        <v>33</v>
      </c>
      <c r="H93" s="11">
        <f>SUM(H94:H104)</f>
        <v>19002806126</v>
      </c>
      <c r="I93" s="11">
        <f t="shared" ref="I93:AB93" si="9">SUM(I94:I104)</f>
        <v>3243336645.1999998</v>
      </c>
      <c r="J93" s="11">
        <f t="shared" si="9"/>
        <v>1243336645.2</v>
      </c>
      <c r="K93" s="11">
        <f t="shared" si="9"/>
        <v>0</v>
      </c>
      <c r="L93" s="11">
        <f t="shared" si="9"/>
        <v>0</v>
      </c>
      <c r="M93" s="11">
        <f t="shared" si="9"/>
        <v>21002806126</v>
      </c>
      <c r="N93" s="11">
        <f t="shared" si="9"/>
        <v>0</v>
      </c>
      <c r="O93" s="11">
        <f>SUM(O94:O104)</f>
        <v>20514641501</v>
      </c>
      <c r="P93" s="11">
        <f t="shared" si="9"/>
        <v>0</v>
      </c>
      <c r="Q93" s="11">
        <f t="shared" si="9"/>
        <v>0</v>
      </c>
      <c r="R93" s="11">
        <f t="shared" si="9"/>
        <v>0</v>
      </c>
      <c r="S93" s="11">
        <f t="shared" si="9"/>
        <v>0</v>
      </c>
      <c r="T93" s="11">
        <f t="shared" si="9"/>
        <v>0</v>
      </c>
      <c r="U93" s="11">
        <f t="shared" si="9"/>
        <v>0</v>
      </c>
      <c r="V93" s="11">
        <f t="shared" si="9"/>
        <v>0</v>
      </c>
      <c r="W93" s="11">
        <f t="shared" si="9"/>
        <v>5013132754.8000002</v>
      </c>
      <c r="X93" s="11">
        <f t="shared" si="9"/>
        <v>100116</v>
      </c>
      <c r="Y93" s="11">
        <f t="shared" si="9"/>
        <v>0</v>
      </c>
      <c r="Z93" s="11">
        <f t="shared" si="9"/>
        <v>0</v>
      </c>
      <c r="AA93" s="11">
        <f t="shared" si="9"/>
        <v>0</v>
      </c>
      <c r="AB93" s="11">
        <f t="shared" si="9"/>
        <v>0</v>
      </c>
    </row>
    <row r="94" spans="1:28" ht="22.5" customHeight="1" x14ac:dyDescent="0.25">
      <c r="A94" s="25" t="s">
        <v>36</v>
      </c>
      <c r="B94" s="25" t="s">
        <v>37</v>
      </c>
      <c r="C94" s="25" t="s">
        <v>188</v>
      </c>
      <c r="D94" s="25" t="s">
        <v>189</v>
      </c>
      <c r="E94" s="25" t="s">
        <v>168</v>
      </c>
      <c r="F94" s="25" t="s">
        <v>32</v>
      </c>
      <c r="G94" s="25" t="s">
        <v>33</v>
      </c>
      <c r="H94" s="5">
        <f>+'Estado Apropiacion Unidad y Sub'!T178</f>
        <v>559587000</v>
      </c>
      <c r="I94" s="5">
        <f>+'Estado Apropiacion Unidad y Sub'!U178</f>
        <v>50880000</v>
      </c>
      <c r="J94" s="5">
        <f>+'Estado Apropiacion Unidad y Sub'!V178</f>
        <v>0</v>
      </c>
      <c r="K94" s="5">
        <f>+'Estado Apropiacion Unidad y Sub'!W178</f>
        <v>0</v>
      </c>
      <c r="L94" s="5">
        <f>+'Estado Apropiacion Unidad y Sub'!X178</f>
        <v>0</v>
      </c>
      <c r="M94" s="5">
        <f>+'Estado Apropiacion Unidad y Sub'!Y178</f>
        <v>610467000</v>
      </c>
      <c r="N94" s="6">
        <v>0</v>
      </c>
      <c r="O94" s="5">
        <f>+'Estado Apropiacion Unidad y Sub'!AA178</f>
        <v>610467000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Sub'!AI178</f>
        <v>0</v>
      </c>
      <c r="X94" s="5">
        <f>+'Estado Apropiacion Unidad y Sub'!AJ178</f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5" t="s">
        <v>36</v>
      </c>
      <c r="B95" s="25" t="s">
        <v>37</v>
      </c>
      <c r="C95" s="25" t="s">
        <v>190</v>
      </c>
      <c r="D95" s="25" t="s">
        <v>191</v>
      </c>
      <c r="E95" s="25" t="s">
        <v>168</v>
      </c>
      <c r="F95" s="25" t="s">
        <v>32</v>
      </c>
      <c r="G95" s="25" t="s">
        <v>33</v>
      </c>
      <c r="H95" s="5">
        <f>+'Estado Apropiacion Unidad y Sub'!T180</f>
        <v>4951006345</v>
      </c>
      <c r="I95" s="5">
        <f>+'Estado Apropiacion Unidad y Sub'!U180</f>
        <v>0</v>
      </c>
      <c r="J95" s="37">
        <f>+'Estado Apropiacion Unidad y Sub'!V180</f>
        <v>439412562</v>
      </c>
      <c r="K95" s="5">
        <f>+'Estado Apropiacion Unidad y Sub'!W180</f>
        <v>0</v>
      </c>
      <c r="L95" s="5">
        <f>+'Estado Apropiacion Unidad y Sub'!X180</f>
        <v>0</v>
      </c>
      <c r="M95" s="5">
        <f>+'Estado Apropiacion Unidad y Sub'!Y180</f>
        <v>4511593783</v>
      </c>
      <c r="N95" s="6">
        <v>0</v>
      </c>
      <c r="O95" s="5">
        <f>+'Estado Apropiacion Unidad y Sub'!AA180</f>
        <v>4511593783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Sub'!AI180</f>
        <v>120000000</v>
      </c>
      <c r="X95" s="5">
        <f>+'Estado Apropiacion Unidad y Sub'!AJ180</f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5" t="s">
        <v>36</v>
      </c>
      <c r="B96" s="25" t="s">
        <v>37</v>
      </c>
      <c r="C96" s="25" t="s">
        <v>192</v>
      </c>
      <c r="D96" s="25" t="s">
        <v>193</v>
      </c>
      <c r="E96" s="25" t="s">
        <v>168</v>
      </c>
      <c r="F96" s="25" t="s">
        <v>32</v>
      </c>
      <c r="G96" s="25" t="s">
        <v>33</v>
      </c>
      <c r="H96" s="5">
        <f>+'Estado Apropiacion Unidad y Sub'!T182</f>
        <v>645808536</v>
      </c>
      <c r="I96" s="5">
        <f>+'Estado Apropiacion Unidad y Sub'!U182</f>
        <v>0</v>
      </c>
      <c r="J96" s="5">
        <f>+'Estado Apropiacion Unidad y Sub'!V182</f>
        <v>157643911</v>
      </c>
      <c r="K96" s="5">
        <f>+'Estado Apropiacion Unidad y Sub'!W182</f>
        <v>0</v>
      </c>
      <c r="L96" s="5">
        <f>+'Estado Apropiacion Unidad y Sub'!X182</f>
        <v>0</v>
      </c>
      <c r="M96" s="5">
        <f>+'Estado Apropiacion Unidad y Sub'!Y182</f>
        <v>488164625</v>
      </c>
      <c r="N96" s="6">
        <v>0</v>
      </c>
      <c r="O96" s="5" t="str">
        <f>+'Estado Apropiacion Unidad y Sub'!AA182</f>
        <v/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Sub'!AI182</f>
        <v>0</v>
      </c>
      <c r="X96" s="5">
        <f>+'Estado Apropiacion Unidad y Sub'!AJ182</f>
        <v>0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5" t="s">
        <v>36</v>
      </c>
      <c r="B97" s="25" t="s">
        <v>37</v>
      </c>
      <c r="C97" s="25" t="s">
        <v>194</v>
      </c>
      <c r="D97" s="25" t="s">
        <v>195</v>
      </c>
      <c r="E97" s="25" t="s">
        <v>168</v>
      </c>
      <c r="F97" s="25" t="s">
        <v>32</v>
      </c>
      <c r="G97" s="25" t="s">
        <v>33</v>
      </c>
      <c r="H97" s="5">
        <f>+'Estado Apropiacion Unidad y Sub'!T184</f>
        <v>1492203766</v>
      </c>
      <c r="I97" s="5">
        <f>+'Estado Apropiacion Unidad y Sub'!U184</f>
        <v>1700000000</v>
      </c>
      <c r="J97" s="5">
        <f>+'Estado Apropiacion Unidad y Sub'!V184</f>
        <v>428990279.19999999</v>
      </c>
      <c r="K97" s="5">
        <f>+'Estado Apropiacion Unidad y Sub'!W184</f>
        <v>0</v>
      </c>
      <c r="L97" s="5">
        <f>+'Estado Apropiacion Unidad y Sub'!X184</f>
        <v>0</v>
      </c>
      <c r="M97" s="5">
        <f>+'Estado Apropiacion Unidad y Sub'!Y184</f>
        <v>2763213486.8000002</v>
      </c>
      <c r="N97" s="6">
        <v>0</v>
      </c>
      <c r="O97" s="5">
        <f>+'Estado Apropiacion Unidad y Sub'!AA184</f>
        <v>2763213486.8000002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Sub'!AI184</f>
        <v>427493021</v>
      </c>
      <c r="X97" s="5">
        <f>+'Estado Apropiacion Unidad y Sub'!AJ184</f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5" t="s">
        <v>36</v>
      </c>
      <c r="B98" s="25" t="s">
        <v>37</v>
      </c>
      <c r="C98" s="25" t="s">
        <v>196</v>
      </c>
      <c r="D98" s="25" t="s">
        <v>197</v>
      </c>
      <c r="E98" s="25" t="s">
        <v>168</v>
      </c>
      <c r="F98" s="25" t="s">
        <v>32</v>
      </c>
      <c r="G98" s="25" t="s">
        <v>33</v>
      </c>
      <c r="H98" s="5">
        <f>+'Estado Apropiacion Unidad y Sub'!T186</f>
        <v>272400000</v>
      </c>
      <c r="I98" s="5">
        <f>+'Estado Apropiacion Unidad y Sub'!U186</f>
        <v>0</v>
      </c>
      <c r="J98" s="5">
        <f>+'Estado Apropiacion Unidad y Sub'!V186</f>
        <v>33269585</v>
      </c>
      <c r="K98" s="5">
        <f>+'Estado Apropiacion Unidad y Sub'!W186</f>
        <v>0</v>
      </c>
      <c r="L98" s="5">
        <f>+'Estado Apropiacion Unidad y Sub'!X186</f>
        <v>0</v>
      </c>
      <c r="M98" s="5">
        <f>+'Estado Apropiacion Unidad y Sub'!Y186</f>
        <v>239130415</v>
      </c>
      <c r="N98" s="6">
        <v>0</v>
      </c>
      <c r="O98" s="5">
        <f>+'Estado Apropiacion Unidad y Sub'!AA186</f>
        <v>239130415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Sub'!AI186</f>
        <v>2023672646</v>
      </c>
      <c r="X98" s="5">
        <f>+'Estado Apropiacion Unidad y Sub'!AJ186</f>
        <v>100116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5" t="s">
        <v>36</v>
      </c>
      <c r="B99" s="25" t="s">
        <v>37</v>
      </c>
      <c r="C99" s="25" t="s">
        <v>198</v>
      </c>
      <c r="D99" s="25" t="s">
        <v>199</v>
      </c>
      <c r="E99" s="25" t="s">
        <v>168</v>
      </c>
      <c r="F99" s="25" t="s">
        <v>32</v>
      </c>
      <c r="G99" s="25" t="s">
        <v>33</v>
      </c>
      <c r="H99" s="5">
        <f>+'Estado Apropiacion Unidad y Sub'!T188</f>
        <v>4896771638</v>
      </c>
      <c r="I99" s="5">
        <f>+'Estado Apropiacion Unidad y Sub'!U188</f>
        <v>277751284</v>
      </c>
      <c r="J99" s="5">
        <f>+'Estado Apropiacion Unidad y Sub'!V188</f>
        <v>0</v>
      </c>
      <c r="K99" s="5">
        <f>+'Estado Apropiacion Unidad y Sub'!W188</f>
        <v>0</v>
      </c>
      <c r="L99" s="5">
        <f>+'Estado Apropiacion Unidad y Sub'!X188</f>
        <v>0</v>
      </c>
      <c r="M99" s="5">
        <f>+'Estado Apropiacion Unidad y Sub'!Y188</f>
        <v>5174522922</v>
      </c>
      <c r="N99" s="6">
        <v>0</v>
      </c>
      <c r="O99" s="5">
        <f>+'Estado Apropiacion Unidad y Sub'!AA188</f>
        <v>5174522922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Sub'!AI188</f>
        <v>488164625</v>
      </c>
      <c r="X99" s="5">
        <f>+'Estado Apropiacion Unidad y Sub'!AJ188</f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5" t="s">
        <v>36</v>
      </c>
      <c r="B100" s="25" t="s">
        <v>37</v>
      </c>
      <c r="C100" s="25" t="s">
        <v>200</v>
      </c>
      <c r="D100" s="25" t="s">
        <v>201</v>
      </c>
      <c r="E100" s="25" t="s">
        <v>168</v>
      </c>
      <c r="F100" s="25" t="s">
        <v>32</v>
      </c>
      <c r="G100" s="25" t="s">
        <v>33</v>
      </c>
      <c r="H100" s="5">
        <f>+'Estado Apropiacion Unidad y Sub'!T190</f>
        <v>226402240</v>
      </c>
      <c r="I100" s="5">
        <f>+'Estado Apropiacion Unidad y Sub'!U190</f>
        <v>0</v>
      </c>
      <c r="J100" s="5">
        <f>+'Estado Apropiacion Unidad y Sub'!V190</f>
        <v>67152240</v>
      </c>
      <c r="K100" s="5">
        <f>+'Estado Apropiacion Unidad y Sub'!W190</f>
        <v>0</v>
      </c>
      <c r="L100" s="5">
        <f>+'Estado Apropiacion Unidad y Sub'!X190</f>
        <v>0</v>
      </c>
      <c r="M100" s="5">
        <f>+'Estado Apropiacion Unidad y Sub'!Y190</f>
        <v>159250000</v>
      </c>
      <c r="N100" s="6">
        <v>0</v>
      </c>
      <c r="O100" s="5">
        <f>+'Estado Apropiacion Unidad y Sub'!AA190</f>
        <v>159250000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Sub'!AI190</f>
        <v>1953802462.8</v>
      </c>
      <c r="X100" s="5">
        <f>+'Estado Apropiacion Unidad y Sub'!AJ190</f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5" t="s">
        <v>36</v>
      </c>
      <c r="B101" s="25" t="s">
        <v>37</v>
      </c>
      <c r="C101" s="25" t="s">
        <v>202</v>
      </c>
      <c r="D101" s="25" t="s">
        <v>203</v>
      </c>
      <c r="E101" s="25" t="s">
        <v>168</v>
      </c>
      <c r="F101" s="25" t="s">
        <v>32</v>
      </c>
      <c r="G101" s="25" t="s">
        <v>33</v>
      </c>
      <c r="H101" s="5">
        <f>+'Estado Apropiacion Unidad y Sub'!T192</f>
        <v>409595685</v>
      </c>
      <c r="I101" s="5">
        <f>+'Estado Apropiacion Unidad y Sub'!U192</f>
        <v>0</v>
      </c>
      <c r="J101" s="5">
        <f>+'Estado Apropiacion Unidad y Sub'!V192</f>
        <v>50880000</v>
      </c>
      <c r="K101" s="5">
        <f>+'Estado Apropiacion Unidad y Sub'!W192</f>
        <v>0</v>
      </c>
      <c r="L101" s="5">
        <f>+'Estado Apropiacion Unidad y Sub'!X192</f>
        <v>0</v>
      </c>
      <c r="M101" s="5">
        <f>+'Estado Apropiacion Unidad y Sub'!Y192</f>
        <v>358715685</v>
      </c>
      <c r="N101" s="6">
        <v>0</v>
      </c>
      <c r="O101" s="5">
        <f>+'Estado Apropiacion Unidad y Sub'!Y192</f>
        <v>358715685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Sub'!AI192</f>
        <v>0</v>
      </c>
      <c r="X101" s="5">
        <f>+'Estado Apropiacion Unidad y Sub'!AJ192</f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5" t="s">
        <v>36</v>
      </c>
      <c r="B102" s="25" t="s">
        <v>37</v>
      </c>
      <c r="C102" s="25" t="s">
        <v>204</v>
      </c>
      <c r="D102" s="25" t="s">
        <v>205</v>
      </c>
      <c r="E102" s="25" t="s">
        <v>168</v>
      </c>
      <c r="F102" s="25" t="s">
        <v>32</v>
      </c>
      <c r="G102" s="25" t="s">
        <v>33</v>
      </c>
      <c r="H102" s="5">
        <f>+'Estado Apropiacion Unidad y Sub'!T194</f>
        <v>4052965248</v>
      </c>
      <c r="I102" s="5">
        <f>+'Estado Apropiacion Unidad y Sub'!U194</f>
        <v>734705361.20000005</v>
      </c>
      <c r="J102" s="5">
        <f>+'Estado Apropiacion Unidad y Sub'!V194</f>
        <v>17000000</v>
      </c>
      <c r="K102" s="5">
        <f>+'Estado Apropiacion Unidad y Sub'!W194</f>
        <v>0</v>
      </c>
      <c r="L102" s="5">
        <f>+'Estado Apropiacion Unidad y Sub'!X194</f>
        <v>0</v>
      </c>
      <c r="M102" s="5">
        <f>+'Estado Apropiacion Unidad y Sub'!Y194</f>
        <v>4770670609.1999998</v>
      </c>
      <c r="N102" s="6">
        <v>0</v>
      </c>
      <c r="O102" s="5">
        <f>+'Estado Apropiacion Unidad y Sub'!AA194</f>
        <v>4770670609.1999998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Sub'!AI194</f>
        <v>0</v>
      </c>
      <c r="X102" s="5">
        <f>+'Estado Apropiacion Unidad y Sub'!AJ194</f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ht="22.5" customHeight="1" x14ac:dyDescent="0.25">
      <c r="A103" s="25" t="s">
        <v>36</v>
      </c>
      <c r="B103" s="25" t="s">
        <v>37</v>
      </c>
      <c r="C103" s="25" t="s">
        <v>206</v>
      </c>
      <c r="D103" s="25" t="s">
        <v>207</v>
      </c>
      <c r="E103" s="25" t="s">
        <v>168</v>
      </c>
      <c r="F103" s="25" t="s">
        <v>32</v>
      </c>
      <c r="G103" s="25" t="s">
        <v>33</v>
      </c>
      <c r="H103" s="5">
        <f>+'Estado Apropiacion Unidad y Sub'!T196</f>
        <v>504000000</v>
      </c>
      <c r="I103" s="5">
        <f>+'Estado Apropiacion Unidad y Sub'!U196</f>
        <v>300000000</v>
      </c>
      <c r="J103" s="5">
        <f>+'Estado Apropiacion Unidad y Sub'!V196</f>
        <v>35000000</v>
      </c>
      <c r="K103" s="5">
        <f>+'Estado Apropiacion Unidad y Sub'!W196</f>
        <v>0</v>
      </c>
      <c r="L103" s="5">
        <f>+'Estado Apropiacion Unidad y Sub'!X196</f>
        <v>0</v>
      </c>
      <c r="M103" s="5">
        <f>+'Estado Apropiacion Unidad y Sub'!Y196</f>
        <v>769000000</v>
      </c>
      <c r="N103" s="6">
        <v>0</v>
      </c>
      <c r="O103" s="5">
        <f>+'Estado Apropiacion Unidad y Sub'!AA196</f>
        <v>769000000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5">
        <f>+'Estado Apropiacion Unidad y Sub'!AI196</f>
        <v>0</v>
      </c>
      <c r="X103" s="5">
        <f>+'Estado Apropiacion Unidad y Sub'!AJ196</f>
        <v>0</v>
      </c>
      <c r="Y103" s="6">
        <v>0</v>
      </c>
      <c r="Z103" s="6">
        <v>0</v>
      </c>
      <c r="AA103" s="6">
        <v>0</v>
      </c>
      <c r="AB103" s="6">
        <v>0</v>
      </c>
    </row>
    <row r="104" spans="1:28" ht="22.5" customHeight="1" x14ac:dyDescent="0.25">
      <c r="A104" s="25" t="s">
        <v>36</v>
      </c>
      <c r="B104" s="25" t="s">
        <v>37</v>
      </c>
      <c r="C104" s="25" t="s">
        <v>208</v>
      </c>
      <c r="D104" s="25" t="s">
        <v>209</v>
      </c>
      <c r="E104" s="25" t="s">
        <v>168</v>
      </c>
      <c r="F104" s="25" t="s">
        <v>32</v>
      </c>
      <c r="G104" s="25" t="s">
        <v>33</v>
      </c>
      <c r="H104" s="5">
        <f>+'Estado Apropiacion Unidad y Sub'!T198</f>
        <v>992065668</v>
      </c>
      <c r="I104" s="5">
        <f>+'Estado Apropiacion Unidad y Sub'!U198</f>
        <v>180000000</v>
      </c>
      <c r="J104" s="5">
        <f>+'Estado Apropiacion Unidad y Sub'!V198</f>
        <v>13988068</v>
      </c>
      <c r="K104" s="5">
        <f>+'Estado Apropiacion Unidad y Sub'!W198</f>
        <v>0</v>
      </c>
      <c r="L104" s="5">
        <f>+'Estado Apropiacion Unidad y Sub'!X198</f>
        <v>0</v>
      </c>
      <c r="M104" s="5">
        <f>+'Estado Apropiacion Unidad y Sub'!Y198</f>
        <v>1158077600</v>
      </c>
      <c r="N104" s="6">
        <v>0</v>
      </c>
      <c r="O104" s="5">
        <f>+'Estado Apropiacion Unidad y Sub'!AA198</f>
        <v>1158077600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5">
        <f>+'Estado Apropiacion Unidad y Sub'!AI198</f>
        <v>0</v>
      </c>
      <c r="X104" s="5">
        <f>+'Estado Apropiacion Unidad y Sub'!AJ198</f>
        <v>0</v>
      </c>
      <c r="Y104" s="6">
        <v>0</v>
      </c>
      <c r="Z104" s="6">
        <v>0</v>
      </c>
      <c r="AA104" s="6">
        <v>0</v>
      </c>
      <c r="AB104" s="6">
        <v>0</v>
      </c>
    </row>
    <row r="105" spans="1:28" s="8" customFormat="1" ht="22.5" customHeight="1" x14ac:dyDescent="0.25">
      <c r="A105" s="99" t="s">
        <v>36</v>
      </c>
      <c r="B105" s="72" t="s">
        <v>37</v>
      </c>
      <c r="C105" s="99" t="s">
        <v>252</v>
      </c>
      <c r="D105" s="72" t="s">
        <v>253</v>
      </c>
      <c r="E105" s="100">
        <v>11</v>
      </c>
      <c r="F105" s="72" t="s">
        <v>32</v>
      </c>
      <c r="G105" s="72" t="s">
        <v>33</v>
      </c>
      <c r="H105" s="98">
        <f>+H106</f>
        <v>0</v>
      </c>
      <c r="I105" s="98">
        <f t="shared" ref="I105:AB105" si="10">+I106</f>
        <v>6437616639</v>
      </c>
      <c r="J105" s="98">
        <f t="shared" si="10"/>
        <v>0</v>
      </c>
      <c r="K105" s="98">
        <f t="shared" si="10"/>
        <v>0</v>
      </c>
      <c r="L105" s="98">
        <f t="shared" si="10"/>
        <v>0</v>
      </c>
      <c r="M105" s="98">
        <f t="shared" si="10"/>
        <v>6437616639</v>
      </c>
      <c r="N105" s="98" t="str">
        <f t="shared" si="10"/>
        <v/>
      </c>
      <c r="O105" s="98" t="str">
        <f t="shared" si="10"/>
        <v/>
      </c>
      <c r="P105" s="98">
        <f t="shared" si="10"/>
        <v>0</v>
      </c>
      <c r="Q105" s="98">
        <f t="shared" si="10"/>
        <v>0</v>
      </c>
      <c r="R105" s="98">
        <f t="shared" si="10"/>
        <v>0</v>
      </c>
      <c r="S105" s="98">
        <f t="shared" si="10"/>
        <v>0</v>
      </c>
      <c r="T105" s="98">
        <f t="shared" si="10"/>
        <v>0</v>
      </c>
      <c r="U105" s="98">
        <f t="shared" si="10"/>
        <v>0</v>
      </c>
      <c r="V105" s="98">
        <f t="shared" si="10"/>
        <v>0</v>
      </c>
      <c r="W105" s="98">
        <f t="shared" si="10"/>
        <v>6437616639</v>
      </c>
      <c r="X105" s="98">
        <f t="shared" si="10"/>
        <v>0</v>
      </c>
      <c r="Y105" s="98">
        <f t="shared" si="10"/>
        <v>0</v>
      </c>
      <c r="Z105" s="98">
        <f t="shared" si="10"/>
        <v>0</v>
      </c>
      <c r="AA105" s="98">
        <f t="shared" si="10"/>
        <v>0</v>
      </c>
      <c r="AB105" s="98">
        <f t="shared" si="10"/>
        <v>0</v>
      </c>
    </row>
    <row r="106" spans="1:28" s="8" customFormat="1" ht="22.5" customHeight="1" x14ac:dyDescent="0.25">
      <c r="A106" s="82" t="s">
        <v>36</v>
      </c>
      <c r="B106" s="79" t="s">
        <v>37</v>
      </c>
      <c r="C106" s="96" t="s">
        <v>254</v>
      </c>
      <c r="D106" s="79" t="s">
        <v>253</v>
      </c>
      <c r="E106" s="84">
        <v>11</v>
      </c>
      <c r="F106" s="79" t="s">
        <v>32</v>
      </c>
      <c r="G106" s="79" t="s">
        <v>33</v>
      </c>
      <c r="H106" s="5">
        <f>+'Estado Apropiacion Unidad y Sub'!T200</f>
        <v>0</v>
      </c>
      <c r="I106" s="5">
        <f>+'Estado Apropiacion Unidad y Sub'!U200</f>
        <v>6437616639</v>
      </c>
      <c r="J106" s="5">
        <f>+'Estado Apropiacion Unidad y Sub'!V200</f>
        <v>0</v>
      </c>
      <c r="K106" s="5">
        <f>+'Estado Apropiacion Unidad y Sub'!W200</f>
        <v>0</v>
      </c>
      <c r="L106" s="5">
        <f>+'Estado Apropiacion Unidad y Sub'!X200</f>
        <v>0</v>
      </c>
      <c r="M106" s="5">
        <f>+'Estado Apropiacion Unidad y Sub'!Y200</f>
        <v>6437616639</v>
      </c>
      <c r="N106" s="5" t="str">
        <f>+'Estado Apropiacion Unidad y Sub'!Z200</f>
        <v/>
      </c>
      <c r="O106" s="5" t="str">
        <f>+'Estado Apropiacion Unidad y Sub'!AA200</f>
        <v/>
      </c>
      <c r="P106" s="5">
        <f>+'Estado Apropiacion Unidad y Sub'!AB200</f>
        <v>0</v>
      </c>
      <c r="Q106" s="5">
        <f>+'Estado Apropiacion Unidad y Sub'!AC200</f>
        <v>0</v>
      </c>
      <c r="R106" s="5">
        <f>+'Estado Apropiacion Unidad y Sub'!AD200</f>
        <v>0</v>
      </c>
      <c r="S106" s="5">
        <f>+'Estado Apropiacion Unidad y Sub'!AE200</f>
        <v>0</v>
      </c>
      <c r="T106" s="5">
        <f>+'Estado Apropiacion Unidad y Sub'!AF200</f>
        <v>0</v>
      </c>
      <c r="U106" s="5">
        <f>+'Estado Apropiacion Unidad y Sub'!AG200</f>
        <v>0</v>
      </c>
      <c r="V106" s="5">
        <f>+'Estado Apropiacion Unidad y Sub'!AH200</f>
        <v>0</v>
      </c>
      <c r="W106" s="5">
        <f>+'Estado Apropiacion Unidad y Sub'!AI200</f>
        <v>6437616639</v>
      </c>
      <c r="X106" s="5">
        <f>+'Estado Apropiacion Unidad y Sub'!AJ200</f>
        <v>0</v>
      </c>
      <c r="Y106" s="5">
        <f>+'Estado Apropiacion Unidad y Sub'!AK200</f>
        <v>0</v>
      </c>
      <c r="Z106" s="5">
        <f>+'Estado Apropiacion Unidad y Sub'!AL200</f>
        <v>0</v>
      </c>
      <c r="AA106" s="5">
        <f>+'Estado Apropiacion Unidad y Sub'!AM200</f>
        <v>0</v>
      </c>
      <c r="AB106" s="5">
        <f>+'Estado Apropiacion Unidad y Sub'!AN200</f>
        <v>0</v>
      </c>
    </row>
    <row r="107" spans="1:28" s="8" customFormat="1" ht="22.5" customHeight="1" x14ac:dyDescent="0.25">
      <c r="A107" s="24" t="s">
        <v>36</v>
      </c>
      <c r="B107" s="24" t="s">
        <v>37</v>
      </c>
      <c r="C107" s="24" t="s">
        <v>186</v>
      </c>
      <c r="D107" s="24" t="s">
        <v>187</v>
      </c>
      <c r="E107" s="24" t="s">
        <v>210</v>
      </c>
      <c r="F107" s="24" t="s">
        <v>163</v>
      </c>
      <c r="G107" s="24" t="s">
        <v>33</v>
      </c>
      <c r="H107" s="11">
        <f>SUM(H108:H114)</f>
        <v>8301000000</v>
      </c>
      <c r="I107" s="11">
        <f t="shared" ref="I107:AB107" si="11">SUM(I108:I114)</f>
        <v>0</v>
      </c>
      <c r="J107" s="11">
        <f t="shared" si="11"/>
        <v>410000000</v>
      </c>
      <c r="K107" s="11">
        <f t="shared" si="11"/>
        <v>410000000</v>
      </c>
      <c r="L107" s="11">
        <f t="shared" si="11"/>
        <v>0</v>
      </c>
      <c r="M107" s="11">
        <f t="shared" si="11"/>
        <v>8301000000</v>
      </c>
      <c r="N107" s="11">
        <f t="shared" si="11"/>
        <v>0</v>
      </c>
      <c r="O107" s="11">
        <f t="shared" si="11"/>
        <v>0</v>
      </c>
      <c r="P107" s="11">
        <f t="shared" si="11"/>
        <v>0</v>
      </c>
      <c r="Q107" s="11">
        <f t="shared" si="11"/>
        <v>0</v>
      </c>
      <c r="R107" s="11">
        <f t="shared" si="11"/>
        <v>0</v>
      </c>
      <c r="S107" s="11">
        <f t="shared" si="11"/>
        <v>0</v>
      </c>
      <c r="T107" s="11">
        <f t="shared" si="11"/>
        <v>0</v>
      </c>
      <c r="U107" s="11">
        <f t="shared" si="11"/>
        <v>0</v>
      </c>
      <c r="V107" s="11">
        <f t="shared" si="11"/>
        <v>0</v>
      </c>
      <c r="W107" s="11">
        <f t="shared" si="11"/>
        <v>11098050301.800001</v>
      </c>
      <c r="X107" s="11">
        <f t="shared" si="11"/>
        <v>64058991.199999996</v>
      </c>
      <c r="Y107" s="11">
        <f t="shared" si="11"/>
        <v>0</v>
      </c>
      <c r="Z107" s="11">
        <f t="shared" si="11"/>
        <v>0</v>
      </c>
      <c r="AA107" s="11">
        <f t="shared" si="11"/>
        <v>0</v>
      </c>
      <c r="AB107" s="11">
        <f t="shared" si="11"/>
        <v>0</v>
      </c>
    </row>
    <row r="108" spans="1:28" ht="22.5" customHeight="1" x14ac:dyDescent="0.25">
      <c r="A108" s="25" t="s">
        <v>36</v>
      </c>
      <c r="B108" s="25" t="s">
        <v>37</v>
      </c>
      <c r="C108" s="25" t="s">
        <v>211</v>
      </c>
      <c r="D108" s="25" t="s">
        <v>212</v>
      </c>
      <c r="E108" s="25" t="s">
        <v>210</v>
      </c>
      <c r="F108" s="25" t="s">
        <v>163</v>
      </c>
      <c r="G108" s="25" t="s">
        <v>33</v>
      </c>
      <c r="H108" s="5">
        <f>+'Estado Apropiacion Unidad y Sub'!T203</f>
        <v>2295637505</v>
      </c>
      <c r="I108" s="5">
        <f>+'Estado Apropiacion Unidad y Sub'!U203</f>
        <v>0</v>
      </c>
      <c r="J108" s="5">
        <f>+'Estado Apropiacion Unidad y Sub'!V203</f>
        <v>229268562</v>
      </c>
      <c r="K108" s="5">
        <f>+'Estado Apropiacion Unidad y Sub'!W203</f>
        <v>0</v>
      </c>
      <c r="L108" s="5">
        <f>+'Estado Apropiacion Unidad y Sub'!X203</f>
        <v>0</v>
      </c>
      <c r="M108" s="5">
        <f>+'Estado Apropiacion Unidad y Sub'!Y203</f>
        <v>2066368943</v>
      </c>
      <c r="N108" s="5" t="str">
        <f>+'Estado Apropiacion Unidad y Sub'!Z203</f>
        <v/>
      </c>
      <c r="O108" s="5" t="str">
        <f>+'Estado Apropiacion Unidad y Sub'!AA203</f>
        <v/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5">
        <f>+'Estado Apropiacion Unidad y Sub'!AI203</f>
        <v>0</v>
      </c>
      <c r="X108" s="5">
        <f>+'Estado Apropiacion Unidad y Sub'!AJ203</f>
        <v>0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5" t="s">
        <v>36</v>
      </c>
      <c r="B109" s="25" t="s">
        <v>37</v>
      </c>
      <c r="C109" s="25" t="s">
        <v>188</v>
      </c>
      <c r="D109" s="25" t="s">
        <v>189</v>
      </c>
      <c r="E109" s="25" t="s">
        <v>210</v>
      </c>
      <c r="F109" s="25" t="s">
        <v>163</v>
      </c>
      <c r="G109" s="25" t="s">
        <v>33</v>
      </c>
      <c r="H109" s="5">
        <f>+'Estado Apropiacion Unidad y Sub'!T205</f>
        <v>1211041526</v>
      </c>
      <c r="I109" s="5">
        <f>+'Estado Apropiacion Unidad y Sub'!U205</f>
        <v>0</v>
      </c>
      <c r="J109" s="5">
        <f>+'Estado Apropiacion Unidad y Sub'!V205</f>
        <v>0</v>
      </c>
      <c r="K109" s="5">
        <f>+'Estado Apropiacion Unidad y Sub'!W205</f>
        <v>0</v>
      </c>
      <c r="L109" s="5">
        <f>+'Estado Apropiacion Unidad y Sub'!X205</f>
        <v>0</v>
      </c>
      <c r="M109" s="5">
        <f>+'Estado Apropiacion Unidad y Sub'!Y205</f>
        <v>1211041526</v>
      </c>
      <c r="N109" s="5" t="str">
        <f>+'Estado Apropiacion Unidad y Sub'!Z205</f>
        <v/>
      </c>
      <c r="O109" s="5" t="str">
        <f>+'Estado Apropiacion Unidad y Sub'!AA205</f>
        <v/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Sub'!AI205</f>
        <v>6437616639</v>
      </c>
      <c r="X109" s="5">
        <f>+'Estado Apropiacion Unidad y Sub'!AJ205</f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 x14ac:dyDescent="0.25">
      <c r="A110" s="25" t="s">
        <v>36</v>
      </c>
      <c r="B110" s="25" t="s">
        <v>37</v>
      </c>
      <c r="C110" s="25" t="s">
        <v>190</v>
      </c>
      <c r="D110" s="25" t="s">
        <v>191</v>
      </c>
      <c r="E110" s="25" t="s">
        <v>210</v>
      </c>
      <c r="F110" s="25" t="s">
        <v>163</v>
      </c>
      <c r="G110" s="25" t="s">
        <v>33</v>
      </c>
      <c r="H110" s="5">
        <f>+'Estado Apropiacion Unidad y Sub'!T207</f>
        <v>212968438</v>
      </c>
      <c r="I110" s="5">
        <f>+'Estado Apropiacion Unidad y Sub'!U207</f>
        <v>0</v>
      </c>
      <c r="J110" s="5">
        <f>+'Estado Apropiacion Unidad y Sub'!V207</f>
        <v>180731438</v>
      </c>
      <c r="K110" s="5">
        <f>+'Estado Apropiacion Unidad y Sub'!W207</f>
        <v>0</v>
      </c>
      <c r="L110" s="5">
        <f>+'Estado Apropiacion Unidad y Sub'!X207</f>
        <v>0</v>
      </c>
      <c r="M110" s="5">
        <f>+'Estado Apropiacion Unidad y Sub'!Y207</f>
        <v>32237000</v>
      </c>
      <c r="N110" s="5" t="str">
        <f>+'Estado Apropiacion Unidad y Sub'!Z207</f>
        <v/>
      </c>
      <c r="O110" s="5" t="str">
        <f>+'Estado Apropiacion Unidad y Sub'!AA207</f>
        <v/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Sub'!AI207</f>
        <v>2065271943</v>
      </c>
      <c r="X110" s="5">
        <f>+'Estado Apropiacion Unidad y Sub'!AJ207</f>
        <v>1097000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customHeight="1" x14ac:dyDescent="0.25">
      <c r="A111" s="40" t="s">
        <v>36</v>
      </c>
      <c r="B111" s="40" t="s">
        <v>37</v>
      </c>
      <c r="C111" s="40" t="s">
        <v>198</v>
      </c>
      <c r="D111" s="40" t="s">
        <v>242</v>
      </c>
      <c r="E111" s="40" t="s">
        <v>210</v>
      </c>
      <c r="F111" s="40" t="s">
        <v>163</v>
      </c>
      <c r="G111" s="40" t="s">
        <v>33</v>
      </c>
      <c r="H111" s="5">
        <f>+'Estado Apropiacion Unidad y Sub'!T208</f>
        <v>0</v>
      </c>
      <c r="I111" s="5">
        <f>+'Estado Apropiacion Unidad y Sub'!U208</f>
        <v>0</v>
      </c>
      <c r="J111" s="5">
        <f>+'Estado Apropiacion Unidad y Sub'!V208</f>
        <v>0</v>
      </c>
      <c r="K111" s="5">
        <f>+'Estado Apropiacion Unidad y Sub'!W208</f>
        <v>410000000</v>
      </c>
      <c r="L111" s="5">
        <f>+'Estado Apropiacion Unidad y Sub'!X208</f>
        <v>0</v>
      </c>
      <c r="M111" s="5">
        <f>+'Estado Apropiacion Unidad y Sub'!Y208</f>
        <v>410000000</v>
      </c>
      <c r="N111" s="5" t="str">
        <f>+'Estado Apropiacion Unidad y Sub'!Z209</f>
        <v/>
      </c>
      <c r="O111" s="5" t="str">
        <f>+'Estado Apropiacion Unidad y Sub'!AA209</f>
        <v/>
      </c>
      <c r="P111" s="6"/>
      <c r="Q111" s="6"/>
      <c r="R111" s="6"/>
      <c r="S111" s="6"/>
      <c r="T111" s="6"/>
      <c r="U111" s="6"/>
      <c r="V111" s="6"/>
      <c r="W111" s="5">
        <f>+'Estado Apropiacion Unidad y Sub'!AI209</f>
        <v>1174066632.2</v>
      </c>
      <c r="X111" s="5">
        <f>+'Estado Apropiacion Unidad y Sub'!AJ209</f>
        <v>36974893.799999997</v>
      </c>
      <c r="Y111" s="6"/>
      <c r="Z111" s="6"/>
      <c r="AA111" s="6"/>
      <c r="AB111" s="6"/>
    </row>
    <row r="112" spans="1:28" ht="22.5" customHeight="1" x14ac:dyDescent="0.25">
      <c r="A112" s="25" t="s">
        <v>36</v>
      </c>
      <c r="B112" s="25" t="s">
        <v>37</v>
      </c>
      <c r="C112" s="25" t="s">
        <v>202</v>
      </c>
      <c r="D112" s="25" t="s">
        <v>203</v>
      </c>
      <c r="E112" s="25" t="s">
        <v>210</v>
      </c>
      <c r="F112" s="25" t="s">
        <v>163</v>
      </c>
      <c r="G112" s="25" t="s">
        <v>33</v>
      </c>
      <c r="H112" s="5">
        <f>+'Estado Apropiacion Unidad y Sub'!T211</f>
        <v>1004845185</v>
      </c>
      <c r="I112" s="5">
        <f>+'Estado Apropiacion Unidad y Sub'!U211</f>
        <v>0</v>
      </c>
      <c r="J112" s="5">
        <f>+'Estado Apropiacion Unidad y Sub'!V211</f>
        <v>0</v>
      </c>
      <c r="K112" s="5">
        <f>+'Estado Apropiacion Unidad y Sub'!W211</f>
        <v>0</v>
      </c>
      <c r="L112" s="5">
        <f>+'Estado Apropiacion Unidad y Sub'!X211</f>
        <v>0</v>
      </c>
      <c r="M112" s="5">
        <f>+'Estado Apropiacion Unidad y Sub'!Y211</f>
        <v>1004845185</v>
      </c>
      <c r="N112" s="5" t="str">
        <f>+'Estado Apropiacion Unidad y Sub'!Z211</f>
        <v/>
      </c>
      <c r="O112" s="5" t="str">
        <f>+'Estado Apropiacion Unidad y Sub'!AA211</f>
        <v/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5">
        <f>+'Estado Apropiacion Unidad y Sub'!AI211</f>
        <v>32237000</v>
      </c>
      <c r="X112" s="5">
        <f>+'Estado Apropiacion Unidad y Sub'!AJ211</f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ht="22.5" customHeight="1" x14ac:dyDescent="0.25">
      <c r="A113" s="25" t="s">
        <v>36</v>
      </c>
      <c r="B113" s="25" t="s">
        <v>37</v>
      </c>
      <c r="C113" s="25" t="s">
        <v>204</v>
      </c>
      <c r="D113" s="25" t="s">
        <v>205</v>
      </c>
      <c r="E113" s="25" t="s">
        <v>210</v>
      </c>
      <c r="F113" s="25" t="s">
        <v>163</v>
      </c>
      <c r="G113" s="25" t="s">
        <v>33</v>
      </c>
      <c r="H113" s="5">
        <f>+'Estado Apropiacion Unidad y Sub'!T213</f>
        <v>700000000</v>
      </c>
      <c r="I113" s="5">
        <f>+'Estado Apropiacion Unidad y Sub'!U213</f>
        <v>0</v>
      </c>
      <c r="J113" s="5">
        <f>+'Estado Apropiacion Unidad y Sub'!V213</f>
        <v>0</v>
      </c>
      <c r="K113" s="5">
        <f>+'Estado Apropiacion Unidad y Sub'!W213</f>
        <v>0</v>
      </c>
      <c r="L113" s="5">
        <f>+'Estado Apropiacion Unidad y Sub'!X213</f>
        <v>0</v>
      </c>
      <c r="M113" s="5">
        <f>+'Estado Apropiacion Unidad y Sub'!Y213</f>
        <v>700000000</v>
      </c>
      <c r="N113" s="5" t="str">
        <f>+'Estado Apropiacion Unidad y Sub'!Z213</f>
        <v/>
      </c>
      <c r="O113" s="5" t="str">
        <f>+'Estado Apropiacion Unidad y Sub'!AA213</f>
        <v/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5">
        <f>+'Estado Apropiacion Unidad y Sub'!AI213</f>
        <v>410000000</v>
      </c>
      <c r="X113" s="5">
        <f>+'Estado Apropiacion Unidad y Sub'!AJ213</f>
        <v>0</v>
      </c>
      <c r="Y113" s="6">
        <v>0</v>
      </c>
      <c r="Z113" s="6">
        <v>0</v>
      </c>
      <c r="AA113" s="6">
        <v>0</v>
      </c>
      <c r="AB113" s="6">
        <v>0</v>
      </c>
    </row>
    <row r="114" spans="1:28" ht="22.5" customHeight="1" x14ac:dyDescent="0.25">
      <c r="A114" s="25" t="s">
        <v>36</v>
      </c>
      <c r="B114" s="25" t="s">
        <v>37</v>
      </c>
      <c r="C114" s="25" t="s">
        <v>206</v>
      </c>
      <c r="D114" s="25" t="s">
        <v>207</v>
      </c>
      <c r="E114" s="25" t="s">
        <v>210</v>
      </c>
      <c r="F114" s="25" t="s">
        <v>163</v>
      </c>
      <c r="G114" s="25" t="s">
        <v>33</v>
      </c>
      <c r="H114" s="5">
        <f>+'Estado Apropiacion Unidad y Sub'!T215</f>
        <v>2876507346</v>
      </c>
      <c r="I114" s="5">
        <f>+'Estado Apropiacion Unidad y Sub'!U215</f>
        <v>0</v>
      </c>
      <c r="J114" s="5">
        <f>+'Estado Apropiacion Unidad y Sub'!V215</f>
        <v>0</v>
      </c>
      <c r="K114" s="5">
        <f>+'Estado Apropiacion Unidad y Sub'!W215</f>
        <v>0</v>
      </c>
      <c r="L114" s="5">
        <f>+'Estado Apropiacion Unidad y Sub'!X215</f>
        <v>0</v>
      </c>
      <c r="M114" s="5">
        <f>+'Estado Apropiacion Unidad y Sub'!Y215</f>
        <v>2876507346</v>
      </c>
      <c r="N114" s="5" t="str">
        <f>+'Estado Apropiacion Unidad y Sub'!Z215</f>
        <v/>
      </c>
      <c r="O114" s="5" t="str">
        <f>+'Estado Apropiacion Unidad y Sub'!AA215</f>
        <v/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5">
        <f>+'Estado Apropiacion Unidad y Sub'!AI215</f>
        <v>978858087.60000002</v>
      </c>
      <c r="X114" s="5">
        <f>+'Estado Apropiacion Unidad y Sub'!AJ215</f>
        <v>25987097.399999999</v>
      </c>
      <c r="Y114" s="6">
        <v>0</v>
      </c>
      <c r="Z114" s="6">
        <v>0</v>
      </c>
      <c r="AA114" s="6">
        <v>0</v>
      </c>
      <c r="AB114" s="6">
        <v>0</v>
      </c>
    </row>
    <row r="115" spans="1:28" s="8" customFormat="1" ht="22.5" customHeight="1" x14ac:dyDescent="0.25">
      <c r="A115" s="24" t="s">
        <v>36</v>
      </c>
      <c r="B115" s="24" t="s">
        <v>37</v>
      </c>
      <c r="C115" s="24" t="s">
        <v>213</v>
      </c>
      <c r="D115" s="24" t="s">
        <v>214</v>
      </c>
      <c r="E115" s="24" t="s">
        <v>168</v>
      </c>
      <c r="F115" s="24" t="s">
        <v>32</v>
      </c>
      <c r="G115" s="24" t="s">
        <v>33</v>
      </c>
      <c r="H115" s="11">
        <f t="shared" ref="H115:AB115" si="12">SUM(H116:H120)</f>
        <v>1987583148</v>
      </c>
      <c r="I115" s="11">
        <f t="shared" si="12"/>
        <v>0</v>
      </c>
      <c r="J115" s="11">
        <f t="shared" si="12"/>
        <v>0</v>
      </c>
      <c r="K115" s="11">
        <f t="shared" si="12"/>
        <v>0</v>
      </c>
      <c r="L115" s="11">
        <f t="shared" si="12"/>
        <v>0</v>
      </c>
      <c r="M115" s="11">
        <f t="shared" si="12"/>
        <v>1987583148</v>
      </c>
      <c r="N115" s="11">
        <f t="shared" si="12"/>
        <v>0</v>
      </c>
      <c r="O115" s="11">
        <f t="shared" si="12"/>
        <v>3668526573</v>
      </c>
      <c r="P115" s="11">
        <f t="shared" si="12"/>
        <v>0</v>
      </c>
      <c r="Q115" s="11">
        <f t="shared" si="12"/>
        <v>0</v>
      </c>
      <c r="R115" s="11">
        <f t="shared" si="12"/>
        <v>0</v>
      </c>
      <c r="S115" s="11">
        <f t="shared" si="12"/>
        <v>0</v>
      </c>
      <c r="T115" s="11">
        <f t="shared" si="12"/>
        <v>0</v>
      </c>
      <c r="U115" s="11">
        <f t="shared" si="12"/>
        <v>0</v>
      </c>
      <c r="V115" s="11">
        <f t="shared" si="12"/>
        <v>0</v>
      </c>
      <c r="W115" s="11">
        <f t="shared" si="12"/>
        <v>2586914572</v>
      </c>
      <c r="X115" s="11">
        <f t="shared" si="12"/>
        <v>379592774</v>
      </c>
      <c r="Y115" s="11">
        <f t="shared" si="12"/>
        <v>0</v>
      </c>
      <c r="Z115" s="11">
        <f t="shared" si="12"/>
        <v>0</v>
      </c>
      <c r="AA115" s="11">
        <f t="shared" si="12"/>
        <v>0</v>
      </c>
      <c r="AB115" s="11">
        <f t="shared" si="12"/>
        <v>0</v>
      </c>
    </row>
    <row r="116" spans="1:28" ht="22.5" customHeight="1" x14ac:dyDescent="0.25">
      <c r="A116" s="25" t="s">
        <v>36</v>
      </c>
      <c r="B116" s="25" t="s">
        <v>37</v>
      </c>
      <c r="C116" s="25" t="s">
        <v>215</v>
      </c>
      <c r="D116" s="25" t="s">
        <v>216</v>
      </c>
      <c r="E116" s="25" t="s">
        <v>168</v>
      </c>
      <c r="F116" s="25" t="s">
        <v>32</v>
      </c>
      <c r="G116" s="25" t="s">
        <v>33</v>
      </c>
      <c r="H116" s="5">
        <f>+'Estado Apropiacion Unidad y Sub'!T218</f>
        <v>240512135</v>
      </c>
      <c r="I116" s="5">
        <f>+'Estado Apropiacion Unidad y Sub'!U218</f>
        <v>0</v>
      </c>
      <c r="J116" s="5">
        <f>+'Estado Apropiacion Unidad y Sub'!V218</f>
        <v>0</v>
      </c>
      <c r="K116" s="5">
        <f>+'Estado Apropiacion Unidad y Sub'!W218</f>
        <v>0</v>
      </c>
      <c r="L116" s="5">
        <f>+'Estado Apropiacion Unidad y Sub'!X218</f>
        <v>0</v>
      </c>
      <c r="M116" s="5">
        <f>+'Estado Apropiacion Unidad y Sub'!Y218</f>
        <v>240512135</v>
      </c>
      <c r="N116" s="5">
        <f>+'Estado Apropiacion Unidad y Sub'!Z218</f>
        <v>0</v>
      </c>
      <c r="O116" s="5">
        <f>+'Estado Apropiacion Unidad y Sub'!AA218</f>
        <v>2876507346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Sub'!AI218</f>
        <v>0</v>
      </c>
      <c r="X116" s="5">
        <f>+'Estado Apropiacion Unidad y Sub'!AJ218</f>
        <v>0</v>
      </c>
      <c r="Y116" s="6">
        <v>0</v>
      </c>
      <c r="Z116" s="6">
        <v>0</v>
      </c>
      <c r="AA116" s="6">
        <v>0</v>
      </c>
      <c r="AB116" s="6">
        <v>0</v>
      </c>
    </row>
    <row r="117" spans="1:28" s="8" customFormat="1" ht="22.5" customHeight="1" x14ac:dyDescent="0.25">
      <c r="A117" s="38" t="s">
        <v>36</v>
      </c>
      <c r="B117" s="38" t="s">
        <v>37</v>
      </c>
      <c r="C117" s="25" t="s">
        <v>217</v>
      </c>
      <c r="D117" s="25" t="s">
        <v>218</v>
      </c>
      <c r="E117" s="25" t="s">
        <v>168</v>
      </c>
      <c r="F117" s="25" t="s">
        <v>32</v>
      </c>
      <c r="G117" s="25" t="s">
        <v>33</v>
      </c>
      <c r="H117" s="5">
        <f>+'Estado Apropiacion Unidad y Sub'!T220</f>
        <v>551507092</v>
      </c>
      <c r="I117" s="5">
        <f>+'Estado Apropiacion Unidad y Sub'!U220</f>
        <v>0</v>
      </c>
      <c r="J117" s="5">
        <f>+'Estado Apropiacion Unidad y Sub'!V220</f>
        <v>0</v>
      </c>
      <c r="K117" s="5">
        <f>+'Estado Apropiacion Unidad y Sub'!W220</f>
        <v>0</v>
      </c>
      <c r="L117" s="5">
        <f>+'Estado Apropiacion Unidad y Sub'!X220</f>
        <v>0</v>
      </c>
      <c r="M117" s="5">
        <f>+'Estado Apropiacion Unidad y Sub'!Y220</f>
        <v>551507092</v>
      </c>
      <c r="N117" s="5" t="str">
        <f>+'Estado Apropiacion Unidad y Sub'!Z220</f>
        <v/>
      </c>
      <c r="O117" s="5" t="str">
        <f>+'Estado Apropiacion Unidad y Sub'!AA220</f>
        <v/>
      </c>
      <c r="P117" s="6"/>
      <c r="Q117" s="6"/>
      <c r="R117" s="6"/>
      <c r="S117" s="6"/>
      <c r="T117" s="6"/>
      <c r="U117" s="6"/>
      <c r="V117" s="6"/>
      <c r="W117" s="5">
        <f>+'Estado Apropiacion Unidad y Sub'!AI220</f>
        <v>2514356572</v>
      </c>
      <c r="X117" s="5">
        <f>+'Estado Apropiacion Unidad y Sub'!AJ220</f>
        <v>362150774</v>
      </c>
      <c r="Y117" s="6"/>
      <c r="Z117" s="6"/>
      <c r="AA117" s="6"/>
      <c r="AB117" s="6"/>
    </row>
    <row r="118" spans="1:28" ht="22.5" customHeight="1" x14ac:dyDescent="0.25">
      <c r="A118" s="25" t="s">
        <v>36</v>
      </c>
      <c r="B118" s="25" t="s">
        <v>37</v>
      </c>
      <c r="C118" s="25" t="s">
        <v>219</v>
      </c>
      <c r="D118" s="25" t="s">
        <v>220</v>
      </c>
      <c r="E118" s="25" t="s">
        <v>168</v>
      </c>
      <c r="F118" s="25" t="s">
        <v>32</v>
      </c>
      <c r="G118" s="25" t="s">
        <v>33</v>
      </c>
      <c r="H118" s="5">
        <f>+'Estado Apropiacion Unidad y Sub'!T222</f>
        <v>90000000</v>
      </c>
      <c r="I118" s="5">
        <f>+'Estado Apropiacion Unidad y Sub'!U222</f>
        <v>0</v>
      </c>
      <c r="J118" s="5">
        <f>+'Estado Apropiacion Unidad y Sub'!V222</f>
        <v>0</v>
      </c>
      <c r="K118" s="5">
        <f>+'Estado Apropiacion Unidad y Sub'!W222</f>
        <v>0</v>
      </c>
      <c r="L118" s="5">
        <f>+'Estado Apropiacion Unidad y Sub'!X222</f>
        <v>0</v>
      </c>
      <c r="M118" s="5">
        <f>+'Estado Apropiacion Unidad y Sub'!Y222</f>
        <v>90000000</v>
      </c>
      <c r="N118" s="5">
        <f>+'Estado Apropiacion Unidad y Sub'!Z222</f>
        <v>0</v>
      </c>
      <c r="O118" s="5">
        <f>+'Estado Apropiacion Unidad y Sub'!AA222</f>
        <v>240512135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5">
        <f>+'Estado Apropiacion Unidad y Sub'!AI222</f>
        <v>0</v>
      </c>
      <c r="X118" s="5">
        <f>+'Estado Apropiacion Unidad y Sub'!AJ222</f>
        <v>0</v>
      </c>
      <c r="Y118" s="6">
        <v>0</v>
      </c>
      <c r="Z118" s="6">
        <v>0</v>
      </c>
      <c r="AA118" s="6">
        <v>0</v>
      </c>
      <c r="AB118" s="6">
        <v>0</v>
      </c>
    </row>
    <row r="119" spans="1:28" ht="22.5" customHeight="1" x14ac:dyDescent="0.25">
      <c r="A119" s="25" t="s">
        <v>36</v>
      </c>
      <c r="B119" s="25" t="s">
        <v>37</v>
      </c>
      <c r="C119" s="25" t="s">
        <v>221</v>
      </c>
      <c r="D119" s="25" t="s">
        <v>222</v>
      </c>
      <c r="E119" s="25" t="s">
        <v>168</v>
      </c>
      <c r="F119" s="25" t="s">
        <v>32</v>
      </c>
      <c r="G119" s="25" t="s">
        <v>33</v>
      </c>
      <c r="H119" s="5">
        <f>+'Estado Apropiacion Unidad y Sub'!T224</f>
        <v>664677071</v>
      </c>
      <c r="I119" s="5">
        <f>+'Estado Apropiacion Unidad y Sub'!U224</f>
        <v>0</v>
      </c>
      <c r="J119" s="5">
        <f>+'Estado Apropiacion Unidad y Sub'!V224</f>
        <v>0</v>
      </c>
      <c r="K119" s="5">
        <f>+'Estado Apropiacion Unidad y Sub'!W224</f>
        <v>0</v>
      </c>
      <c r="L119" s="5">
        <f>+'Estado Apropiacion Unidad y Sub'!X224</f>
        <v>0</v>
      </c>
      <c r="M119" s="5">
        <f>+'Estado Apropiacion Unidad y Sub'!Y224</f>
        <v>664677071</v>
      </c>
      <c r="N119" s="5">
        <f>+'Estado Apropiacion Unidad y Sub'!Z224</f>
        <v>0</v>
      </c>
      <c r="O119" s="5">
        <f>+'Estado Apropiacion Unidad y Sub'!AA224</f>
        <v>551507092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5">
        <f>+'Estado Apropiacion Unidad y Sub'!AI224</f>
        <v>0</v>
      </c>
      <c r="X119" s="5">
        <f>+'Estado Apropiacion Unidad y Sub'!AJ224</f>
        <v>0</v>
      </c>
      <c r="Y119" s="6">
        <v>0</v>
      </c>
      <c r="Z119" s="6">
        <v>0</v>
      </c>
      <c r="AA119" s="6">
        <v>0</v>
      </c>
      <c r="AB119" s="6">
        <v>0</v>
      </c>
    </row>
    <row r="120" spans="1:28" ht="22.5" customHeight="1" x14ac:dyDescent="0.25">
      <c r="A120" s="25" t="s">
        <v>36</v>
      </c>
      <c r="B120" s="25" t="s">
        <v>37</v>
      </c>
      <c r="C120" s="25" t="s">
        <v>223</v>
      </c>
      <c r="D120" s="25" t="s">
        <v>224</v>
      </c>
      <c r="E120" s="25" t="s">
        <v>168</v>
      </c>
      <c r="F120" s="25" t="s">
        <v>32</v>
      </c>
      <c r="G120" s="25" t="s">
        <v>33</v>
      </c>
      <c r="H120" s="5">
        <f>+'Estado Apropiacion Unidad y Sub'!T226</f>
        <v>440886850</v>
      </c>
      <c r="I120" s="5">
        <f>+'Estado Apropiacion Unidad y Sub'!U226</f>
        <v>0</v>
      </c>
      <c r="J120" s="5">
        <f>+'Estado Apropiacion Unidad y Sub'!V226</f>
        <v>0</v>
      </c>
      <c r="K120" s="5">
        <f>+'Estado Apropiacion Unidad y Sub'!W226</f>
        <v>0</v>
      </c>
      <c r="L120" s="5">
        <f>+'Estado Apropiacion Unidad y Sub'!X226</f>
        <v>0</v>
      </c>
      <c r="M120" s="5">
        <f>+'Estado Apropiacion Unidad y Sub'!Y226</f>
        <v>440886850</v>
      </c>
      <c r="N120" s="5" t="str">
        <f>+'Estado Apropiacion Unidad y Sub'!Z226</f>
        <v/>
      </c>
      <c r="O120" s="5" t="str">
        <f>+'Estado Apropiacion Unidad y Sub'!AA226</f>
        <v/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5">
        <f>+'Estado Apropiacion Unidad y Sub'!AI226</f>
        <v>72558000</v>
      </c>
      <c r="X120" s="5">
        <f>+'Estado Apropiacion Unidad y Sub'!AJ226</f>
        <v>17442000</v>
      </c>
      <c r="Y120" s="6">
        <v>0</v>
      </c>
      <c r="Z120" s="6">
        <v>0</v>
      </c>
      <c r="AA120" s="6">
        <v>0</v>
      </c>
      <c r="AB120" s="6">
        <v>0</v>
      </c>
    </row>
    <row r="121" spans="1:28" ht="0" hidden="1" customHeight="1" x14ac:dyDescent="0.25"/>
    <row r="122" spans="1:28" x14ac:dyDescent="0.25">
      <c r="A122" s="15"/>
      <c r="B122" s="16"/>
      <c r="C122" s="16"/>
      <c r="D122" s="29" t="s">
        <v>229</v>
      </c>
      <c r="E122" s="29"/>
      <c r="F122" s="29"/>
      <c r="G122" s="29"/>
      <c r="H122" s="21">
        <f>+H14+H27+H35+H43+H49+H81+H84+H87+H88+H91+H92</f>
        <v>49205448063</v>
      </c>
      <c r="I122" s="21">
        <f>+I14+I27+I35+I43+I49+I81+I84+I87+I88+I91</f>
        <v>1806755772.1799998</v>
      </c>
      <c r="J122" s="21">
        <f>+J14+J27+J35+J43+J49+J81+J84+J87+J88+J91</f>
        <v>1286201806.22</v>
      </c>
      <c r="K122" s="21">
        <f>+K14+K27+K35+K43+K49+K81+K84+K87+K88</f>
        <v>0</v>
      </c>
      <c r="L122" s="21">
        <f>+L14+L27+L35+L43+L49+L81+L84+L87+L88</f>
        <v>40796200</v>
      </c>
      <c r="M122" s="21">
        <f>+M14+M27+M35+M43+M49+M81+M84+M87+M88+M91+M92</f>
        <v>49752467000</v>
      </c>
      <c r="N122" s="21">
        <f t="shared" ref="N122:AB122" si="13">+N14+N27+N35+N43+N49+N81+N84+N87+N88+N91</f>
        <v>0</v>
      </c>
      <c r="O122" s="21">
        <f t="shared" si="13"/>
        <v>49620684542</v>
      </c>
      <c r="P122" s="21">
        <f t="shared" si="13"/>
        <v>0</v>
      </c>
      <c r="Q122" s="21">
        <f t="shared" si="13"/>
        <v>0</v>
      </c>
      <c r="R122" s="21">
        <f t="shared" si="13"/>
        <v>0</v>
      </c>
      <c r="S122" s="21">
        <f t="shared" si="13"/>
        <v>0</v>
      </c>
      <c r="T122" s="21">
        <f t="shared" si="13"/>
        <v>0</v>
      </c>
      <c r="U122" s="21">
        <f t="shared" si="13"/>
        <v>0</v>
      </c>
      <c r="V122" s="21">
        <f t="shared" si="13"/>
        <v>0</v>
      </c>
      <c r="W122" s="21">
        <f t="shared" si="13"/>
        <v>46892942020.400002</v>
      </c>
      <c r="X122" s="21">
        <f t="shared" si="13"/>
        <v>119902274.76000001</v>
      </c>
      <c r="Y122" s="21">
        <f t="shared" si="13"/>
        <v>0</v>
      </c>
      <c r="Z122" s="21">
        <f t="shared" si="13"/>
        <v>0</v>
      </c>
      <c r="AA122" s="21">
        <f t="shared" si="13"/>
        <v>0</v>
      </c>
      <c r="AB122" s="22">
        <f t="shared" si="13"/>
        <v>0</v>
      </c>
    </row>
    <row r="123" spans="1:28" x14ac:dyDescent="0.25">
      <c r="A123" s="17"/>
      <c r="D123" s="14" t="s">
        <v>261</v>
      </c>
      <c r="E123" s="14"/>
      <c r="F123" s="14"/>
      <c r="G123" s="14"/>
      <c r="H123" s="30">
        <f>+H115+H107+H93</f>
        <v>29291389274</v>
      </c>
      <c r="I123" s="30">
        <f>+I93+I107+I115</f>
        <v>3243336645.1999998</v>
      </c>
      <c r="J123" s="30">
        <f>+J93+J107+J115</f>
        <v>1653336645.2</v>
      </c>
      <c r="K123" s="30">
        <f>+K93+K107+K115</f>
        <v>410000000</v>
      </c>
      <c r="L123" s="30">
        <f>+L93+L107+L115</f>
        <v>0</v>
      </c>
      <c r="M123" s="30">
        <f>+M93+M107+M115</f>
        <v>31291389274</v>
      </c>
      <c r="N123" s="30">
        <f t="shared" ref="N123:AB123" si="14">+N93+N107+N115</f>
        <v>0</v>
      </c>
      <c r="O123" s="30">
        <f t="shared" si="14"/>
        <v>24183168074</v>
      </c>
      <c r="P123" s="30">
        <f t="shared" si="14"/>
        <v>0</v>
      </c>
      <c r="Q123" s="30">
        <f t="shared" si="14"/>
        <v>0</v>
      </c>
      <c r="R123" s="30">
        <f t="shared" si="14"/>
        <v>0</v>
      </c>
      <c r="S123" s="30">
        <f t="shared" si="14"/>
        <v>0</v>
      </c>
      <c r="T123" s="30">
        <f t="shared" si="14"/>
        <v>0</v>
      </c>
      <c r="U123" s="30">
        <f t="shared" si="14"/>
        <v>0</v>
      </c>
      <c r="V123" s="30">
        <f t="shared" si="14"/>
        <v>0</v>
      </c>
      <c r="W123" s="30">
        <f t="shared" si="14"/>
        <v>18698097628.600002</v>
      </c>
      <c r="X123" s="30">
        <f t="shared" si="14"/>
        <v>443751881.19999999</v>
      </c>
      <c r="Y123" s="30">
        <f t="shared" si="14"/>
        <v>0</v>
      </c>
      <c r="Z123" s="30">
        <f t="shared" si="14"/>
        <v>0</v>
      </c>
      <c r="AA123" s="30">
        <f t="shared" si="14"/>
        <v>0</v>
      </c>
      <c r="AB123" s="31">
        <f t="shared" si="14"/>
        <v>0</v>
      </c>
    </row>
    <row r="124" spans="1:28" x14ac:dyDescent="0.25">
      <c r="A124" s="17"/>
      <c r="B124" s="13" t="s">
        <v>230</v>
      </c>
      <c r="D124" s="103" t="s">
        <v>262</v>
      </c>
      <c r="E124" s="8"/>
      <c r="F124" s="8"/>
      <c r="G124" s="8"/>
      <c r="H124" s="23">
        <f>+H105</f>
        <v>0</v>
      </c>
      <c r="I124" s="23">
        <f t="shared" ref="I124:AB124" si="15">+I105</f>
        <v>6437616639</v>
      </c>
      <c r="J124" s="23">
        <f t="shared" si="15"/>
        <v>0</v>
      </c>
      <c r="K124" s="23">
        <f t="shared" si="15"/>
        <v>0</v>
      </c>
      <c r="L124" s="23">
        <f t="shared" si="15"/>
        <v>0</v>
      </c>
      <c r="M124" s="23">
        <f t="shared" si="15"/>
        <v>6437616639</v>
      </c>
      <c r="N124" s="23" t="str">
        <f t="shared" si="15"/>
        <v/>
      </c>
      <c r="O124" s="23" t="str">
        <f t="shared" si="15"/>
        <v/>
      </c>
      <c r="P124" s="23">
        <f t="shared" si="15"/>
        <v>0</v>
      </c>
      <c r="Q124" s="23">
        <f t="shared" si="15"/>
        <v>0</v>
      </c>
      <c r="R124" s="23">
        <f t="shared" si="15"/>
        <v>0</v>
      </c>
      <c r="S124" s="23">
        <f t="shared" si="15"/>
        <v>0</v>
      </c>
      <c r="T124" s="23">
        <f t="shared" si="15"/>
        <v>0</v>
      </c>
      <c r="U124" s="23">
        <f t="shared" si="15"/>
        <v>0</v>
      </c>
      <c r="V124" s="23">
        <f t="shared" si="15"/>
        <v>0</v>
      </c>
      <c r="W124" s="23">
        <f t="shared" si="15"/>
        <v>6437616639</v>
      </c>
      <c r="X124" s="23">
        <f t="shared" si="15"/>
        <v>0</v>
      </c>
      <c r="Y124" s="23">
        <f t="shared" si="15"/>
        <v>0</v>
      </c>
      <c r="Z124" s="23">
        <f t="shared" si="15"/>
        <v>0</v>
      </c>
      <c r="AA124" s="23">
        <f t="shared" si="15"/>
        <v>0</v>
      </c>
      <c r="AB124" s="102">
        <f t="shared" si="15"/>
        <v>0</v>
      </c>
    </row>
    <row r="125" spans="1:28" x14ac:dyDescent="0.25">
      <c r="A125" s="17"/>
      <c r="B125" s="13" t="s">
        <v>227</v>
      </c>
      <c r="D125" s="103" t="s">
        <v>263</v>
      </c>
      <c r="E125" s="8"/>
      <c r="F125" s="8"/>
      <c r="G125" s="8"/>
      <c r="H125" s="104">
        <f>SUM(H122:H124)</f>
        <v>78496837337</v>
      </c>
      <c r="I125" s="104">
        <f t="shared" ref="I125:AB125" si="16">SUM(I122:I124)</f>
        <v>11487709056.379999</v>
      </c>
      <c r="J125" s="104">
        <f t="shared" si="16"/>
        <v>2939538451.4200001</v>
      </c>
      <c r="K125" s="104">
        <f t="shared" si="16"/>
        <v>410000000</v>
      </c>
      <c r="L125" s="104">
        <f t="shared" si="16"/>
        <v>40796200</v>
      </c>
      <c r="M125" s="104">
        <f t="shared" si="16"/>
        <v>87481472913</v>
      </c>
      <c r="N125" s="104">
        <f t="shared" si="16"/>
        <v>0</v>
      </c>
      <c r="O125" s="104">
        <f t="shared" si="16"/>
        <v>73803852616</v>
      </c>
      <c r="P125" s="104">
        <f t="shared" si="16"/>
        <v>0</v>
      </c>
      <c r="Q125" s="104">
        <f t="shared" si="16"/>
        <v>0</v>
      </c>
      <c r="R125" s="104">
        <f t="shared" si="16"/>
        <v>0</v>
      </c>
      <c r="S125" s="104">
        <f t="shared" si="16"/>
        <v>0</v>
      </c>
      <c r="T125" s="104">
        <f t="shared" si="16"/>
        <v>0</v>
      </c>
      <c r="U125" s="104">
        <f t="shared" si="16"/>
        <v>0</v>
      </c>
      <c r="V125" s="104">
        <f t="shared" si="16"/>
        <v>0</v>
      </c>
      <c r="W125" s="104">
        <f t="shared" si="16"/>
        <v>72028656288</v>
      </c>
      <c r="X125" s="104">
        <f t="shared" si="16"/>
        <v>563654155.96000004</v>
      </c>
      <c r="Y125" s="104">
        <f t="shared" si="16"/>
        <v>0</v>
      </c>
      <c r="Z125" s="104">
        <f t="shared" si="16"/>
        <v>0</v>
      </c>
      <c r="AA125" s="104">
        <f t="shared" si="16"/>
        <v>0</v>
      </c>
      <c r="AB125" s="104">
        <f t="shared" si="16"/>
        <v>0</v>
      </c>
    </row>
    <row r="126" spans="1:28" x14ac:dyDescent="0.25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36"/>
      <c r="N126" s="19"/>
      <c r="O126" s="19"/>
      <c r="P126" s="19"/>
      <c r="Q126" s="19"/>
      <c r="R126" s="19"/>
      <c r="S126" s="19"/>
      <c r="T126" s="19"/>
      <c r="U126" s="19"/>
      <c r="V126" s="19"/>
      <c r="W126" s="57"/>
      <c r="X126" s="19"/>
      <c r="Y126" s="19"/>
      <c r="Z126" s="19"/>
      <c r="AA126" s="19"/>
      <c r="AB126" s="20"/>
    </row>
    <row r="127" spans="1:28" x14ac:dyDescent="0.25">
      <c r="M127" s="28"/>
    </row>
    <row r="129" spans="13:13" x14ac:dyDescent="0.25">
      <c r="M129" s="28"/>
    </row>
  </sheetData>
  <mergeCells count="5">
    <mergeCell ref="A2:AB2"/>
    <mergeCell ref="A3:AB3"/>
    <mergeCell ref="A1:AB1"/>
    <mergeCell ref="C13:D13"/>
    <mergeCell ref="A4:AB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4"/>
  <sheetViews>
    <sheetView tabSelected="1" zoomScale="86" zoomScaleNormal="86" workbookViewId="0">
      <pane ySplit="7" topLeftCell="A100" activePane="bottomLeft" state="frozen"/>
      <selection activeCell="I8" sqref="I8:K10"/>
      <selection pane="bottomLeft" activeCell="I121" sqref="I121:AC121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8.8554687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124" t="s">
        <v>256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1"/>
    </row>
    <row r="2" spans="1:29" ht="18" customHeight="1" x14ac:dyDescent="0.25">
      <c r="A2" s="124" t="s">
        <v>225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1"/>
    </row>
    <row r="3" spans="1:29" ht="14.1" customHeight="1" x14ac:dyDescent="0.25">
      <c r="A3" s="125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9"/>
    </row>
    <row r="4" spans="1:29" ht="14.1" customHeight="1" x14ac:dyDescent="0.25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9"/>
    </row>
    <row r="5" spans="1:29" ht="11.1" customHeight="1" x14ac:dyDescent="0.25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9"/>
    </row>
    <row r="6" spans="1:29" ht="10.35" customHeight="1" x14ac:dyDescent="0.25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8"/>
    </row>
    <row r="7" spans="1:29" ht="22.5" customHeight="1" x14ac:dyDescent="0.25">
      <c r="A7" s="3" t="s">
        <v>2</v>
      </c>
      <c r="B7" s="135" t="s">
        <v>3</v>
      </c>
      <c r="C7" s="136"/>
      <c r="D7" s="131" t="s">
        <v>4</v>
      </c>
      <c r="E7" s="132"/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4" t="s">
        <v>0</v>
      </c>
      <c r="B8" s="137" t="s">
        <v>1</v>
      </c>
      <c r="C8" s="138"/>
      <c r="D8" s="24" t="s">
        <v>29</v>
      </c>
      <c r="E8" s="24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585465213</v>
      </c>
      <c r="K8" s="11">
        <f t="shared" si="0"/>
        <v>544638044</v>
      </c>
      <c r="L8" s="11">
        <f>+'Estado Apropiacion Unidad y Sub'!W15</f>
        <v>501465213</v>
      </c>
      <c r="M8" s="11">
        <f t="shared" si="0"/>
        <v>524638044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5" t="s">
        <v>0</v>
      </c>
      <c r="B9" s="133" t="s">
        <v>1</v>
      </c>
      <c r="C9" s="134"/>
      <c r="D9" s="25" t="s">
        <v>34</v>
      </c>
      <c r="E9" s="25" t="s">
        <v>35</v>
      </c>
      <c r="F9" s="4" t="s">
        <v>31</v>
      </c>
      <c r="G9" s="4" t="s">
        <v>32</v>
      </c>
      <c r="H9" s="4" t="s">
        <v>33</v>
      </c>
      <c r="I9" s="5">
        <f>+'Estado Apropiacion Unidad y Sub'!T16</f>
        <v>13357736526</v>
      </c>
      <c r="J9" s="5">
        <f>+'Estado Apropiacion Unidad y Sub'!U16</f>
        <v>460638044</v>
      </c>
      <c r="K9" s="5">
        <f>+'Estado Apropiacion Unidad y Sub'!V16</f>
        <v>460638044</v>
      </c>
      <c r="L9" s="5">
        <f>+'Estado Apropiacion Unidad y Sub'!W16</f>
        <v>460638044</v>
      </c>
      <c r="M9" s="5">
        <f>+'Estado Apropiacion Unidad y Sub'!X16</f>
        <v>460638044</v>
      </c>
      <c r="N9" s="5">
        <f>+'Estado Apropiacion Unidad y Sub'!Y16</f>
        <v>13610374570</v>
      </c>
      <c r="O9" s="6">
        <v>0</v>
      </c>
      <c r="P9" s="5">
        <f>+'Estado Apropiacion Unidad y Sub'!AA16</f>
        <v>13610374570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Sub'!AI16</f>
        <v>0</v>
      </c>
      <c r="Y9" s="6">
        <f>+'Estado Apropiacion Unidad y Sub'!AJ16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5" t="s">
        <v>0</v>
      </c>
      <c r="B10" s="133" t="s">
        <v>1</v>
      </c>
      <c r="C10" s="134"/>
      <c r="D10" s="25" t="s">
        <v>38</v>
      </c>
      <c r="E10" s="25" t="s">
        <v>39</v>
      </c>
      <c r="F10" s="4" t="s">
        <v>31</v>
      </c>
      <c r="G10" s="4" t="s">
        <v>32</v>
      </c>
      <c r="H10" s="4" t="s">
        <v>33</v>
      </c>
      <c r="I10" s="5">
        <f>+'Estado Apropiacion Unidad y Sub'!T18</f>
        <v>92595716</v>
      </c>
      <c r="J10" s="5">
        <f>+'Estado Apropiacion Unidad y Sub'!U18</f>
        <v>0</v>
      </c>
      <c r="K10" s="5">
        <f>+'Estado Apropiacion Unidad y Sub'!V18</f>
        <v>0</v>
      </c>
      <c r="L10" s="5">
        <f>+'Estado Apropiacion Unidad y Sub'!W18</f>
        <v>0</v>
      </c>
      <c r="M10" s="5">
        <f>+'Estado Apropiacion Unidad y Sub'!X18</f>
        <v>4000000</v>
      </c>
      <c r="N10" s="5">
        <f>+'Estado Apropiacion Unidad y Sub'!Y18</f>
        <v>88595716</v>
      </c>
      <c r="O10" s="6">
        <v>0</v>
      </c>
      <c r="P10" s="5">
        <f>+'Estado Apropiacion Unidad y Sub'!AA18</f>
        <v>88595716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Sub'!AI16</f>
        <v>0</v>
      </c>
      <c r="Y10" s="6">
        <f>+'Estado Apropiacion Unidad y Sub'!AJ16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5" t="s">
        <v>0</v>
      </c>
      <c r="B11" s="133" t="s">
        <v>1</v>
      </c>
      <c r="C11" s="134"/>
      <c r="D11" s="25" t="s">
        <v>40</v>
      </c>
      <c r="E11" s="25" t="s">
        <v>41</v>
      </c>
      <c r="F11" s="4" t="s">
        <v>31</v>
      </c>
      <c r="G11" s="4" t="s">
        <v>32</v>
      </c>
      <c r="H11" s="4" t="s">
        <v>33</v>
      </c>
      <c r="I11" s="5">
        <f>+'Estado Apropiacion Unidad y Sub'!T20</f>
        <v>163723793</v>
      </c>
      <c r="J11" s="5">
        <f>+'Estado Apropiacion Unidad y Sub'!U20</f>
        <v>8000000</v>
      </c>
      <c r="K11" s="5">
        <f>+'Estado Apropiacion Unidad y Sub'!V20</f>
        <v>8000000</v>
      </c>
      <c r="L11" s="5">
        <f>+'Estado Apropiacion Unidad y Sub'!W20</f>
        <v>4000000</v>
      </c>
      <c r="M11" s="5">
        <f>+'Estado Apropiacion Unidad y Sub'!X20</f>
        <v>0</v>
      </c>
      <c r="N11" s="5">
        <f>+'Estado Apropiacion Unidad y Sub'!Y20</f>
        <v>167723793</v>
      </c>
      <c r="O11" s="6">
        <v>0</v>
      </c>
      <c r="P11" s="5">
        <f>+'Estado Apropiacion Unidad y Sub'!AA20</f>
        <v>167723793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Sub'!AI18</f>
        <v>0</v>
      </c>
      <c r="Y11" s="6">
        <f>+'Estado Apropiacion Unidad y Sub'!AJ18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5" t="s">
        <v>0</v>
      </c>
      <c r="B12" s="133" t="s">
        <v>1</v>
      </c>
      <c r="C12" s="134"/>
      <c r="D12" s="25" t="s">
        <v>42</v>
      </c>
      <c r="E12" s="25" t="s">
        <v>43</v>
      </c>
      <c r="F12" s="4" t="s">
        <v>31</v>
      </c>
      <c r="G12" s="4" t="s">
        <v>32</v>
      </c>
      <c r="H12" s="4" t="s">
        <v>33</v>
      </c>
      <c r="I12" s="5">
        <f>+'Estado Apropiacion Unidad y Sub'!T22</f>
        <v>117119770</v>
      </c>
      <c r="J12" s="5">
        <f>+'Estado Apropiacion Unidad y Sub'!U22</f>
        <v>0</v>
      </c>
      <c r="K12" s="5">
        <f>+'Estado Apropiacion Unidad y Sub'!V22</f>
        <v>0</v>
      </c>
      <c r="L12" s="5">
        <f>+'Estado Apropiacion Unidad y Sub'!W22</f>
        <v>0</v>
      </c>
      <c r="M12" s="5">
        <f>+'Estado Apropiacion Unidad y Sub'!X22</f>
        <v>10000000</v>
      </c>
      <c r="N12" s="5">
        <f>+'Estado Apropiacion Unidad y Sub'!Y22</f>
        <v>107119770</v>
      </c>
      <c r="O12" s="6">
        <v>0</v>
      </c>
      <c r="P12" s="5">
        <f>+'Estado Apropiacion Unidad y Sub'!AA22</f>
        <v>107119770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Sub'!AI18</f>
        <v>0</v>
      </c>
      <c r="Y12" s="6">
        <f>+'Estado Apropiacion Unidad y Sub'!AJ18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5" t="s">
        <v>0</v>
      </c>
      <c r="B13" s="133" t="s">
        <v>1</v>
      </c>
      <c r="C13" s="134"/>
      <c r="D13" s="25" t="s">
        <v>44</v>
      </c>
      <c r="E13" s="25" t="s">
        <v>45</v>
      </c>
      <c r="F13" s="4" t="s">
        <v>31</v>
      </c>
      <c r="G13" s="4" t="s">
        <v>32</v>
      </c>
      <c r="H13" s="4" t="s">
        <v>33</v>
      </c>
      <c r="I13" s="5">
        <f>+'Estado Apropiacion Unidad y Sub'!T24</f>
        <v>621970579</v>
      </c>
      <c r="J13" s="5">
        <f>+'Estado Apropiacion Unidad y Sub'!U24</f>
        <v>40000000</v>
      </c>
      <c r="K13" s="5">
        <f>+'Estado Apropiacion Unidad y Sub'!V24</f>
        <v>40000000</v>
      </c>
      <c r="L13" s="5">
        <f>+'Estado Apropiacion Unidad y Sub'!W24</f>
        <v>20000000</v>
      </c>
      <c r="M13" s="5">
        <f>+'Estado Apropiacion Unidad y Sub'!X24</f>
        <v>0</v>
      </c>
      <c r="N13" s="5">
        <f>+'Estado Apropiacion Unidad y Sub'!Y24</f>
        <v>641970579</v>
      </c>
      <c r="O13" s="6">
        <v>0</v>
      </c>
      <c r="P13" s="5">
        <f>+'Estado Apropiacion Unidad y Sub'!AA24</f>
        <v>641970579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Sub'!AI20</f>
        <v>0</v>
      </c>
      <c r="Y13" s="6">
        <f>+'Estado Apropiacion Unidad y Sub'!AJ20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5" t="s">
        <v>0</v>
      </c>
      <c r="B14" s="133" t="s">
        <v>1</v>
      </c>
      <c r="C14" s="134"/>
      <c r="D14" s="25" t="s">
        <v>46</v>
      </c>
      <c r="E14" s="25" t="s">
        <v>47</v>
      </c>
      <c r="F14" s="4" t="s">
        <v>31</v>
      </c>
      <c r="G14" s="4" t="s">
        <v>32</v>
      </c>
      <c r="H14" s="4" t="s">
        <v>33</v>
      </c>
      <c r="I14" s="5">
        <f>+'Estado Apropiacion Unidad y Sub'!T26</f>
        <v>471204009</v>
      </c>
      <c r="J14" s="5">
        <f>+'Estado Apropiacion Unidad y Sub'!U26</f>
        <v>16000000</v>
      </c>
      <c r="K14" s="5">
        <f>+'Estado Apropiacion Unidad y Sub'!V26</f>
        <v>16000000</v>
      </c>
      <c r="L14" s="5">
        <f>+'Estado Apropiacion Unidad y Sub'!W26</f>
        <v>8000000</v>
      </c>
      <c r="M14" s="5">
        <f>+'Estado Apropiacion Unidad y Sub'!X26</f>
        <v>0</v>
      </c>
      <c r="N14" s="5">
        <f>+'Estado Apropiacion Unidad y Sub'!Y26</f>
        <v>479204009</v>
      </c>
      <c r="O14" s="6">
        <v>0</v>
      </c>
      <c r="P14" s="5">
        <f>+'Estado Apropiacion Unidad y Sub'!AA26</f>
        <v>479204009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Sub'!AI20</f>
        <v>0</v>
      </c>
      <c r="Y14" s="6">
        <f>+'Estado Apropiacion Unidad y Sub'!AJ20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5" t="s">
        <v>0</v>
      </c>
      <c r="B15" s="133" t="s">
        <v>1</v>
      </c>
      <c r="C15" s="134"/>
      <c r="D15" s="25" t="s">
        <v>48</v>
      </c>
      <c r="E15" s="25" t="s">
        <v>49</v>
      </c>
      <c r="F15" s="4" t="s">
        <v>31</v>
      </c>
      <c r="G15" s="4" t="s">
        <v>32</v>
      </c>
      <c r="H15" s="4" t="s">
        <v>33</v>
      </c>
      <c r="I15" s="5">
        <f>+'Estado Apropiacion Unidad y Sub'!T28</f>
        <v>2168412027</v>
      </c>
      <c r="J15" s="5">
        <f>+'Estado Apropiacion Unidad y Sub'!U28</f>
        <v>2440655</v>
      </c>
      <c r="K15" s="5">
        <f>+'Estado Apropiacion Unidad y Sub'!V28</f>
        <v>0</v>
      </c>
      <c r="L15" s="5">
        <f>+'Estado Apropiacion Unidad y Sub'!W28</f>
        <v>100000000</v>
      </c>
      <c r="M15" s="5">
        <f>+'Estado Apropiacion Unidad y Sub'!X28</f>
        <v>0</v>
      </c>
      <c r="N15" s="5">
        <f>+'Estado Apropiacion Unidad y Sub'!Y28</f>
        <v>2270852682</v>
      </c>
      <c r="O15" s="6">
        <v>0</v>
      </c>
      <c r="P15" s="5">
        <f>+'Estado Apropiacion Unidad y Sub'!AA28</f>
        <v>2270852682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Sub'!AI22</f>
        <v>0</v>
      </c>
      <c r="Y15" s="6">
        <f>+'Estado Apropiacion Unidad y Sub'!AJ22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5" t="s">
        <v>0</v>
      </c>
      <c r="B16" s="133" t="s">
        <v>1</v>
      </c>
      <c r="C16" s="134"/>
      <c r="D16" s="25" t="s">
        <v>50</v>
      </c>
      <c r="E16" s="25" t="s">
        <v>51</v>
      </c>
      <c r="F16" s="4" t="s">
        <v>31</v>
      </c>
      <c r="G16" s="4" t="s">
        <v>32</v>
      </c>
      <c r="H16" s="4" t="s">
        <v>33</v>
      </c>
      <c r="I16" s="5">
        <f>+'Estado Apropiacion Unidad y Sub'!T30</f>
        <v>858409960</v>
      </c>
      <c r="J16" s="5">
        <f>+'Estado Apropiacion Unidad y Sub'!U30</f>
        <v>38386514</v>
      </c>
      <c r="K16" s="5">
        <f>+'Estado Apropiacion Unidad y Sub'!V30</f>
        <v>0</v>
      </c>
      <c r="L16" s="5">
        <f>+'Estado Apropiacion Unidad y Sub'!W30</f>
        <v>120000000</v>
      </c>
      <c r="M16" s="5">
        <f>+'Estado Apropiacion Unidad y Sub'!X30</f>
        <v>0</v>
      </c>
      <c r="N16" s="5">
        <f>+'Estado Apropiacion Unidad y Sub'!Y30</f>
        <v>1016796474</v>
      </c>
      <c r="O16" s="6">
        <v>0</v>
      </c>
      <c r="P16" s="5">
        <f>+'Estado Apropiacion Unidad y Sub'!AA30</f>
        <v>1016796474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Sub'!AI22</f>
        <v>0</v>
      </c>
      <c r="Y16" s="6">
        <f>+'Estado Apropiacion Unidad y Sub'!AJ22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5" t="s">
        <v>0</v>
      </c>
      <c r="B17" s="133" t="s">
        <v>1</v>
      </c>
      <c r="C17" s="134"/>
      <c r="D17" s="25" t="s">
        <v>52</v>
      </c>
      <c r="E17" s="25" t="s">
        <v>53</v>
      </c>
      <c r="F17" s="4" t="s">
        <v>31</v>
      </c>
      <c r="G17" s="4" t="s">
        <v>32</v>
      </c>
      <c r="H17" s="4" t="s">
        <v>33</v>
      </c>
      <c r="I17" s="5">
        <f>+'Estado Apropiacion Unidad y Sub'!T32</f>
        <v>861099227</v>
      </c>
      <c r="J17" s="5">
        <f>+'Estado Apropiacion Unidad y Sub'!U32</f>
        <v>0</v>
      </c>
      <c r="K17" s="5">
        <f>+'Estado Apropiacion Unidad y Sub'!V32</f>
        <v>0</v>
      </c>
      <c r="L17" s="5">
        <f>+'Estado Apropiacion Unidad y Sub'!W32</f>
        <v>0</v>
      </c>
      <c r="M17" s="5">
        <f>+'Estado Apropiacion Unidad y Sub'!X32</f>
        <v>50000000</v>
      </c>
      <c r="N17" s="5">
        <f>+'Estado Apropiacion Unidad y Sub'!Y32</f>
        <v>811099227</v>
      </c>
      <c r="O17" s="6">
        <v>0</v>
      </c>
      <c r="P17" s="5">
        <f>+'Estado Apropiacion Unidad y Sub'!AA32</f>
        <v>811099227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Sub'!AI24</f>
        <v>0</v>
      </c>
      <c r="Y17" s="6">
        <f>+'Estado Apropiacion Unidad y Sub'!AJ24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5" t="s">
        <v>0</v>
      </c>
      <c r="B18" s="133" t="s">
        <v>1</v>
      </c>
      <c r="C18" s="134"/>
      <c r="D18" s="25" t="s">
        <v>54</v>
      </c>
      <c r="E18" s="25" t="s">
        <v>55</v>
      </c>
      <c r="F18" s="4" t="s">
        <v>31</v>
      </c>
      <c r="G18" s="4" t="s">
        <v>32</v>
      </c>
      <c r="H18" s="4" t="s">
        <v>33</v>
      </c>
      <c r="I18" s="5">
        <f>+'Estado Apropiacion Unidad y Sub'!T34</f>
        <v>62383653</v>
      </c>
      <c r="J18" s="5">
        <f>+'Estado Apropiacion Unidad y Sub'!U34</f>
        <v>20000000</v>
      </c>
      <c r="K18" s="5">
        <f>+'Estado Apropiacion Unidad y Sub'!V34</f>
        <v>20000000</v>
      </c>
      <c r="L18" s="5">
        <f>+'Estado Apropiacion Unidad y Sub'!W34</f>
        <v>20000000</v>
      </c>
      <c r="M18" s="5">
        <f>+'Estado Apropiacion Unidad y Sub'!X34</f>
        <v>0</v>
      </c>
      <c r="N18" s="5">
        <f>+'Estado Apropiacion Unidad y Sub'!Y34</f>
        <v>82383653</v>
      </c>
      <c r="O18" s="6">
        <v>0</v>
      </c>
      <c r="P18" s="5">
        <f>+'Estado Apropiacion Unidad y Sub'!AA34</f>
        <v>82383653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Sub'!AI24</f>
        <v>0</v>
      </c>
      <c r="Y18" s="6">
        <f>+'Estado Apropiacion Unidad y Sub'!AJ24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5" t="s">
        <v>0</v>
      </c>
      <c r="B19" s="133" t="s">
        <v>1</v>
      </c>
      <c r="C19" s="134"/>
      <c r="D19" s="25" t="s">
        <v>56</v>
      </c>
      <c r="E19" s="25" t="s">
        <v>57</v>
      </c>
      <c r="F19" s="4" t="s">
        <v>31</v>
      </c>
      <c r="G19" s="4" t="s">
        <v>32</v>
      </c>
      <c r="H19" s="4" t="s">
        <v>33</v>
      </c>
      <c r="I19" s="5">
        <f>+'Estado Apropiacion Unidad y Sub'!T36</f>
        <v>458266339</v>
      </c>
      <c r="J19" s="5">
        <f>+'Estado Apropiacion Unidad y Sub'!U36</f>
        <v>0</v>
      </c>
      <c r="K19" s="5">
        <f>+'Estado Apropiacion Unidad y Sub'!V36</f>
        <v>0</v>
      </c>
      <c r="L19" s="5">
        <f>+'Estado Apropiacion Unidad y Sub'!W36</f>
        <v>0</v>
      </c>
      <c r="M19" s="5">
        <f>+'Estado Apropiacion Unidad y Sub'!X36</f>
        <v>0</v>
      </c>
      <c r="N19" s="5">
        <f>+'Estado Apropiacion Unidad y Sub'!Y36</f>
        <v>458266339</v>
      </c>
      <c r="O19" s="6">
        <v>0</v>
      </c>
      <c r="P19" s="5">
        <f>+'Estado Apropiacion Unidad y Sub'!AA36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Sub'!AI26</f>
        <v>0</v>
      </c>
      <c r="Y19" s="6">
        <f>+'Estado Apropiacion Unidad y Sub'!AJ26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5" t="s">
        <v>0</v>
      </c>
      <c r="B20" s="133" t="s">
        <v>1</v>
      </c>
      <c r="C20" s="134"/>
      <c r="D20" s="25" t="s">
        <v>58</v>
      </c>
      <c r="E20" s="25" t="s">
        <v>59</v>
      </c>
      <c r="F20" s="4" t="s">
        <v>31</v>
      </c>
      <c r="G20" s="4" t="s">
        <v>32</v>
      </c>
      <c r="H20" s="4" t="s">
        <v>33</v>
      </c>
      <c r="I20" s="5">
        <f>+'Estado Apropiacion Unidad y Sub'!T38</f>
        <v>613764174</v>
      </c>
      <c r="J20" s="5">
        <f>+'Estado Apropiacion Unidad y Sub'!U38</f>
        <v>0</v>
      </c>
      <c r="K20" s="5">
        <f>+'Estado Apropiacion Unidad y Sub'!V38</f>
        <v>0</v>
      </c>
      <c r="L20" s="5">
        <f>+'Estado Apropiacion Unidad y Sub'!W38</f>
        <v>0</v>
      </c>
      <c r="M20" s="5">
        <f>+'Estado Apropiacion Unidad y Sub'!X38</f>
        <v>0</v>
      </c>
      <c r="N20" s="5">
        <f>+'Estado Apropiacion Unidad y Sub'!Y38</f>
        <v>613764174</v>
      </c>
      <c r="O20" s="6">
        <v>0</v>
      </c>
      <c r="P20" s="5">
        <f>+'Estado Apropiacion Unidad y Sub'!AA38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Sub'!AI28</f>
        <v>0</v>
      </c>
      <c r="Y20" s="6">
        <f>+'Estado Apropiacion Unidad y Sub'!AJ28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4" t="s">
        <v>0</v>
      </c>
      <c r="B21" s="121" t="s">
        <v>1</v>
      </c>
      <c r="C21" s="122"/>
      <c r="D21" s="24" t="s">
        <v>60</v>
      </c>
      <c r="E21" s="24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1">SUM(J22:J28)</f>
        <v>180816338</v>
      </c>
      <c r="K21" s="11">
        <f t="shared" si="1"/>
        <v>0</v>
      </c>
      <c r="L21" s="11">
        <f>+'Estado Apropiacion Unidad y Sub'!W40</f>
        <v>180816338</v>
      </c>
      <c r="M21" s="11">
        <f t="shared" si="1"/>
        <v>10000000</v>
      </c>
      <c r="N21" s="11">
        <f>SUM(N22:N28)</f>
        <v>7425846562</v>
      </c>
      <c r="O21" s="11">
        <f>+'Estado Apropiacion Unidad y Sub'!Z40</f>
        <v>0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5" t="s">
        <v>0</v>
      </c>
      <c r="B22" s="133" t="s">
        <v>1</v>
      </c>
      <c r="C22" s="134"/>
      <c r="D22" s="25" t="s">
        <v>62</v>
      </c>
      <c r="E22" s="25" t="s">
        <v>63</v>
      </c>
      <c r="F22" s="4" t="s">
        <v>31</v>
      </c>
      <c r="G22" s="4" t="s">
        <v>32</v>
      </c>
      <c r="H22" s="4" t="s">
        <v>33</v>
      </c>
      <c r="I22" s="5">
        <f>+'Estado Apropiacion Unidad y Sub'!T41</f>
        <v>2019064130.6400001</v>
      </c>
      <c r="J22" s="5">
        <f>+'Estado Apropiacion Unidad y Sub'!U41</f>
        <v>55569900</v>
      </c>
      <c r="K22" s="5">
        <f>+'Estado Apropiacion Unidad y Sub'!V41</f>
        <v>0</v>
      </c>
      <c r="L22" s="5">
        <f>+'Estado Apropiacion Unidad y Sub'!W41</f>
        <v>0</v>
      </c>
      <c r="M22" s="5">
        <f>+'Estado Apropiacion Unidad y Sub'!X41</f>
        <v>0</v>
      </c>
      <c r="N22" s="5">
        <f>+'Estado Apropiacion Unidad y Sub'!Y41</f>
        <v>2074634030.6400001</v>
      </c>
      <c r="O22" s="6">
        <v>0</v>
      </c>
      <c r="P22" s="5">
        <f>+'Estado Apropiacion Unidad y Sub'!AA41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Sub'!AI41</f>
        <v>0</v>
      </c>
      <c r="Y22" s="6">
        <f>+'Estado Apropiacion Unidad y Sub'!AJ41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5" t="s">
        <v>0</v>
      </c>
      <c r="B23" s="133" t="s">
        <v>1</v>
      </c>
      <c r="C23" s="134"/>
      <c r="D23" s="25" t="s">
        <v>64</v>
      </c>
      <c r="E23" s="25" t="s">
        <v>65</v>
      </c>
      <c r="F23" s="4" t="s">
        <v>31</v>
      </c>
      <c r="G23" s="4" t="s">
        <v>32</v>
      </c>
      <c r="H23" s="4" t="s">
        <v>33</v>
      </c>
      <c r="I23" s="5">
        <f>+'Estado Apropiacion Unidad y Sub'!T43</f>
        <v>1421708223.72</v>
      </c>
      <c r="J23" s="5">
        <f>+'Estado Apropiacion Unidad y Sub'!U43</f>
        <v>39362100</v>
      </c>
      <c r="K23" s="5">
        <f>+'Estado Apropiacion Unidad y Sub'!V43</f>
        <v>0</v>
      </c>
      <c r="L23" s="5">
        <f>+'Estado Apropiacion Unidad y Sub'!W43</f>
        <v>0</v>
      </c>
      <c r="M23" s="5">
        <f>+'Estado Apropiacion Unidad y Sub'!X43</f>
        <v>0</v>
      </c>
      <c r="N23" s="5">
        <f>+'Estado Apropiacion Unidad y Sub'!Y43</f>
        <v>1461070323.72</v>
      </c>
      <c r="O23" s="6">
        <v>0</v>
      </c>
      <c r="P23" s="5">
        <f>+'Estado Apropiacion Unidad y Sub'!AA43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Sub'!AI43</f>
        <v>0</v>
      </c>
      <c r="Y23" s="6">
        <f>+'Estado Apropiacion Unidad y Sub'!AJ43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5" t="s">
        <v>0</v>
      </c>
      <c r="B24" s="133" t="s">
        <v>1</v>
      </c>
      <c r="C24" s="134"/>
      <c r="D24" s="25" t="s">
        <v>66</v>
      </c>
      <c r="E24" s="25" t="s">
        <v>67</v>
      </c>
      <c r="F24" s="4" t="s">
        <v>31</v>
      </c>
      <c r="G24" s="4" t="s">
        <v>32</v>
      </c>
      <c r="H24" s="4" t="s">
        <v>33</v>
      </c>
      <c r="I24" s="5">
        <f>+'Estado Apropiacion Unidad y Sub'!T45</f>
        <v>1721438246.01</v>
      </c>
      <c r="J24" s="5">
        <f>+'Estado Apropiacion Unidad y Sub'!U45</f>
        <v>41788838</v>
      </c>
      <c r="K24" s="5">
        <f>+'Estado Apropiacion Unidad y Sub'!V45</f>
        <v>0</v>
      </c>
      <c r="L24" s="5">
        <f>+'Estado Apropiacion Unidad y Sub'!W45</f>
        <v>0</v>
      </c>
      <c r="M24" s="5">
        <f>+'Estado Apropiacion Unidad y Sub'!X45</f>
        <v>0</v>
      </c>
      <c r="N24" s="5">
        <f>+'Estado Apropiacion Unidad y Sub'!Y45</f>
        <v>1763227084.01</v>
      </c>
      <c r="O24" s="6">
        <v>0</v>
      </c>
      <c r="P24" s="5">
        <f>+'Estado Apropiacion Unidad y Sub'!AA45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Sub'!AI45</f>
        <v>0</v>
      </c>
      <c r="Y24" s="6">
        <f>+'Estado Apropiacion Unidad y Sub'!AJ45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5" t="s">
        <v>0</v>
      </c>
      <c r="B25" s="133" t="s">
        <v>1</v>
      </c>
      <c r="C25" s="134"/>
      <c r="D25" s="25" t="s">
        <v>68</v>
      </c>
      <c r="E25" s="25" t="s">
        <v>69</v>
      </c>
      <c r="F25" s="4" t="s">
        <v>31</v>
      </c>
      <c r="G25" s="4" t="s">
        <v>32</v>
      </c>
      <c r="H25" s="4" t="s">
        <v>33</v>
      </c>
      <c r="I25" s="5">
        <f>+'Estado Apropiacion Unidad y Sub'!T47</f>
        <v>753468038.13999999</v>
      </c>
      <c r="J25" s="5">
        <f>+'Estado Apropiacion Unidad y Sub'!U47</f>
        <v>18523500</v>
      </c>
      <c r="K25" s="5">
        <f>+'Estado Apropiacion Unidad y Sub'!V47</f>
        <v>0</v>
      </c>
      <c r="L25" s="5">
        <f>+'Estado Apropiacion Unidad y Sub'!W47</f>
        <v>0</v>
      </c>
      <c r="M25" s="5">
        <f>+'Estado Apropiacion Unidad y Sub'!X47</f>
        <v>10000000</v>
      </c>
      <c r="N25" s="5">
        <f>+'Estado Apropiacion Unidad y Sub'!Y47</f>
        <v>761991538.13999999</v>
      </c>
      <c r="O25" s="6">
        <v>0</v>
      </c>
      <c r="P25" s="5">
        <f>+'Estado Apropiacion Unidad y Sub'!AA47</f>
        <v>761991538.13999999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Sub'!AI47</f>
        <v>0</v>
      </c>
      <c r="Y25" s="6">
        <f>+'Estado Apropiacion Unidad y Sub'!AJ47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5" t="s">
        <v>0</v>
      </c>
      <c r="B26" s="133" t="s">
        <v>1</v>
      </c>
      <c r="C26" s="134"/>
      <c r="D26" s="25" t="s">
        <v>70</v>
      </c>
      <c r="E26" s="25" t="s">
        <v>71</v>
      </c>
      <c r="F26" s="4" t="s">
        <v>31</v>
      </c>
      <c r="G26" s="4" t="s">
        <v>32</v>
      </c>
      <c r="H26" s="4" t="s">
        <v>33</v>
      </c>
      <c r="I26" s="5">
        <f>+'Estado Apropiacion Unidad y Sub'!T49</f>
        <v>387353588.55000001</v>
      </c>
      <c r="J26" s="5">
        <f>+'Estado Apropiacion Unidad y Sub'!U49</f>
        <v>2417200</v>
      </c>
      <c r="K26" s="5">
        <f>+'Estado Apropiacion Unidad y Sub'!V49</f>
        <v>0</v>
      </c>
      <c r="L26" s="5">
        <f>+'Estado Apropiacion Unidad y Sub'!W49</f>
        <v>10000000</v>
      </c>
      <c r="M26" s="5">
        <f>+'Estado Apropiacion Unidad y Sub'!X49</f>
        <v>0</v>
      </c>
      <c r="N26" s="5">
        <f>+'Estado Apropiacion Unidad y Sub'!Y49</f>
        <v>399770788.55000001</v>
      </c>
      <c r="O26" s="6">
        <v>0</v>
      </c>
      <c r="P26" s="5">
        <f>+'Estado Apropiacion Unidad y Sub'!AA49</f>
        <v>399770788.55000001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Sub'!AI49</f>
        <v>0</v>
      </c>
      <c r="Y26" s="6">
        <f>+'Estado Apropiacion Unidad y Sub'!AJ49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5" t="s">
        <v>0</v>
      </c>
      <c r="B27" s="133" t="s">
        <v>1</v>
      </c>
      <c r="C27" s="134"/>
      <c r="D27" s="25" t="s">
        <v>72</v>
      </c>
      <c r="E27" s="25" t="s">
        <v>73</v>
      </c>
      <c r="F27" s="4" t="s">
        <v>31</v>
      </c>
      <c r="G27" s="4" t="s">
        <v>32</v>
      </c>
      <c r="H27" s="4" t="s">
        <v>33</v>
      </c>
      <c r="I27" s="5">
        <f>+'Estado Apropiacion Unidad y Sub'!T51</f>
        <v>565085605.86000001</v>
      </c>
      <c r="J27" s="5">
        <f>+'Estado Apropiacion Unidad y Sub'!U51</f>
        <v>13892800</v>
      </c>
      <c r="K27" s="5">
        <f>+'Estado Apropiacion Unidad y Sub'!V51</f>
        <v>0</v>
      </c>
      <c r="L27" s="5">
        <f>+'Estado Apropiacion Unidad y Sub'!W51</f>
        <v>0</v>
      </c>
      <c r="M27" s="5">
        <f>+'Estado Apropiacion Unidad y Sub'!X51</f>
        <v>0</v>
      </c>
      <c r="N27" s="5">
        <f>+'Estado Apropiacion Unidad y Sub'!Y51</f>
        <v>578978405.86000001</v>
      </c>
      <c r="O27" s="6">
        <v>0</v>
      </c>
      <c r="P27" s="5">
        <f>+'Estado Apropiacion Unidad y Sub'!AA51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Sub'!AI51</f>
        <v>0</v>
      </c>
      <c r="Y27" s="6">
        <f>+'Estado Apropiacion Unidad y Sub'!AJ51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5" t="s">
        <v>0</v>
      </c>
      <c r="B28" s="133" t="s">
        <v>1</v>
      </c>
      <c r="C28" s="134"/>
      <c r="D28" s="25" t="s">
        <v>74</v>
      </c>
      <c r="E28" s="25" t="s">
        <v>75</v>
      </c>
      <c r="F28" s="4" t="s">
        <v>31</v>
      </c>
      <c r="G28" s="4" t="s">
        <v>32</v>
      </c>
      <c r="H28" s="4" t="s">
        <v>33</v>
      </c>
      <c r="I28" s="5">
        <f>+'Estado Apropiacion Unidad y Sub'!T53</f>
        <v>376912391.07999998</v>
      </c>
      <c r="J28" s="5">
        <f>+'Estado Apropiacion Unidad y Sub'!U53</f>
        <v>9262000</v>
      </c>
      <c r="K28" s="5">
        <f>+'Estado Apropiacion Unidad y Sub'!V53</f>
        <v>0</v>
      </c>
      <c r="L28" s="5">
        <f>+'Estado Apropiacion Unidad y Sub'!W53</f>
        <v>0</v>
      </c>
      <c r="M28" s="5">
        <f>+'Estado Apropiacion Unidad y Sub'!X53</f>
        <v>0</v>
      </c>
      <c r="N28" s="5">
        <f>+'Estado Apropiacion Unidad y Sub'!Y53</f>
        <v>386174391.07999998</v>
      </c>
      <c r="O28" s="6">
        <v>0</v>
      </c>
      <c r="P28" s="5">
        <f>+'Estado Apropiacion Unidad y Sub'!AA53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Sub'!AI53</f>
        <v>0</v>
      </c>
      <c r="Y28" s="6">
        <f>+'Estado Apropiacion Unidad y Sub'!AJ53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4" t="s">
        <v>0</v>
      </c>
      <c r="B29" s="121" t="s">
        <v>1</v>
      </c>
      <c r="C29" s="122"/>
      <c r="D29" s="24" t="s">
        <v>76</v>
      </c>
      <c r="E29" s="24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2">SUM(J30:J36)</f>
        <v>79517754</v>
      </c>
      <c r="K29" s="11">
        <f t="shared" si="2"/>
        <v>45000000</v>
      </c>
      <c r="L29" s="11">
        <f>+'Estado Apropiacion Unidad y Sub'!W55</f>
        <v>34517754</v>
      </c>
      <c r="M29" s="11">
        <f t="shared" si="2"/>
        <v>27500000</v>
      </c>
      <c r="N29" s="11">
        <f>SUM(N30:N36)</f>
        <v>2086002452</v>
      </c>
      <c r="O29" s="11">
        <f>+'Estado Apropiacion Unidad y Sub'!Z55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5" t="s">
        <v>0</v>
      </c>
      <c r="B30" s="133" t="s">
        <v>1</v>
      </c>
      <c r="C30" s="134"/>
      <c r="D30" s="25" t="s">
        <v>78</v>
      </c>
      <c r="E30" s="25" t="s">
        <v>79</v>
      </c>
      <c r="F30" s="4" t="s">
        <v>31</v>
      </c>
      <c r="G30" s="4" t="s">
        <v>32</v>
      </c>
      <c r="H30" s="4" t="s">
        <v>33</v>
      </c>
      <c r="I30" s="5">
        <f>+'Estado Apropiacion Unidad y Sub'!$T$57</f>
        <v>839174118.41999996</v>
      </c>
      <c r="J30" s="5">
        <f>+'Estado Apropiacion Unidad y Sub'!U57</f>
        <v>0</v>
      </c>
      <c r="K30" s="5">
        <f>+'Estado Apropiacion Unidad y Sub'!V57</f>
        <v>0</v>
      </c>
      <c r="L30" s="5">
        <f>+'Estado Apropiacion Unidad y Sub'!W57</f>
        <v>0</v>
      </c>
      <c r="M30" s="5">
        <f>+'Estado Apropiacion Unidad y Sub'!X57</f>
        <v>9500000</v>
      </c>
      <c r="N30" s="5">
        <f>+'Estado Apropiacion Unidad y Sub'!Y57</f>
        <v>829674118.41999996</v>
      </c>
      <c r="O30" s="6">
        <v>0</v>
      </c>
      <c r="P30" s="5">
        <f>+'Estado Apropiacion Unidad y Sub'!AA57</f>
        <v>829674118.41999996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Sub'!AI55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5" t="s">
        <v>0</v>
      </c>
      <c r="B31" s="133" t="s">
        <v>1</v>
      </c>
      <c r="C31" s="134"/>
      <c r="D31" s="25" t="s">
        <v>80</v>
      </c>
      <c r="E31" s="25" t="s">
        <v>81</v>
      </c>
      <c r="F31" s="4" t="s">
        <v>31</v>
      </c>
      <c r="G31" s="4" t="s">
        <v>32</v>
      </c>
      <c r="H31" s="4" t="s">
        <v>33</v>
      </c>
      <c r="I31" s="5">
        <f>+'Estado Apropiacion Unidad y Sub'!$T$59</f>
        <v>118542548.84999999</v>
      </c>
      <c r="J31" s="5">
        <f>+'Estado Apropiacion Unidad y Sub'!U59</f>
        <v>0</v>
      </c>
      <c r="K31" s="5">
        <f>+'Estado Apropiacion Unidad y Sub'!V59</f>
        <v>25000000</v>
      </c>
      <c r="L31" s="5">
        <f>+'Estado Apropiacion Unidad y Sub'!W59</f>
        <v>0</v>
      </c>
      <c r="M31" s="5">
        <f>+'Estado Apropiacion Unidad y Sub'!X59</f>
        <v>0</v>
      </c>
      <c r="N31" s="5">
        <f>+'Estado Apropiacion Unidad y Sub'!Y59</f>
        <v>93542548.849999994</v>
      </c>
      <c r="O31" s="6">
        <v>0</v>
      </c>
      <c r="P31" s="5">
        <f>+'Estado Apropiacion Unidad y Sub'!AA59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Sub'!AI57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5" t="s">
        <v>0</v>
      </c>
      <c r="B32" s="133" t="s">
        <v>1</v>
      </c>
      <c r="C32" s="134"/>
      <c r="D32" s="25" t="s">
        <v>82</v>
      </c>
      <c r="E32" s="25" t="s">
        <v>83</v>
      </c>
      <c r="F32" s="4" t="s">
        <v>31</v>
      </c>
      <c r="G32" s="4" t="s">
        <v>32</v>
      </c>
      <c r="H32" s="4" t="s">
        <v>33</v>
      </c>
      <c r="I32" s="5">
        <f>+'Estado Apropiacion Unidad y Sub'!$T$61</f>
        <v>78986977.200000003</v>
      </c>
      <c r="J32" s="5">
        <f>+'Estado Apropiacion Unidad y Sub'!U61</f>
        <v>0</v>
      </c>
      <c r="K32" s="5">
        <f>+'Estado Apropiacion Unidad y Sub'!V61</f>
        <v>0</v>
      </c>
      <c r="L32" s="5">
        <f>+'Estado Apropiacion Unidad y Sub'!W61</f>
        <v>0</v>
      </c>
      <c r="M32" s="5">
        <f>+'Estado Apropiacion Unidad y Sub'!X61</f>
        <v>0</v>
      </c>
      <c r="N32" s="5">
        <f>+'Estado Apropiacion Unidad y Sub'!Y61</f>
        <v>78986977.200000003</v>
      </c>
      <c r="O32" s="6">
        <v>0</v>
      </c>
      <c r="P32" s="5">
        <f>+'Estado Apropiacion Unidad y Sub'!AA61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Sub'!AI59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5" t="s">
        <v>0</v>
      </c>
      <c r="B33" s="133" t="s">
        <v>1</v>
      </c>
      <c r="C33" s="134"/>
      <c r="D33" s="25" t="s">
        <v>84</v>
      </c>
      <c r="E33" s="25" t="s">
        <v>85</v>
      </c>
      <c r="F33" s="4" t="s">
        <v>31</v>
      </c>
      <c r="G33" s="4" t="s">
        <v>32</v>
      </c>
      <c r="H33" s="4" t="s">
        <v>33</v>
      </c>
      <c r="I33" s="5">
        <f>+'Estado Apropiacion Unidad y Sub'!$T$63</f>
        <v>507692396.70999998</v>
      </c>
      <c r="J33" s="5">
        <f>+'Estado Apropiacion Unidad y Sub'!U63</f>
        <v>34517754</v>
      </c>
      <c r="K33" s="5">
        <f>+'Estado Apropiacion Unidad y Sub'!V63</f>
        <v>10000000</v>
      </c>
      <c r="L33" s="5">
        <f>+'Estado Apropiacion Unidad y Sub'!W63</f>
        <v>9000000</v>
      </c>
      <c r="M33" s="5">
        <f>+'Estado Apropiacion Unidad y Sub'!X63</f>
        <v>0</v>
      </c>
      <c r="N33" s="5">
        <f>+'Estado Apropiacion Unidad y Sub'!Y63</f>
        <v>541210150.71000004</v>
      </c>
      <c r="O33" s="6">
        <v>0</v>
      </c>
      <c r="P33" s="5">
        <f>+'Estado Apropiacion Unidad y Sub'!AA63</f>
        <v>541210150.71000004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Sub'!AI61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5" t="s">
        <v>0</v>
      </c>
      <c r="B34" s="133" t="s">
        <v>1</v>
      </c>
      <c r="C34" s="134"/>
      <c r="D34" s="25" t="s">
        <v>86</v>
      </c>
      <c r="E34" s="25" t="s">
        <v>87</v>
      </c>
      <c r="F34" s="4" t="s">
        <v>31</v>
      </c>
      <c r="G34" s="4" t="s">
        <v>32</v>
      </c>
      <c r="H34" s="4" t="s">
        <v>33</v>
      </c>
      <c r="I34" s="5">
        <f>+'Estado Apropiacion Unidad y Sub'!$T$65</f>
        <v>382165162.50999999</v>
      </c>
      <c r="J34" s="5">
        <f>+'Estado Apropiacion Unidad y Sub'!U65</f>
        <v>0</v>
      </c>
      <c r="K34" s="5">
        <f>+'Estado Apropiacion Unidad y Sub'!V65</f>
        <v>10000000</v>
      </c>
      <c r="L34" s="5">
        <f>+'Estado Apropiacion Unidad y Sub'!W65</f>
        <v>15500000</v>
      </c>
      <c r="M34" s="5">
        <f>+'Estado Apropiacion Unidad y Sub'!X65</f>
        <v>0</v>
      </c>
      <c r="N34" s="5">
        <f>+'Estado Apropiacion Unidad y Sub'!Y65</f>
        <v>387665162.50999999</v>
      </c>
      <c r="O34" s="6">
        <v>0</v>
      </c>
      <c r="P34" s="5">
        <f>+'Estado Apropiacion Unidad y Sub'!AA65</f>
        <v>387665162.50999999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Sub'!AI63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5" t="s">
        <v>0</v>
      </c>
      <c r="B35" s="133" t="s">
        <v>1</v>
      </c>
      <c r="C35" s="134"/>
      <c r="D35" s="25" t="s">
        <v>88</v>
      </c>
      <c r="E35" s="25" t="s">
        <v>89</v>
      </c>
      <c r="F35" s="4" t="s">
        <v>31</v>
      </c>
      <c r="G35" s="4" t="s">
        <v>32</v>
      </c>
      <c r="H35" s="4" t="s">
        <v>33</v>
      </c>
      <c r="I35" s="5">
        <f>+'Estado Apropiacion Unidad y Sub'!$T$67</f>
        <v>83845329.700000003</v>
      </c>
      <c r="J35" s="5">
        <f>+'Estado Apropiacion Unidad y Sub'!U67</f>
        <v>0</v>
      </c>
      <c r="K35" s="5">
        <f>+'Estado Apropiacion Unidad y Sub'!V67</f>
        <v>0</v>
      </c>
      <c r="L35" s="5">
        <f>+'Estado Apropiacion Unidad y Sub'!W67</f>
        <v>0</v>
      </c>
      <c r="M35" s="5">
        <f>+'Estado Apropiacion Unidad y Sub'!X67</f>
        <v>18000000</v>
      </c>
      <c r="N35" s="5">
        <f>+'Estado Apropiacion Unidad y Sub'!Y67</f>
        <v>65845329.700000003</v>
      </c>
      <c r="O35" s="6">
        <v>0</v>
      </c>
      <c r="P35" s="5">
        <f>+'Estado Apropiacion Unidad y Sub'!AA67</f>
        <v>65845329.700000003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Sub'!AI65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5" t="s">
        <v>0</v>
      </c>
      <c r="B36" s="133" t="s">
        <v>1</v>
      </c>
      <c r="C36" s="134"/>
      <c r="D36" s="25" t="s">
        <v>90</v>
      </c>
      <c r="E36" s="25" t="s">
        <v>91</v>
      </c>
      <c r="F36" s="4" t="s">
        <v>31</v>
      </c>
      <c r="G36" s="4" t="s">
        <v>32</v>
      </c>
      <c r="H36" s="4" t="s">
        <v>33</v>
      </c>
      <c r="I36" s="5">
        <f>+'Estado Apropiacion Unidad y Sub'!$T$69</f>
        <v>41078164.609999999</v>
      </c>
      <c r="J36" s="5">
        <f>+'Estado Apropiacion Unidad y Sub'!U69</f>
        <v>45000000</v>
      </c>
      <c r="K36" s="5">
        <f>+'Estado Apropiacion Unidad y Sub'!V69</f>
        <v>0</v>
      </c>
      <c r="L36" s="5">
        <f>+'Estado Apropiacion Unidad y Sub'!W69</f>
        <v>3000000</v>
      </c>
      <c r="M36" s="5">
        <f>+'Estado Apropiacion Unidad y Sub'!X69</f>
        <v>0</v>
      </c>
      <c r="N36" s="5">
        <f>+'Estado Apropiacion Unidad y Sub'!Y69</f>
        <v>89078164.609999999</v>
      </c>
      <c r="O36" s="6">
        <v>0</v>
      </c>
      <c r="P36" s="5">
        <f>+'Estado Apropiacion Unidad y Sub'!AA69</f>
        <v>89078164.609999999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Sub'!AI67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4" t="s">
        <v>0</v>
      </c>
      <c r="B37" s="121" t="s">
        <v>1</v>
      </c>
      <c r="C37" s="122"/>
      <c r="D37" s="24" t="s">
        <v>100</v>
      </c>
      <c r="E37" s="24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3">SUM(J38:J41)</f>
        <v>0</v>
      </c>
      <c r="K37" s="11">
        <f t="shared" si="3"/>
        <v>0</v>
      </c>
      <c r="L37" s="11">
        <f t="shared" si="3"/>
        <v>4976509</v>
      </c>
      <c r="M37" s="11">
        <f t="shared" si="3"/>
        <v>19976509</v>
      </c>
      <c r="N37" s="11">
        <f>SUM(N38:N42)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5" t="s">
        <v>0</v>
      </c>
      <c r="B38" s="133" t="s">
        <v>1</v>
      </c>
      <c r="C38" s="134"/>
      <c r="D38" s="25" t="s">
        <v>92</v>
      </c>
      <c r="E38" s="25" t="s">
        <v>93</v>
      </c>
      <c r="F38" s="4" t="s">
        <v>31</v>
      </c>
      <c r="G38" s="4" t="s">
        <v>32</v>
      </c>
      <c r="H38" s="4" t="s">
        <v>33</v>
      </c>
      <c r="I38" s="5">
        <f>+'Estado Apropiacion Unidad y Sub'!$T$71</f>
        <v>40400000</v>
      </c>
      <c r="J38" s="5">
        <f>+'Estado Apropiacion Unidad y Sub'!U71</f>
        <v>0</v>
      </c>
      <c r="K38" s="5">
        <f>+'Estado Apropiacion Unidad y Sub'!V71</f>
        <v>0</v>
      </c>
      <c r="L38" s="5">
        <f>+'Estado Apropiacion Unidad y Sub'!W71</f>
        <v>0</v>
      </c>
      <c r="M38" s="5">
        <f>+'Estado Apropiacion Unidad y Sub'!X71</f>
        <v>0</v>
      </c>
      <c r="N38" s="5">
        <f>+'Estado Apropiacion Unidad y Sub'!Y71</f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Sub'!AI71</f>
        <v>0</v>
      </c>
      <c r="Y38" s="6">
        <f>+'Estado Apropiacion Unidad y Sub'!AJ71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5" t="s">
        <v>0</v>
      </c>
      <c r="B39" s="133" t="s">
        <v>1</v>
      </c>
      <c r="C39" s="134"/>
      <c r="D39" s="25" t="s">
        <v>94</v>
      </c>
      <c r="E39" s="25" t="s">
        <v>95</v>
      </c>
      <c r="F39" s="4" t="s">
        <v>31</v>
      </c>
      <c r="G39" s="4" t="s">
        <v>32</v>
      </c>
      <c r="H39" s="4" t="s">
        <v>33</v>
      </c>
      <c r="I39" s="5">
        <f>+'Estado Apropiacion Unidad y Sub'!$T$73</f>
        <v>7000000</v>
      </c>
      <c r="J39" s="5">
        <f>+'Estado Apropiacion Unidad y Sub'!U73</f>
        <v>0</v>
      </c>
      <c r="K39" s="5">
        <f>+'Estado Apropiacion Unidad y Sub'!V73</f>
        <v>0</v>
      </c>
      <c r="L39" s="5">
        <f>+'Estado Apropiacion Unidad y Sub'!W73</f>
        <v>0</v>
      </c>
      <c r="M39" s="5">
        <f>+'Estado Apropiacion Unidad y Sub'!X73</f>
        <v>4180309</v>
      </c>
      <c r="N39" s="5">
        <f>+'Estado Apropiacion Unidad y Sub'!Y73</f>
        <v>2819691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Sub'!AI73</f>
        <v>0</v>
      </c>
      <c r="Y39" s="6">
        <f>+'Estado Apropiacion Unidad y Sub'!AJ73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5" t="s">
        <v>0</v>
      </c>
      <c r="B40" s="133" t="s">
        <v>1</v>
      </c>
      <c r="C40" s="134"/>
      <c r="D40" s="25" t="s">
        <v>96</v>
      </c>
      <c r="E40" s="25" t="s">
        <v>97</v>
      </c>
      <c r="F40" s="4" t="s">
        <v>31</v>
      </c>
      <c r="G40" s="4" t="s">
        <v>32</v>
      </c>
      <c r="H40" s="4" t="s">
        <v>33</v>
      </c>
      <c r="I40" s="5">
        <f>+'Estado Apropiacion Unidad y Sub'!$T$75</f>
        <v>15000000</v>
      </c>
      <c r="J40" s="5">
        <f>+'Estado Apropiacion Unidad y Sub'!U75</f>
        <v>0</v>
      </c>
      <c r="K40" s="5">
        <f>+'Estado Apropiacion Unidad y Sub'!V75</f>
        <v>0</v>
      </c>
      <c r="L40" s="5">
        <f>+'Estado Apropiacion Unidad y Sub'!W75</f>
        <v>0</v>
      </c>
      <c r="M40" s="5">
        <f>+'Estado Apropiacion Unidad y Sub'!X75</f>
        <v>5796200</v>
      </c>
      <c r="N40" s="5">
        <f>+'Estado Apropiacion Unidad y Sub'!Y75</f>
        <v>9203800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Sub'!AI75</f>
        <v>0</v>
      </c>
      <c r="Y40" s="6">
        <f>+'Estado Apropiacion Unidad y Sub'!AJ75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5" t="s">
        <v>0</v>
      </c>
      <c r="B41" s="133" t="s">
        <v>1</v>
      </c>
      <c r="C41" s="134"/>
      <c r="D41" s="25" t="s">
        <v>98</v>
      </c>
      <c r="E41" s="25" t="s">
        <v>99</v>
      </c>
      <c r="F41" s="4" t="s">
        <v>31</v>
      </c>
      <c r="G41" s="4" t="s">
        <v>32</v>
      </c>
      <c r="H41" s="4" t="s">
        <v>33</v>
      </c>
      <c r="I41" s="5">
        <f>+'Estado Apropiacion Unidad y Sub'!$T$77</f>
        <v>25000000</v>
      </c>
      <c r="J41" s="5">
        <f>+'Estado Apropiacion Unidad y Sub'!U77</f>
        <v>0</v>
      </c>
      <c r="K41" s="5">
        <f>+'Estado Apropiacion Unidad y Sub'!V77</f>
        <v>0</v>
      </c>
      <c r="L41" s="5">
        <f>+'Estado Apropiacion Unidad y Sub'!W77</f>
        <v>4976509</v>
      </c>
      <c r="M41" s="5">
        <f>+'Estado Apropiacion Unidad y Sub'!X77</f>
        <v>10000000</v>
      </c>
      <c r="N41" s="5">
        <f>+'Estado Apropiacion Unidad y Sub'!Y77</f>
        <v>19976509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Sub'!AI77</f>
        <v>0</v>
      </c>
      <c r="Y41" s="6">
        <f>+'Estado Apropiacion Unidad y Sub'!AJ77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s="8" customFormat="1" ht="15" customHeight="1" x14ac:dyDescent="0.25">
      <c r="A42" s="92" t="s">
        <v>0</v>
      </c>
      <c r="B42" s="133" t="s">
        <v>1</v>
      </c>
      <c r="C42" s="134"/>
      <c r="D42" s="76" t="s">
        <v>250</v>
      </c>
      <c r="E42" s="76" t="s">
        <v>251</v>
      </c>
      <c r="F42" s="4" t="s">
        <v>31</v>
      </c>
      <c r="G42" s="4" t="s">
        <v>32</v>
      </c>
      <c r="H42" s="4" t="s">
        <v>33</v>
      </c>
      <c r="I42" s="5"/>
      <c r="J42" s="5">
        <f>+'Estado Apropiacion Unidad y Sub'!U79</f>
        <v>0</v>
      </c>
      <c r="K42" s="5"/>
      <c r="L42" s="5">
        <f>+'Estado Apropiacion Unidad y Sub'!W79</f>
        <v>15000000</v>
      </c>
      <c r="M42" s="5">
        <f>+'Estado Apropiacion Unidad y Sub'!X79</f>
        <v>0</v>
      </c>
      <c r="N42" s="5">
        <f>+'Estado Apropiacion Unidad y Sub'!Y79</f>
        <v>15000000</v>
      </c>
      <c r="O42" s="6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5" customHeight="1" x14ac:dyDescent="0.25">
      <c r="A43" s="24" t="s">
        <v>0</v>
      </c>
      <c r="B43" s="121" t="s">
        <v>1</v>
      </c>
      <c r="C43" s="122"/>
      <c r="D43" s="24" t="s">
        <v>164</v>
      </c>
      <c r="E43" s="72" t="s">
        <v>165</v>
      </c>
      <c r="F43" s="10" t="s">
        <v>31</v>
      </c>
      <c r="G43" s="10" t="s">
        <v>32</v>
      </c>
      <c r="H43" s="10" t="s">
        <v>33</v>
      </c>
      <c r="I43" s="11">
        <f>SUM(I44:I74)</f>
        <v>18720000000</v>
      </c>
      <c r="J43" s="11">
        <f t="shared" ref="J43:M43" si="4">SUM(J44:J74)</f>
        <v>122545831</v>
      </c>
      <c r="K43" s="11">
        <f t="shared" si="4"/>
        <v>122545831</v>
      </c>
      <c r="L43" s="11">
        <f t="shared" si="4"/>
        <v>557934127.17999995</v>
      </c>
      <c r="M43" s="11">
        <f t="shared" si="4"/>
        <v>557934127.18000007</v>
      </c>
      <c r="N43" s="11">
        <f>SUM(N44:N74)</f>
        <v>18720000000</v>
      </c>
      <c r="O43" s="11">
        <v>18720000000</v>
      </c>
      <c r="P43" s="11">
        <f>SUM(P44:P74)</f>
        <v>18720000000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1">
        <f>+'Estado Apropiacion Unidad y Sub'!AI148</f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</row>
    <row r="44" spans="1:29" ht="15" customHeight="1" x14ac:dyDescent="0.25">
      <c r="A44" s="25" t="s">
        <v>0</v>
      </c>
      <c r="B44" s="133" t="s">
        <v>1</v>
      </c>
      <c r="C44" s="134"/>
      <c r="D44" s="25" t="s">
        <v>102</v>
      </c>
      <c r="E44" s="32" t="s">
        <v>103</v>
      </c>
      <c r="F44" s="4" t="s">
        <v>31</v>
      </c>
      <c r="G44" s="4" t="s">
        <v>32</v>
      </c>
      <c r="H44" s="4" t="s">
        <v>33</v>
      </c>
      <c r="I44" s="5">
        <f>+'Estado Apropiacion Unidad y Sub'!T82</f>
        <v>125500000</v>
      </c>
      <c r="J44" s="5">
        <f>+'Estado Apropiacion Unidad y Sub'!U82</f>
        <v>0</v>
      </c>
      <c r="K44" s="5">
        <f>+'Estado Apropiacion Unidad y Sub'!V82</f>
        <v>0</v>
      </c>
      <c r="L44" s="5">
        <f>+'Estado Apropiacion Unidad y Sub'!W82</f>
        <v>0</v>
      </c>
      <c r="M44" s="5">
        <f>+'Estado Apropiacion Unidad y Sub'!X82</f>
        <v>36906306.420000002</v>
      </c>
      <c r="N44" s="5">
        <f>+'Estado Apropiacion Unidad y Sub'!Y82</f>
        <v>88593693.579999998</v>
      </c>
      <c r="O44" s="6">
        <v>0</v>
      </c>
      <c r="P44" s="5">
        <v>125500000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Sub'!AI82</f>
        <v>0</v>
      </c>
      <c r="Y44" s="6">
        <f>+'Estado Apropiacion Unidad y Sub'!AJ82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5" t="s">
        <v>0</v>
      </c>
      <c r="B45" s="133" t="s">
        <v>1</v>
      </c>
      <c r="C45" s="134"/>
      <c r="D45" s="25" t="s">
        <v>104</v>
      </c>
      <c r="E45" s="25" t="s">
        <v>105</v>
      </c>
      <c r="F45" s="4" t="s">
        <v>31</v>
      </c>
      <c r="G45" s="4" t="s">
        <v>32</v>
      </c>
      <c r="H45" s="4" t="s">
        <v>33</v>
      </c>
      <c r="I45" s="5">
        <f>+'Estado Apropiacion Unidad y Sub'!T84</f>
        <v>130000000</v>
      </c>
      <c r="J45" s="5">
        <f>+'Estado Apropiacion Unidad y Sub'!U84</f>
        <v>0</v>
      </c>
      <c r="K45" s="5">
        <f>+'Estado Apropiacion Unidad y Sub'!V84</f>
        <v>0</v>
      </c>
      <c r="L45" s="5">
        <f>+'Estado Apropiacion Unidad y Sub'!W84</f>
        <v>150681.42000000001</v>
      </c>
      <c r="M45" s="5">
        <f>+'Estado Apropiacion Unidad y Sub'!X84</f>
        <v>6082531.3600000003</v>
      </c>
      <c r="N45" s="5">
        <f>+'Estado Apropiacion Unidad y Sub'!Y84</f>
        <v>124068150.06</v>
      </c>
      <c r="O45" s="6">
        <v>0</v>
      </c>
      <c r="P45" s="5">
        <v>130000000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Sub'!AI84</f>
        <v>0</v>
      </c>
      <c r="Y45" s="6">
        <f>+'Estado Apropiacion Unidad y Sub'!AJ84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5" t="s">
        <v>0</v>
      </c>
      <c r="B46" s="133" t="s">
        <v>1</v>
      </c>
      <c r="C46" s="134"/>
      <c r="D46" s="25" t="s">
        <v>106</v>
      </c>
      <c r="E46" s="25" t="s">
        <v>107</v>
      </c>
      <c r="F46" s="4" t="s">
        <v>31</v>
      </c>
      <c r="G46" s="4" t="s">
        <v>32</v>
      </c>
      <c r="H46" s="4" t="s">
        <v>33</v>
      </c>
      <c r="I46" s="5">
        <f>+'Estado Apropiacion Unidad y Sub'!T86</f>
        <v>23000000</v>
      </c>
      <c r="J46" s="5">
        <f>+'Estado Apropiacion Unidad y Sub'!U86</f>
        <v>0</v>
      </c>
      <c r="K46" s="5">
        <f>+'Estado Apropiacion Unidad y Sub'!V86</f>
        <v>0</v>
      </c>
      <c r="L46" s="5">
        <f>+'Estado Apropiacion Unidad y Sub'!W86</f>
        <v>0</v>
      </c>
      <c r="M46" s="5">
        <f>+'Estado Apropiacion Unidad y Sub'!X86</f>
        <v>9528845.7200000007</v>
      </c>
      <c r="N46" s="5">
        <f>+'Estado Apropiacion Unidad y Sub'!Y86</f>
        <v>13471154.279999999</v>
      </c>
      <c r="O46" s="6">
        <v>0</v>
      </c>
      <c r="P46" s="5">
        <v>23000000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Sub'!AI86</f>
        <v>0</v>
      </c>
      <c r="Y46" s="6">
        <f>+'Estado Apropiacion Unidad y Sub'!AJ86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5" t="s">
        <v>0</v>
      </c>
      <c r="B47" s="133" t="s">
        <v>1</v>
      </c>
      <c r="C47" s="134"/>
      <c r="D47" s="25" t="s">
        <v>108</v>
      </c>
      <c r="E47" s="25" t="s">
        <v>109</v>
      </c>
      <c r="F47" s="4" t="s">
        <v>31</v>
      </c>
      <c r="G47" s="4" t="s">
        <v>32</v>
      </c>
      <c r="H47" s="4" t="s">
        <v>33</v>
      </c>
      <c r="I47" s="5">
        <f>+'Estado Apropiacion Unidad y Sub'!T88</f>
        <v>41810476</v>
      </c>
      <c r="J47" s="5">
        <f>+'Estado Apropiacion Unidad y Sub'!U88</f>
        <v>0</v>
      </c>
      <c r="K47" s="5">
        <f>+'Estado Apropiacion Unidad y Sub'!V88</f>
        <v>0</v>
      </c>
      <c r="L47" s="5">
        <f>+'Estado Apropiacion Unidad y Sub'!W88</f>
        <v>0</v>
      </c>
      <c r="M47" s="5">
        <f>+'Estado Apropiacion Unidad y Sub'!X88</f>
        <v>0</v>
      </c>
      <c r="N47" s="5">
        <f>+'Estado Apropiacion Unidad y Sub'!Y88</f>
        <v>41810476</v>
      </c>
      <c r="O47" s="6">
        <v>0</v>
      </c>
      <c r="P47" s="5">
        <v>41810476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Sub'!AI88</f>
        <v>0</v>
      </c>
      <c r="Y47" s="6">
        <f>+'Estado Apropiacion Unidad y Sub'!AJ88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5" t="s">
        <v>0</v>
      </c>
      <c r="B48" s="133" t="s">
        <v>1</v>
      </c>
      <c r="C48" s="134"/>
      <c r="D48" s="25" t="s">
        <v>110</v>
      </c>
      <c r="E48" s="25" t="s">
        <v>111</v>
      </c>
      <c r="F48" s="4" t="s">
        <v>31</v>
      </c>
      <c r="G48" s="4" t="s">
        <v>32</v>
      </c>
      <c r="H48" s="4" t="s">
        <v>33</v>
      </c>
      <c r="I48" s="5">
        <f>+'Estado Apropiacion Unidad y Sub'!T90</f>
        <v>76000000</v>
      </c>
      <c r="J48" s="5">
        <f>+'Estado Apropiacion Unidad y Sub'!U90</f>
        <v>0</v>
      </c>
      <c r="K48" s="5">
        <f>+'Estado Apropiacion Unidad y Sub'!V90</f>
        <v>0</v>
      </c>
      <c r="L48" s="5">
        <f>+'Estado Apropiacion Unidad y Sub'!W90</f>
        <v>0</v>
      </c>
      <c r="M48" s="5">
        <f>+'Estado Apropiacion Unidad y Sub'!X90</f>
        <v>17372370</v>
      </c>
      <c r="N48" s="5">
        <f>+'Estado Apropiacion Unidad y Sub'!Y90</f>
        <v>58627630</v>
      </c>
      <c r="O48" s="6">
        <v>0</v>
      </c>
      <c r="P48" s="5">
        <v>76000000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Sub'!AI90</f>
        <v>0</v>
      </c>
      <c r="Y48" s="6">
        <f>+'Estado Apropiacion Unidad y Sub'!AJ90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5" t="s">
        <v>0</v>
      </c>
      <c r="B49" s="133" t="s">
        <v>1</v>
      </c>
      <c r="C49" s="134"/>
      <c r="D49" s="25" t="s">
        <v>112</v>
      </c>
      <c r="E49" s="25" t="s">
        <v>113</v>
      </c>
      <c r="F49" s="4" t="s">
        <v>31</v>
      </c>
      <c r="G49" s="4" t="s">
        <v>32</v>
      </c>
      <c r="H49" s="4" t="s">
        <v>33</v>
      </c>
      <c r="I49" s="5">
        <f>+'Estado Apropiacion Unidad y Sub'!T92</f>
        <v>81069200</v>
      </c>
      <c r="J49" s="5">
        <f>+'Estado Apropiacion Unidad y Sub'!U92</f>
        <v>0</v>
      </c>
      <c r="K49" s="5">
        <f>+'Estado Apropiacion Unidad y Sub'!V92</f>
        <v>0</v>
      </c>
      <c r="L49" s="5">
        <f>+'Estado Apropiacion Unidad y Sub'!W92</f>
        <v>9258365.3399999999</v>
      </c>
      <c r="M49" s="5">
        <f>+'Estado Apropiacion Unidad y Sub'!X92</f>
        <v>0</v>
      </c>
      <c r="N49" s="5">
        <f>+'Estado Apropiacion Unidad y Sub'!Y92</f>
        <v>90327565.340000004</v>
      </c>
      <c r="O49" s="6">
        <v>0</v>
      </c>
      <c r="P49" s="5">
        <v>81069200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Sub'!AI92</f>
        <v>0</v>
      </c>
      <c r="Y49" s="6">
        <f>+'Estado Apropiacion Unidad y Sub'!AJ92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5" t="s">
        <v>0</v>
      </c>
      <c r="B50" s="133" t="s">
        <v>1</v>
      </c>
      <c r="C50" s="134"/>
      <c r="D50" s="25" t="s">
        <v>114</v>
      </c>
      <c r="E50" s="25" t="s">
        <v>115</v>
      </c>
      <c r="F50" s="4" t="s">
        <v>31</v>
      </c>
      <c r="G50" s="4" t="s">
        <v>32</v>
      </c>
      <c r="H50" s="4" t="s">
        <v>33</v>
      </c>
      <c r="I50" s="5">
        <f>+'Estado Apropiacion Unidad y Sub'!T94</f>
        <v>104000000</v>
      </c>
      <c r="J50" s="5">
        <f>+'Estado Apropiacion Unidad y Sub'!U94</f>
        <v>0</v>
      </c>
      <c r="K50" s="5">
        <f>+'Estado Apropiacion Unidad y Sub'!V94</f>
        <v>0</v>
      </c>
      <c r="L50" s="5">
        <f>+'Estado Apropiacion Unidad y Sub'!W94</f>
        <v>0</v>
      </c>
      <c r="M50" s="5">
        <f>+'Estado Apropiacion Unidad y Sub'!X94</f>
        <v>22254788.309999999</v>
      </c>
      <c r="N50" s="5">
        <f>+'Estado Apropiacion Unidad y Sub'!Y94</f>
        <v>81745211.689999998</v>
      </c>
      <c r="O50" s="6">
        <v>0</v>
      </c>
      <c r="P50" s="5">
        <v>104000000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Sub'!AI94</f>
        <v>0</v>
      </c>
      <c r="Y50" s="6">
        <f>+'Estado Apropiacion Unidad y Sub'!AJ94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5" t="s">
        <v>0</v>
      </c>
      <c r="B51" s="133" t="s">
        <v>1</v>
      </c>
      <c r="C51" s="134"/>
      <c r="D51" s="25" t="s">
        <v>116</v>
      </c>
      <c r="E51" s="25" t="s">
        <v>117</v>
      </c>
      <c r="F51" s="4" t="s">
        <v>31</v>
      </c>
      <c r="G51" s="4" t="s">
        <v>32</v>
      </c>
      <c r="H51" s="4" t="s">
        <v>33</v>
      </c>
      <c r="I51" s="5">
        <f>+'Estado Apropiacion Unidad y Sub'!T96</f>
        <v>295000000</v>
      </c>
      <c r="J51" s="5">
        <f>+'Estado Apropiacion Unidad y Sub'!U96</f>
        <v>0</v>
      </c>
      <c r="K51" s="5">
        <f>+'Estado Apropiacion Unidad y Sub'!V96</f>
        <v>0</v>
      </c>
      <c r="L51" s="5">
        <f>+'Estado Apropiacion Unidad y Sub'!W96</f>
        <v>0</v>
      </c>
      <c r="M51" s="5">
        <f>+'Estado Apropiacion Unidad y Sub'!X96</f>
        <v>42200788.780000001</v>
      </c>
      <c r="N51" s="5">
        <f>+'Estado Apropiacion Unidad y Sub'!Y96</f>
        <v>252799211.22</v>
      </c>
      <c r="O51" s="6">
        <v>0</v>
      </c>
      <c r="P51" s="5">
        <v>295000000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Sub'!AI96</f>
        <v>0</v>
      </c>
      <c r="Y51" s="6">
        <f>+'Estado Apropiacion Unidad y Sub'!AJ96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5" t="s">
        <v>0</v>
      </c>
      <c r="B52" s="133" t="s">
        <v>1</v>
      </c>
      <c r="C52" s="134"/>
      <c r="D52" s="25" t="s">
        <v>118</v>
      </c>
      <c r="E52" s="33" t="s">
        <v>119</v>
      </c>
      <c r="F52" s="4" t="s">
        <v>31</v>
      </c>
      <c r="G52" s="4" t="s">
        <v>32</v>
      </c>
      <c r="H52" s="4" t="s">
        <v>33</v>
      </c>
      <c r="I52" s="5">
        <f>+'Estado Apropiacion Unidad y Sub'!T98</f>
        <v>2000000</v>
      </c>
      <c r="J52" s="5">
        <f>+'Estado Apropiacion Unidad y Sub'!U98</f>
        <v>0</v>
      </c>
      <c r="K52" s="5">
        <f>+'Estado Apropiacion Unidad y Sub'!V98</f>
        <v>0</v>
      </c>
      <c r="L52" s="5">
        <f>+'Estado Apropiacion Unidad y Sub'!W98</f>
        <v>0</v>
      </c>
      <c r="M52" s="5">
        <f>+'Estado Apropiacion Unidad y Sub'!X98</f>
        <v>1529930.25</v>
      </c>
      <c r="N52" s="5">
        <f>+'Estado Apropiacion Unidad y Sub'!Y98</f>
        <v>470069.75</v>
      </c>
      <c r="O52" s="6">
        <v>0</v>
      </c>
      <c r="P52" s="5">
        <v>2000000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Sub'!AI98</f>
        <v>0</v>
      </c>
      <c r="Y52" s="6">
        <f>+'Estado Apropiacion Unidad y Sub'!AJ98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5" t="s">
        <v>0</v>
      </c>
      <c r="B53" s="133" t="s">
        <v>1</v>
      </c>
      <c r="C53" s="134"/>
      <c r="D53" s="25" t="s">
        <v>120</v>
      </c>
      <c r="E53" s="25" t="s">
        <v>95</v>
      </c>
      <c r="F53" s="4" t="s">
        <v>31</v>
      </c>
      <c r="G53" s="4" t="s">
        <v>32</v>
      </c>
      <c r="H53" s="4" t="s">
        <v>33</v>
      </c>
      <c r="I53" s="5">
        <f>+'Estado Apropiacion Unidad y Sub'!T100</f>
        <v>170000000</v>
      </c>
      <c r="J53" s="5">
        <f>+'Estado Apropiacion Unidad y Sub'!U100</f>
        <v>0</v>
      </c>
      <c r="K53" s="5">
        <f>+'Estado Apropiacion Unidad y Sub'!V100</f>
        <v>0</v>
      </c>
      <c r="L53" s="5">
        <f>+'Estado Apropiacion Unidad y Sub'!W100</f>
        <v>0</v>
      </c>
      <c r="M53" s="5">
        <f>+'Estado Apropiacion Unidad y Sub'!X100</f>
        <v>1810160</v>
      </c>
      <c r="N53" s="5">
        <f>+'Estado Apropiacion Unidad y Sub'!Y100</f>
        <v>168189840</v>
      </c>
      <c r="O53" s="6">
        <v>0</v>
      </c>
      <c r="P53" s="5">
        <v>170000000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Sub'!AI100</f>
        <v>0</v>
      </c>
      <c r="Y53" s="6">
        <f>+'Estado Apropiacion Unidad y Sub'!AJ100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5" t="s">
        <v>0</v>
      </c>
      <c r="B54" s="133" t="s">
        <v>1</v>
      </c>
      <c r="C54" s="134"/>
      <c r="D54" s="25" t="s">
        <v>121</v>
      </c>
      <c r="E54" s="25" t="s">
        <v>122</v>
      </c>
      <c r="F54" s="4" t="s">
        <v>31</v>
      </c>
      <c r="G54" s="4" t="s">
        <v>32</v>
      </c>
      <c r="H54" s="4" t="s">
        <v>33</v>
      </c>
      <c r="I54" s="5">
        <f>+'Estado Apropiacion Unidad y Sub'!T102</f>
        <v>438515768</v>
      </c>
      <c r="J54" s="5">
        <f>+'Estado Apropiacion Unidad y Sub'!U102</f>
        <v>0</v>
      </c>
      <c r="K54" s="5">
        <f>+'Estado Apropiacion Unidad y Sub'!V102</f>
        <v>0</v>
      </c>
      <c r="L54" s="5">
        <f>+'Estado Apropiacion Unidad y Sub'!W102</f>
        <v>0</v>
      </c>
      <c r="M54" s="5">
        <f>+'Estado Apropiacion Unidad y Sub'!X102</f>
        <v>5234559</v>
      </c>
      <c r="N54" s="5">
        <f>+'Estado Apropiacion Unidad y Sub'!Y102</f>
        <v>433281209</v>
      </c>
      <c r="O54" s="6">
        <v>0</v>
      </c>
      <c r="P54" s="5">
        <v>438515768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Sub'!AI102</f>
        <v>0</v>
      </c>
      <c r="Y54" s="6">
        <f>+'Estado Apropiacion Unidad y Sub'!AJ102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5" t="s">
        <v>0</v>
      </c>
      <c r="B55" s="133" t="s">
        <v>1</v>
      </c>
      <c r="C55" s="134"/>
      <c r="D55" s="25" t="s">
        <v>123</v>
      </c>
      <c r="E55" s="25" t="s">
        <v>124</v>
      </c>
      <c r="F55" s="4" t="s">
        <v>31</v>
      </c>
      <c r="G55" s="4" t="s">
        <v>32</v>
      </c>
      <c r="H55" s="4" t="s">
        <v>33</v>
      </c>
      <c r="I55" s="5">
        <f>+'Estado Apropiacion Unidad y Sub'!T104</f>
        <v>52000000</v>
      </c>
      <c r="J55" s="5">
        <f>+'Estado Apropiacion Unidad y Sub'!U104</f>
        <v>0</v>
      </c>
      <c r="K55" s="5">
        <f>+'Estado Apropiacion Unidad y Sub'!V104</f>
        <v>0</v>
      </c>
      <c r="L55" s="5">
        <f>+'Estado Apropiacion Unidad y Sub'!W104</f>
        <v>0</v>
      </c>
      <c r="M55" s="5">
        <f>+'Estado Apropiacion Unidad y Sub'!X104</f>
        <v>19467151.68</v>
      </c>
      <c r="N55" s="5">
        <f>+'Estado Apropiacion Unidad y Sub'!Y104</f>
        <v>32532848.32</v>
      </c>
      <c r="O55" s="6">
        <v>0</v>
      </c>
      <c r="P55" s="5">
        <v>52000000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Sub'!AI104</f>
        <v>0</v>
      </c>
      <c r="Y55" s="6">
        <f>+'Estado Apropiacion Unidad y Sub'!AJ104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5" customHeight="1" x14ac:dyDescent="0.25">
      <c r="A56" s="25" t="s">
        <v>0</v>
      </c>
      <c r="B56" s="133" t="s">
        <v>1</v>
      </c>
      <c r="C56" s="134"/>
      <c r="D56" s="25" t="s">
        <v>125</v>
      </c>
      <c r="E56" s="25" t="s">
        <v>99</v>
      </c>
      <c r="F56" s="4" t="s">
        <v>31</v>
      </c>
      <c r="G56" s="4" t="s">
        <v>32</v>
      </c>
      <c r="H56" s="4" t="s">
        <v>33</v>
      </c>
      <c r="I56" s="5">
        <f>+'Estado Apropiacion Unidad y Sub'!T106</f>
        <v>6000000</v>
      </c>
      <c r="J56" s="5">
        <f>+'Estado Apropiacion Unidad y Sub'!U106</f>
        <v>0</v>
      </c>
      <c r="K56" s="5">
        <f>+'Estado Apropiacion Unidad y Sub'!V106</f>
        <v>0</v>
      </c>
      <c r="L56" s="5">
        <f>+'Estado Apropiacion Unidad y Sub'!W106</f>
        <v>0</v>
      </c>
      <c r="M56" s="5">
        <f>+'Estado Apropiacion Unidad y Sub'!X106</f>
        <v>4021615.24</v>
      </c>
      <c r="N56" s="5">
        <f>+'Estado Apropiacion Unidad y Sub'!Y106</f>
        <v>1978384.76</v>
      </c>
      <c r="O56" s="6">
        <v>0</v>
      </c>
      <c r="P56" s="5">
        <v>6000000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Sub'!AI106</f>
        <v>0</v>
      </c>
      <c r="Y56" s="6">
        <f>+'Estado Apropiacion Unidad y Sub'!AJ106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22.5" customHeight="1" x14ac:dyDescent="0.25">
      <c r="A57" s="25" t="s">
        <v>0</v>
      </c>
      <c r="B57" s="133" t="s">
        <v>1</v>
      </c>
      <c r="C57" s="134"/>
      <c r="D57" s="25" t="s">
        <v>126</v>
      </c>
      <c r="E57" s="25" t="s">
        <v>127</v>
      </c>
      <c r="F57" s="4" t="s">
        <v>31</v>
      </c>
      <c r="G57" s="4" t="s">
        <v>32</v>
      </c>
      <c r="H57" s="4" t="s">
        <v>33</v>
      </c>
      <c r="I57" s="5">
        <f>+'Estado Apropiacion Unidad y Sub'!T108</f>
        <v>12680000</v>
      </c>
      <c r="J57" s="5">
        <f>+'Estado Apropiacion Unidad y Sub'!U108</f>
        <v>0</v>
      </c>
      <c r="K57" s="5">
        <f>+'Estado Apropiacion Unidad y Sub'!V108</f>
        <v>0</v>
      </c>
      <c r="L57" s="5">
        <f>+'Estado Apropiacion Unidad y Sub'!W108</f>
        <v>0</v>
      </c>
      <c r="M57" s="5">
        <f>+'Estado Apropiacion Unidad y Sub'!X108</f>
        <v>0</v>
      </c>
      <c r="N57" s="5">
        <f>+'Estado Apropiacion Unidad y Sub'!Y108</f>
        <v>12680000</v>
      </c>
      <c r="O57" s="6">
        <v>0</v>
      </c>
      <c r="P57" s="5">
        <v>12680000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Sub'!AI108</f>
        <v>0</v>
      </c>
      <c r="Y57" s="6">
        <f>+'Estado Apropiacion Unidad y Sub'!AJ108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5" t="s">
        <v>0</v>
      </c>
      <c r="B58" s="133" t="s">
        <v>1</v>
      </c>
      <c r="C58" s="134"/>
      <c r="D58" s="25" t="s">
        <v>128</v>
      </c>
      <c r="E58" s="25" t="s">
        <v>129</v>
      </c>
      <c r="F58" s="4" t="s">
        <v>31</v>
      </c>
      <c r="G58" s="4" t="s">
        <v>32</v>
      </c>
      <c r="H58" s="4" t="s">
        <v>33</v>
      </c>
      <c r="I58" s="5">
        <f>+'Estado Apropiacion Unidad y Sub'!T110</f>
        <v>35600000</v>
      </c>
      <c r="J58" s="5">
        <f>+'Estado Apropiacion Unidad y Sub'!U110</f>
        <v>0</v>
      </c>
      <c r="K58" s="5">
        <f>+'Estado Apropiacion Unidad y Sub'!V110</f>
        <v>0</v>
      </c>
      <c r="L58" s="5">
        <f>+'Estado Apropiacion Unidad y Sub'!W110</f>
        <v>0</v>
      </c>
      <c r="M58" s="5">
        <f>+'Estado Apropiacion Unidad y Sub'!X110</f>
        <v>800000</v>
      </c>
      <c r="N58" s="5">
        <f>+'Estado Apropiacion Unidad y Sub'!Y110</f>
        <v>34800000</v>
      </c>
      <c r="O58" s="6">
        <v>0</v>
      </c>
      <c r="P58" s="5">
        <v>35600000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Sub'!AI110</f>
        <v>0</v>
      </c>
      <c r="Y58" s="6">
        <f>+'Estado Apropiacion Unidad y Sub'!AJ110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5" t="s">
        <v>0</v>
      </c>
      <c r="B59" s="133" t="s">
        <v>1</v>
      </c>
      <c r="C59" s="134"/>
      <c r="D59" s="25" t="s">
        <v>130</v>
      </c>
      <c r="E59" s="25" t="s">
        <v>131</v>
      </c>
      <c r="F59" s="4" t="s">
        <v>31</v>
      </c>
      <c r="G59" s="4" t="s">
        <v>32</v>
      </c>
      <c r="H59" s="4" t="s">
        <v>33</v>
      </c>
      <c r="I59" s="5">
        <f>+'Estado Apropiacion Unidad y Sub'!T112</f>
        <v>110000000</v>
      </c>
      <c r="J59" s="5">
        <f>+'Estado Apropiacion Unidad y Sub'!U112</f>
        <v>0</v>
      </c>
      <c r="K59" s="5">
        <f>+'Estado Apropiacion Unidad y Sub'!V112</f>
        <v>0</v>
      </c>
      <c r="L59" s="5">
        <f>+'Estado Apropiacion Unidad y Sub'!W112</f>
        <v>0</v>
      </c>
      <c r="M59" s="5">
        <f>+'Estado Apropiacion Unidad y Sub'!X112</f>
        <v>17265875</v>
      </c>
      <c r="N59" s="5">
        <f>+'Estado Apropiacion Unidad y Sub'!Y112</f>
        <v>92734125</v>
      </c>
      <c r="O59" s="6">
        <v>0</v>
      </c>
      <c r="P59" s="5">
        <v>110000000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Sub'!AI112</f>
        <v>0</v>
      </c>
      <c r="Y59" s="6">
        <f>+'Estado Apropiacion Unidad y Sub'!AJ112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5" t="s">
        <v>0</v>
      </c>
      <c r="B60" s="133" t="s">
        <v>1</v>
      </c>
      <c r="C60" s="134"/>
      <c r="D60" s="25" t="s">
        <v>132</v>
      </c>
      <c r="E60" s="25" t="s">
        <v>133</v>
      </c>
      <c r="F60" s="4" t="s">
        <v>31</v>
      </c>
      <c r="G60" s="4" t="s">
        <v>32</v>
      </c>
      <c r="H60" s="4" t="s">
        <v>33</v>
      </c>
      <c r="I60" s="5">
        <f>+'Estado Apropiacion Unidad y Sub'!T114</f>
        <v>15000000</v>
      </c>
      <c r="J60" s="5">
        <f>+'Estado Apropiacion Unidad y Sub'!U114</f>
        <v>0</v>
      </c>
      <c r="K60" s="5">
        <f>+'Estado Apropiacion Unidad y Sub'!V114</f>
        <v>0</v>
      </c>
      <c r="L60" s="5">
        <f>+'Estado Apropiacion Unidad y Sub'!W114</f>
        <v>0</v>
      </c>
      <c r="M60" s="5">
        <f>+'Estado Apropiacion Unidad y Sub'!X114</f>
        <v>0</v>
      </c>
      <c r="N60" s="5">
        <f>+'Estado Apropiacion Unidad y Sub'!Y114</f>
        <v>15000000</v>
      </c>
      <c r="O60" s="6">
        <v>0</v>
      </c>
      <c r="P60" s="5">
        <v>15000000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Sub'!AI114</f>
        <v>0</v>
      </c>
      <c r="Y60" s="6">
        <f>+'Estado Apropiacion Unidad y Sub'!AJ114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5" customHeight="1" x14ac:dyDescent="0.25">
      <c r="A61" s="25" t="s">
        <v>0</v>
      </c>
      <c r="B61" s="133" t="s">
        <v>1</v>
      </c>
      <c r="C61" s="134"/>
      <c r="D61" s="25" t="s">
        <v>134</v>
      </c>
      <c r="E61" s="25" t="s">
        <v>135</v>
      </c>
      <c r="F61" s="4" t="s">
        <v>31</v>
      </c>
      <c r="G61" s="4" t="s">
        <v>32</v>
      </c>
      <c r="H61" s="4" t="s">
        <v>33</v>
      </c>
      <c r="I61" s="5">
        <f>+'Estado Apropiacion Unidad y Sub'!T116</f>
        <v>120000000</v>
      </c>
      <c r="J61" s="5">
        <f>+'Estado Apropiacion Unidad y Sub'!U116</f>
        <v>0</v>
      </c>
      <c r="K61" s="5">
        <f>+'Estado Apropiacion Unidad y Sub'!V116</f>
        <v>0</v>
      </c>
      <c r="L61" s="5">
        <f>+'Estado Apropiacion Unidad y Sub'!W116</f>
        <v>19894505</v>
      </c>
      <c r="M61" s="5">
        <f>+'Estado Apropiacion Unidad y Sub'!X116</f>
        <v>0</v>
      </c>
      <c r="N61" s="5">
        <f>+'Estado Apropiacion Unidad y Sub'!Y116</f>
        <v>139894505</v>
      </c>
      <c r="O61" s="6">
        <v>0</v>
      </c>
      <c r="P61" s="5">
        <v>120000000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Sub'!AI116</f>
        <v>0</v>
      </c>
      <c r="Y61" s="6">
        <f>+'Estado Apropiacion Unidad y Sub'!AJ116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21" customHeight="1" x14ac:dyDescent="0.25">
      <c r="A62" s="25" t="s">
        <v>0</v>
      </c>
      <c r="B62" s="133" t="s">
        <v>1</v>
      </c>
      <c r="C62" s="134"/>
      <c r="D62" s="25" t="s">
        <v>136</v>
      </c>
      <c r="E62" s="33" t="s">
        <v>137</v>
      </c>
      <c r="F62" s="4" t="s">
        <v>31</v>
      </c>
      <c r="G62" s="4" t="s">
        <v>32</v>
      </c>
      <c r="H62" s="4" t="s">
        <v>33</v>
      </c>
      <c r="I62" s="5">
        <f>+'Estado Apropiacion Unidad y Sub'!T118</f>
        <v>724600000</v>
      </c>
      <c r="J62" s="5">
        <f>+'Estado Apropiacion Unidad y Sub'!U118</f>
        <v>0</v>
      </c>
      <c r="K62" s="5">
        <f>+'Estado Apropiacion Unidad y Sub'!V118</f>
        <v>0</v>
      </c>
      <c r="L62" s="5">
        <f>+'Estado Apropiacion Unidad y Sub'!W118</f>
        <v>0</v>
      </c>
      <c r="M62" s="5">
        <f>+'Estado Apropiacion Unidad y Sub'!X118</f>
        <v>0</v>
      </c>
      <c r="N62" s="5">
        <f>+'Estado Apropiacion Unidad y Sub'!Y118</f>
        <v>724600000</v>
      </c>
      <c r="O62" s="6">
        <v>0</v>
      </c>
      <c r="P62" s="5">
        <v>724600000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Sub'!AI118</f>
        <v>0</v>
      </c>
      <c r="Y62" s="6">
        <f>+'Estado Apropiacion Unidad y Sub'!AJ118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5" t="s">
        <v>0</v>
      </c>
      <c r="B63" s="133" t="s">
        <v>1</v>
      </c>
      <c r="C63" s="134"/>
      <c r="D63" s="25" t="s">
        <v>138</v>
      </c>
      <c r="E63" s="25" t="s">
        <v>139</v>
      </c>
      <c r="F63" s="4" t="s">
        <v>31</v>
      </c>
      <c r="G63" s="4" t="s">
        <v>32</v>
      </c>
      <c r="H63" s="4" t="s">
        <v>33</v>
      </c>
      <c r="I63" s="5">
        <f>+'Estado Apropiacion Unidad y Sub'!T120</f>
        <v>1803030618.8</v>
      </c>
      <c r="J63" s="5">
        <f>+'Estado Apropiacion Unidad y Sub'!U120</f>
        <v>0</v>
      </c>
      <c r="K63" s="5">
        <f>+'Estado Apropiacion Unidad y Sub'!V120</f>
        <v>0</v>
      </c>
      <c r="L63" s="5">
        <f>+'Estado Apropiacion Unidad y Sub'!W120</f>
        <v>105100000</v>
      </c>
      <c r="M63" s="5">
        <f>+'Estado Apropiacion Unidad y Sub'!X120</f>
        <v>0</v>
      </c>
      <c r="N63" s="5">
        <f>+'Estado Apropiacion Unidad y Sub'!Y120</f>
        <v>1908130618.8</v>
      </c>
      <c r="O63" s="6">
        <v>0</v>
      </c>
      <c r="P63" s="5">
        <v>1803030618.8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Sub'!AI120</f>
        <v>0</v>
      </c>
      <c r="Y63" s="6">
        <f>+'Estado Apropiacion Unidad y Sub'!AJ120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5" t="s">
        <v>0</v>
      </c>
      <c r="B64" s="133" t="s">
        <v>1</v>
      </c>
      <c r="C64" s="134"/>
      <c r="D64" s="25" t="s">
        <v>140</v>
      </c>
      <c r="E64" s="25" t="s">
        <v>141</v>
      </c>
      <c r="F64" s="4" t="s">
        <v>31</v>
      </c>
      <c r="G64" s="4" t="s">
        <v>32</v>
      </c>
      <c r="H64" s="4" t="s">
        <v>33</v>
      </c>
      <c r="I64" s="5">
        <f>+'Estado Apropiacion Unidad y Sub'!T122</f>
        <v>3529096261.1999998</v>
      </c>
      <c r="J64" s="5">
        <f>+'Estado Apropiacion Unidad y Sub'!U122</f>
        <v>0</v>
      </c>
      <c r="K64" s="5">
        <f>+'Estado Apropiacion Unidad y Sub'!V122</f>
        <v>0</v>
      </c>
      <c r="L64" s="5">
        <f>+'Estado Apropiacion Unidad y Sub'!W122</f>
        <v>0</v>
      </c>
      <c r="M64" s="5">
        <f>+'Estado Apropiacion Unidad y Sub'!X122</f>
        <v>0</v>
      </c>
      <c r="N64" s="5">
        <f>+'Estado Apropiacion Unidad y Sub'!Y122</f>
        <v>3529096261.1999998</v>
      </c>
      <c r="O64" s="6">
        <v>0</v>
      </c>
      <c r="P64" s="5">
        <v>3529096261.1999998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Sub'!AI122</f>
        <v>0</v>
      </c>
      <c r="Y64" s="6">
        <f>+'Estado Apropiacion Unidad y Sub'!AJ122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5" t="s">
        <v>0</v>
      </c>
      <c r="B65" s="133" t="s">
        <v>1</v>
      </c>
      <c r="C65" s="134"/>
      <c r="D65" s="25" t="s">
        <v>142</v>
      </c>
      <c r="E65" s="25" t="s">
        <v>143</v>
      </c>
      <c r="F65" s="4" t="s">
        <v>31</v>
      </c>
      <c r="G65" s="4" t="s">
        <v>32</v>
      </c>
      <c r="H65" s="4" t="s">
        <v>33</v>
      </c>
      <c r="I65" s="5">
        <f>+'Estado Apropiacion Unidad y Sub'!T124</f>
        <v>1924086642</v>
      </c>
      <c r="J65" s="5">
        <f>+'Estado Apropiacion Unidad y Sub'!U124</f>
        <v>110943642</v>
      </c>
      <c r="K65" s="5">
        <f>+'Estado Apropiacion Unidad y Sub'!V124</f>
        <v>110943642</v>
      </c>
      <c r="L65" s="5">
        <f>+'Estado Apropiacion Unidad y Sub'!W124</f>
        <v>0</v>
      </c>
      <c r="M65" s="5">
        <f>+'Estado Apropiacion Unidad y Sub'!X124</f>
        <v>159790600</v>
      </c>
      <c r="N65" s="5">
        <f>+'Estado Apropiacion Unidad y Sub'!Y124</f>
        <v>1764296042</v>
      </c>
      <c r="O65" s="6">
        <v>0</v>
      </c>
      <c r="P65" s="5">
        <v>1924086642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Sub'!AI124</f>
        <v>0</v>
      </c>
      <c r="Y65" s="6">
        <f>+'Estado Apropiacion Unidad y Sub'!AJ124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5" t="s">
        <v>0</v>
      </c>
      <c r="B66" s="133" t="s">
        <v>1</v>
      </c>
      <c r="C66" s="134"/>
      <c r="D66" s="25" t="s">
        <v>144</v>
      </c>
      <c r="E66" s="25" t="s">
        <v>145</v>
      </c>
      <c r="F66" s="4" t="s">
        <v>31</v>
      </c>
      <c r="G66" s="4" t="s">
        <v>32</v>
      </c>
      <c r="H66" s="4" t="s">
        <v>33</v>
      </c>
      <c r="I66" s="5">
        <f>+'Estado Apropiacion Unidad y Sub'!T126</f>
        <v>2892402506</v>
      </c>
      <c r="J66" s="5">
        <f>+'Estado Apropiacion Unidad y Sub'!U126</f>
        <v>11602189</v>
      </c>
      <c r="K66" s="5">
        <f>+'Estado Apropiacion Unidad y Sub'!V126</f>
        <v>11602189</v>
      </c>
      <c r="L66" s="5">
        <f>+'Estado Apropiacion Unidad y Sub'!W126</f>
        <v>41286200</v>
      </c>
      <c r="M66" s="5">
        <f>+'Estado Apropiacion Unidad y Sub'!X126</f>
        <v>52778058</v>
      </c>
      <c r="N66" s="5">
        <f>+'Estado Apropiacion Unidad y Sub'!Y126</f>
        <v>2880910648</v>
      </c>
      <c r="O66" s="6">
        <v>0</v>
      </c>
      <c r="P66" s="5">
        <v>2892402506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Sub'!AI126</f>
        <v>0</v>
      </c>
      <c r="Y66" s="6">
        <f>+'Estado Apropiacion Unidad y Sub'!AJ126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5" t="s">
        <v>0</v>
      </c>
      <c r="B67" s="133" t="s">
        <v>1</v>
      </c>
      <c r="C67" s="134"/>
      <c r="D67" s="25" t="s">
        <v>146</v>
      </c>
      <c r="E67" s="25" t="s">
        <v>147</v>
      </c>
      <c r="F67" s="4" t="s">
        <v>31</v>
      </c>
      <c r="G67" s="4" t="s">
        <v>32</v>
      </c>
      <c r="H67" s="4" t="s">
        <v>33</v>
      </c>
      <c r="I67" s="5">
        <f>+'Estado Apropiacion Unidad y Sub'!T128</f>
        <v>1244288205</v>
      </c>
      <c r="J67" s="5">
        <f>+'Estado Apropiacion Unidad y Sub'!U128</f>
        <v>0</v>
      </c>
      <c r="K67" s="5">
        <f>+'Estado Apropiacion Unidad y Sub'!V128</f>
        <v>0</v>
      </c>
      <c r="L67" s="5">
        <f>+'Estado Apropiacion Unidad y Sub'!W128</f>
        <v>0</v>
      </c>
      <c r="M67" s="5">
        <f>+'Estado Apropiacion Unidad y Sub'!X128</f>
        <v>26000000</v>
      </c>
      <c r="N67" s="5">
        <f>+'Estado Apropiacion Unidad y Sub'!Y128</f>
        <v>1218288205</v>
      </c>
      <c r="O67" s="6">
        <v>0</v>
      </c>
      <c r="P67" s="5">
        <v>1244288205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Sub'!AI128</f>
        <v>0</v>
      </c>
      <c r="Y67" s="6">
        <f>+'Estado Apropiacion Unidad y Sub'!AJ128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5" t="s">
        <v>0</v>
      </c>
      <c r="B68" s="133" t="s">
        <v>1</v>
      </c>
      <c r="C68" s="134"/>
      <c r="D68" s="25" t="s">
        <v>148</v>
      </c>
      <c r="E68" s="25" t="s">
        <v>149</v>
      </c>
      <c r="F68" s="4" t="s">
        <v>31</v>
      </c>
      <c r="G68" s="4" t="s">
        <v>32</v>
      </c>
      <c r="H68" s="4" t="s">
        <v>33</v>
      </c>
      <c r="I68" s="5">
        <f>+'Estado Apropiacion Unidad y Sub'!T130</f>
        <v>3511220319</v>
      </c>
      <c r="J68" s="5">
        <f>+'Estado Apropiacion Unidad y Sub'!U130</f>
        <v>0</v>
      </c>
      <c r="K68" s="5">
        <f>+'Estado Apropiacion Unidad y Sub'!V130</f>
        <v>0</v>
      </c>
      <c r="L68" s="5">
        <f>+'Estado Apropiacion Unidad y Sub'!W130</f>
        <v>14570188.59</v>
      </c>
      <c r="M68" s="5">
        <f>+'Estado Apropiacion Unidad y Sub'!X130</f>
        <v>31417000.420000002</v>
      </c>
      <c r="N68" s="5">
        <f>+'Estado Apropiacion Unidad y Sub'!Y130</f>
        <v>3494373507.1700001</v>
      </c>
      <c r="O68" s="6">
        <v>0</v>
      </c>
      <c r="P68" s="5">
        <v>3511220319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Sub'!AI130</f>
        <v>0</v>
      </c>
      <c r="Y68" s="6">
        <f>+'Estado Apropiacion Unidad y Sub'!AJ130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5" t="s">
        <v>0</v>
      </c>
      <c r="B69" s="133" t="s">
        <v>1</v>
      </c>
      <c r="C69" s="134"/>
      <c r="D69" s="25" t="s">
        <v>150</v>
      </c>
      <c r="E69" s="25" t="s">
        <v>151</v>
      </c>
      <c r="F69" s="4" t="s">
        <v>31</v>
      </c>
      <c r="G69" s="4" t="s">
        <v>32</v>
      </c>
      <c r="H69" s="4" t="s">
        <v>33</v>
      </c>
      <c r="I69" s="5">
        <f>+'Estado Apropiacion Unidad y Sub'!T132</f>
        <v>358600004</v>
      </c>
      <c r="J69" s="5">
        <f>+'Estado Apropiacion Unidad y Sub'!U132</f>
        <v>0</v>
      </c>
      <c r="K69" s="5">
        <f>+'Estado Apropiacion Unidad y Sub'!V132</f>
        <v>0</v>
      </c>
      <c r="L69" s="5">
        <f>+'Estado Apropiacion Unidad y Sub'!W132</f>
        <v>27545000</v>
      </c>
      <c r="M69" s="5">
        <f>+'Estado Apropiacion Unidad y Sub'!X132</f>
        <v>65412796</v>
      </c>
      <c r="N69" s="5">
        <f>+'Estado Apropiacion Unidad y Sub'!Y132</f>
        <v>320732208</v>
      </c>
      <c r="O69" s="6">
        <v>0</v>
      </c>
      <c r="P69" s="5">
        <v>358600004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Sub'!AI132</f>
        <v>0</v>
      </c>
      <c r="Y69" s="6">
        <f>+'Estado Apropiacion Unidad y Sub'!AJ132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5" t="s">
        <v>0</v>
      </c>
      <c r="B70" s="133" t="s">
        <v>1</v>
      </c>
      <c r="C70" s="134"/>
      <c r="D70" s="25" t="s">
        <v>152</v>
      </c>
      <c r="E70" s="25" t="s">
        <v>153</v>
      </c>
      <c r="F70" s="4" t="s">
        <v>31</v>
      </c>
      <c r="G70" s="4" t="s">
        <v>32</v>
      </c>
      <c r="H70" s="4" t="s">
        <v>33</v>
      </c>
      <c r="I70" s="5">
        <f>+'Estado Apropiacion Unidad y Sub'!T134</f>
        <v>265000000</v>
      </c>
      <c r="J70" s="5">
        <f>+'Estado Apropiacion Unidad y Sub'!U134</f>
        <v>0</v>
      </c>
      <c r="K70" s="5">
        <f>+'Estado Apropiacion Unidad y Sub'!V134</f>
        <v>0</v>
      </c>
      <c r="L70" s="5">
        <f>+'Estado Apropiacion Unidad y Sub'!W134</f>
        <v>340129186.82999998</v>
      </c>
      <c r="M70" s="5">
        <f>+'Estado Apropiacion Unidad y Sub'!X134</f>
        <v>0</v>
      </c>
      <c r="N70" s="5">
        <f>+'Estado Apropiacion Unidad y Sub'!Y134</f>
        <v>605129186.83000004</v>
      </c>
      <c r="O70" s="6">
        <v>0</v>
      </c>
      <c r="P70" s="5">
        <v>265000000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Sub'!AI134</f>
        <v>0</v>
      </c>
      <c r="Y70" s="6">
        <f>+'Estado Apropiacion Unidad y Sub'!AJ134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5" t="s">
        <v>0</v>
      </c>
      <c r="B71" s="133" t="s">
        <v>1</v>
      </c>
      <c r="C71" s="134"/>
      <c r="D71" s="25" t="s">
        <v>154</v>
      </c>
      <c r="E71" s="25" t="s">
        <v>155</v>
      </c>
      <c r="F71" s="4" t="s">
        <v>31</v>
      </c>
      <c r="G71" s="4" t="s">
        <v>32</v>
      </c>
      <c r="H71" s="4" t="s">
        <v>33</v>
      </c>
      <c r="I71" s="5">
        <f>+'Estado Apropiacion Unidad y Sub'!T136</f>
        <v>98000000</v>
      </c>
      <c r="J71" s="5">
        <f>+'Estado Apropiacion Unidad y Sub'!U136</f>
        <v>0</v>
      </c>
      <c r="K71" s="5">
        <f>+'Estado Apropiacion Unidad y Sub'!V136</f>
        <v>0</v>
      </c>
      <c r="L71" s="5">
        <f>+'Estado Apropiacion Unidad y Sub'!W136</f>
        <v>0</v>
      </c>
      <c r="M71" s="5">
        <f>+'Estado Apropiacion Unidad y Sub'!X136</f>
        <v>0</v>
      </c>
      <c r="N71" s="5">
        <f>+'Estado Apropiacion Unidad y Sub'!Y136</f>
        <v>98000000</v>
      </c>
      <c r="O71" s="6">
        <v>0</v>
      </c>
      <c r="P71" s="5">
        <v>98000000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Sub'!AI136</f>
        <v>0</v>
      </c>
      <c r="Y71" s="6">
        <f>+'Estado Apropiacion Unidad y Sub'!AJ136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5" t="s">
        <v>0</v>
      </c>
      <c r="B72" s="133" t="s">
        <v>1</v>
      </c>
      <c r="C72" s="134"/>
      <c r="D72" s="25" t="s">
        <v>156</v>
      </c>
      <c r="E72" s="25" t="s">
        <v>157</v>
      </c>
      <c r="F72" s="4" t="s">
        <v>31</v>
      </c>
      <c r="G72" s="4" t="s">
        <v>32</v>
      </c>
      <c r="H72" s="4" t="s">
        <v>33</v>
      </c>
      <c r="I72" s="5">
        <f>+'Estado Apropiacion Unidad y Sub'!T138</f>
        <v>155000000</v>
      </c>
      <c r="J72" s="5">
        <f>+'Estado Apropiacion Unidad y Sub'!U138</f>
        <v>0</v>
      </c>
      <c r="K72" s="5">
        <f>+'Estado Apropiacion Unidad y Sub'!V138</f>
        <v>0</v>
      </c>
      <c r="L72" s="5">
        <f>+'Estado Apropiacion Unidad y Sub'!W138</f>
        <v>0</v>
      </c>
      <c r="M72" s="5">
        <f>+'Estado Apropiacion Unidad y Sub'!X138</f>
        <v>0</v>
      </c>
      <c r="N72" s="5">
        <f>+'Estado Apropiacion Unidad y Sub'!Y138</f>
        <v>155000000</v>
      </c>
      <c r="O72" s="6">
        <v>0</v>
      </c>
      <c r="P72" s="5">
        <v>155000000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Sub'!AI138</f>
        <v>0</v>
      </c>
      <c r="Y72" s="6">
        <f>+'Estado Apropiacion Unidad y Sub'!AJ138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5" t="s">
        <v>0</v>
      </c>
      <c r="B73" s="133" t="s">
        <v>1</v>
      </c>
      <c r="C73" s="134"/>
      <c r="D73" s="25" t="s">
        <v>158</v>
      </c>
      <c r="E73" s="25" t="s">
        <v>159</v>
      </c>
      <c r="F73" s="4" t="s">
        <v>31</v>
      </c>
      <c r="G73" s="4" t="s">
        <v>32</v>
      </c>
      <c r="H73" s="4" t="s">
        <v>33</v>
      </c>
      <c r="I73" s="5">
        <f>+'Estado Apropiacion Unidad y Sub'!T140</f>
        <v>310000000</v>
      </c>
      <c r="J73" s="5">
        <f>+'Estado Apropiacion Unidad y Sub'!U140</f>
        <v>0</v>
      </c>
      <c r="K73" s="5">
        <f>+'Estado Apropiacion Unidad y Sub'!V140</f>
        <v>0</v>
      </c>
      <c r="L73" s="5">
        <f>+'Estado Apropiacion Unidad y Sub'!W140</f>
        <v>0</v>
      </c>
      <c r="M73" s="5">
        <f>+'Estado Apropiacion Unidad y Sub'!X140</f>
        <v>38060751</v>
      </c>
      <c r="N73" s="5">
        <f>+'Estado Apropiacion Unidad y Sub'!Y140</f>
        <v>271939249</v>
      </c>
      <c r="O73" s="6">
        <v>0</v>
      </c>
      <c r="P73" s="5">
        <v>310000000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Sub'!AI140</f>
        <v>0</v>
      </c>
      <c r="Y73" s="6">
        <f>+'Estado Apropiacion Unidad y Sub'!AJ140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133" t="s">
        <v>1</v>
      </c>
      <c r="C74" s="134"/>
      <c r="D74" s="25" t="s">
        <v>160</v>
      </c>
      <c r="E74" s="25" t="s">
        <v>161</v>
      </c>
      <c r="F74" s="4" t="s">
        <v>31</v>
      </c>
      <c r="G74" s="4" t="s">
        <v>32</v>
      </c>
      <c r="H74" s="4" t="s">
        <v>33</v>
      </c>
      <c r="I74" s="5">
        <f>+'Estado Apropiacion Unidad y Sub'!T142</f>
        <v>66500000</v>
      </c>
      <c r="J74" s="5">
        <f>+'Estado Apropiacion Unidad y Sub'!U142</f>
        <v>0</v>
      </c>
      <c r="K74" s="5">
        <f>+'Estado Apropiacion Unidad y Sub'!V142</f>
        <v>0</v>
      </c>
      <c r="L74" s="5">
        <f>+'Estado Apropiacion Unidad y Sub'!W142</f>
        <v>0</v>
      </c>
      <c r="M74" s="5">
        <f>+'Estado Apropiacion Unidad y Sub'!X142</f>
        <v>0</v>
      </c>
      <c r="N74" s="5">
        <f>+'Estado Apropiacion Unidad y Sub'!Y142</f>
        <v>66500000</v>
      </c>
      <c r="O74" s="6">
        <v>0</v>
      </c>
      <c r="P74" s="5">
        <v>66500000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f>+'Estado Apropiacion Unidad y Sub'!AI142</f>
        <v>0</v>
      </c>
      <c r="Y74" s="6">
        <f>+'Estado Apropiacion Unidad y Sub'!AJ142</f>
        <v>0</v>
      </c>
      <c r="Z74" s="6">
        <v>0</v>
      </c>
      <c r="AA74" s="6">
        <v>0</v>
      </c>
      <c r="AB74" s="6">
        <v>0</v>
      </c>
      <c r="AC74" s="6">
        <v>0</v>
      </c>
    </row>
    <row r="75" spans="1:29" ht="15" customHeight="1" x14ac:dyDescent="0.25">
      <c r="A75" s="24" t="s">
        <v>0</v>
      </c>
      <c r="B75" s="121" t="s">
        <v>1</v>
      </c>
      <c r="C75" s="122"/>
      <c r="D75" s="24" t="s">
        <v>164</v>
      </c>
      <c r="E75" s="24" t="s">
        <v>165</v>
      </c>
      <c r="F75" s="10" t="s">
        <v>162</v>
      </c>
      <c r="G75" s="10" t="s">
        <v>163</v>
      </c>
      <c r="H75" s="10" t="s">
        <v>33</v>
      </c>
      <c r="I75" s="11">
        <f>SUM(I76:I77)</f>
        <v>308500000</v>
      </c>
      <c r="J75" s="11">
        <f t="shared" ref="J75:M75" si="5">SUM(J76:J77)</f>
        <v>0</v>
      </c>
      <c r="K75" s="11">
        <f t="shared" si="5"/>
        <v>100296000</v>
      </c>
      <c r="L75" s="11">
        <f t="shared" si="5"/>
        <v>0</v>
      </c>
      <c r="M75" s="11">
        <f t="shared" si="5"/>
        <v>0</v>
      </c>
      <c r="N75" s="11">
        <f>SUM(N76:N77)</f>
        <v>208204000</v>
      </c>
      <c r="O75" s="11">
        <f>+'Estado Apropiacion Unidad y Sub'!AA145</f>
        <v>208204000</v>
      </c>
      <c r="P75" s="11">
        <f>+'Estado Apropiacion Unidad y Sub'!AB144</f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1">
        <f>+'Estado Apropiacion Unidad y Sub'!AN150</f>
        <v>100296000</v>
      </c>
    </row>
    <row r="76" spans="1:29" ht="15" customHeight="1" x14ac:dyDescent="0.25">
      <c r="A76" s="25" t="s">
        <v>0</v>
      </c>
      <c r="B76" s="133" t="s">
        <v>1</v>
      </c>
      <c r="C76" s="134"/>
      <c r="D76" s="25" t="s">
        <v>142</v>
      </c>
      <c r="E76" s="25" t="s">
        <v>143</v>
      </c>
      <c r="F76" s="4" t="s">
        <v>162</v>
      </c>
      <c r="G76" s="4" t="s">
        <v>163</v>
      </c>
      <c r="H76" s="4" t="s">
        <v>33</v>
      </c>
      <c r="I76" s="5">
        <f>+'Estado Apropiacion Unidad y Sub'!T144</f>
        <v>294369350</v>
      </c>
      <c r="J76" s="5">
        <f>+'Estado Apropiacion Unidad y Sub'!U144</f>
        <v>0</v>
      </c>
      <c r="K76" s="5">
        <f>+'Estado Apropiacion Unidad y Sub'!V144</f>
        <v>86165350</v>
      </c>
      <c r="L76" s="5">
        <f>+'Estado Apropiacion Unidad y Sub'!W144</f>
        <v>0</v>
      </c>
      <c r="M76" s="5">
        <f>+'Estado Apropiacion Unidad y Sub'!X144</f>
        <v>0</v>
      </c>
      <c r="N76" s="5">
        <f>+'Estado Apropiacion Unidad y Sub'!Y144</f>
        <v>208204000</v>
      </c>
      <c r="O76" s="6">
        <v>0</v>
      </c>
      <c r="P76" s="11">
        <f>+'Estado Apropiacion Unidad y Sub'!AB145</f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Sub'!AI144</f>
        <v>0</v>
      </c>
      <c r="Y76" s="6">
        <f>+'Estado Apropiacion Unidad y Sub'!AJ144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133" t="s">
        <v>1</v>
      </c>
      <c r="C77" s="134"/>
      <c r="D77" s="25" t="s">
        <v>144</v>
      </c>
      <c r="E77" s="25" t="s">
        <v>145</v>
      </c>
      <c r="F77" s="4" t="s">
        <v>162</v>
      </c>
      <c r="G77" s="4" t="s">
        <v>163</v>
      </c>
      <c r="H77" s="4" t="s">
        <v>33</v>
      </c>
      <c r="I77" s="5">
        <f>+'Estado Apropiacion Unidad y Sub'!T146</f>
        <v>14130650</v>
      </c>
      <c r="J77" s="5">
        <f>+'Estado Apropiacion Unidad y Sub'!U146</f>
        <v>0</v>
      </c>
      <c r="K77" s="5">
        <f>+'Estado Apropiacion Unidad y Sub'!V146</f>
        <v>14130650</v>
      </c>
      <c r="L77" s="5">
        <f>+'Estado Apropiacion Unidad y Sub'!W146</f>
        <v>0</v>
      </c>
      <c r="M77" s="5">
        <f>+'Estado Apropiacion Unidad y Sub'!X146</f>
        <v>0</v>
      </c>
      <c r="N77" s="5">
        <f>+'Estado Apropiacion Unidad y Sub'!Y146</f>
        <v>0</v>
      </c>
      <c r="O77" s="6">
        <v>0</v>
      </c>
      <c r="P77" s="11">
        <f>+'Estado Apropiacion Unidad y Sub'!AB146</f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f>+'Estado Apropiacion Unidad y Sub'!AI146</f>
        <v>0</v>
      </c>
      <c r="Y77" s="6">
        <f>+'Estado Apropiacion Unidad y Sub'!AJ146</f>
        <v>0</v>
      </c>
      <c r="Z77" s="6">
        <v>0</v>
      </c>
      <c r="AA77" s="6">
        <v>0</v>
      </c>
      <c r="AB77" s="6">
        <v>0</v>
      </c>
      <c r="AC77" s="6">
        <v>0</v>
      </c>
    </row>
    <row r="78" spans="1:29" ht="15" customHeight="1" x14ac:dyDescent="0.25">
      <c r="A78" s="24" t="s">
        <v>0</v>
      </c>
      <c r="B78" s="121" t="s">
        <v>1</v>
      </c>
      <c r="C78" s="122"/>
      <c r="D78" s="24" t="s">
        <v>166</v>
      </c>
      <c r="E78" s="24" t="s">
        <v>167</v>
      </c>
      <c r="F78" s="10" t="s">
        <v>31</v>
      </c>
      <c r="G78" s="10" t="s">
        <v>32</v>
      </c>
      <c r="H78" s="10" t="s">
        <v>33</v>
      </c>
      <c r="I78" s="11">
        <f>+'Estado Apropiacion Unidad y Sub'!T152</f>
        <v>716799305</v>
      </c>
      <c r="J78" s="11">
        <f>+'Estado Apropiacion Unidad y Sub'!U152</f>
        <v>0</v>
      </c>
      <c r="K78" s="12">
        <f>+'Estado Apropiacion Unidad y Sub'!V152</f>
        <v>0</v>
      </c>
      <c r="L78" s="12">
        <f>+'Estado Apropiacion Unidad y Sub'!W152</f>
        <v>0</v>
      </c>
      <c r="M78" s="12">
        <f>+'Estado Apropiacion Unidad y Sub'!X152</f>
        <v>716799305</v>
      </c>
      <c r="N78" s="11">
        <f>+'Estado Apropiacion Unidad y Sub'!Y152</f>
        <v>0</v>
      </c>
      <c r="O78" s="12">
        <v>0</v>
      </c>
      <c r="P78" s="11">
        <f>+'Estado Apropiacion Unidad y Sub'!AA152</f>
        <v>716799305</v>
      </c>
      <c r="Q78" s="11">
        <f>+'Estado Apropiacion Unidad y Sub'!AB136</f>
        <v>0</v>
      </c>
      <c r="R78" s="12">
        <v>0</v>
      </c>
      <c r="S78" s="12">
        <v>0</v>
      </c>
      <c r="T78" s="12">
        <v>0</v>
      </c>
      <c r="U78" s="11">
        <f>+'Estado Apropiacion Unidad y Sub'!AF136</f>
        <v>0</v>
      </c>
      <c r="V78" s="12">
        <v>0</v>
      </c>
      <c r="W78" s="12">
        <v>0</v>
      </c>
      <c r="X78" s="11">
        <f>+'Estado Apropiacion Unidad y Sub'!$AI$152</f>
        <v>0</v>
      </c>
      <c r="Y78" s="12">
        <v>0</v>
      </c>
      <c r="Z78" s="12">
        <v>0</v>
      </c>
      <c r="AA78" s="11">
        <f>+'Estado Apropiacion Unidad y Sub'!AL152</f>
        <v>0</v>
      </c>
      <c r="AB78" s="12">
        <v>0</v>
      </c>
      <c r="AC78" s="11">
        <f>+'Estado Apropiacion Unidad y Sub'!$AN$137</f>
        <v>0</v>
      </c>
    </row>
    <row r="79" spans="1:29" ht="15" customHeight="1" x14ac:dyDescent="0.25">
      <c r="A79" s="24" t="s">
        <v>0</v>
      </c>
      <c r="B79" s="121" t="s">
        <v>1</v>
      </c>
      <c r="C79" s="122"/>
      <c r="D79" s="24" t="s">
        <v>166</v>
      </c>
      <c r="E79" s="24" t="s">
        <v>167</v>
      </c>
      <c r="F79" s="10" t="s">
        <v>168</v>
      </c>
      <c r="G79" s="10" t="s">
        <v>32</v>
      </c>
      <c r="H79" s="10" t="s">
        <v>33</v>
      </c>
      <c r="I79" s="11">
        <v>1280000000</v>
      </c>
      <c r="J79" s="11">
        <f>+'Estado Apropiacion Unidad y Sub'!U153</f>
        <v>0</v>
      </c>
      <c r="K79" s="12">
        <f>+'Estado Apropiacion Unidad y Sub'!V153</f>
        <v>0</v>
      </c>
      <c r="L79" s="12">
        <f>+'Estado Apropiacion Unidad y Sub'!W153</f>
        <v>0</v>
      </c>
      <c r="M79" s="12">
        <f>+'Estado Apropiacion Unidad y Sub'!X153</f>
        <v>0</v>
      </c>
      <c r="N79" s="11">
        <v>1280000000</v>
      </c>
      <c r="O79" s="12">
        <v>0</v>
      </c>
      <c r="P79" s="11">
        <f>+'Estado Apropiacion Unidad y Sub'!AA153</f>
        <v>386545831</v>
      </c>
      <c r="Q79" s="11">
        <f>+'Estado Apropiacion Unidad y Sub'!AB153</f>
        <v>893454169</v>
      </c>
      <c r="R79" s="11">
        <f>+'Estado Apropiacion Unidad y Sub'!AC153</f>
        <v>0</v>
      </c>
      <c r="S79" s="11">
        <f>+'Estado Apropiacion Unidad y Sub'!AD153</f>
        <v>0</v>
      </c>
      <c r="T79" s="11">
        <f>+'Estado Apropiacion Unidad y Sub'!AE153</f>
        <v>0</v>
      </c>
      <c r="U79" s="11">
        <f>+'Estado Apropiacion Unidad y Sub'!AF153</f>
        <v>893454169</v>
      </c>
      <c r="V79" s="11">
        <f>+'Estado Apropiacion Unidad y Sub'!AG153</f>
        <v>0</v>
      </c>
      <c r="W79" s="11">
        <f>+'Estado Apropiacion Unidad y Sub'!AH153</f>
        <v>0</v>
      </c>
      <c r="X79" s="11">
        <f>+'Estado Apropiacion Unidad y Sub'!AI159</f>
        <v>386545831</v>
      </c>
      <c r="Y79" s="11">
        <f>+'Estado Apropiacion Unidad y Sub'!$AI$153</f>
        <v>0</v>
      </c>
      <c r="Z79" s="12">
        <v>0</v>
      </c>
      <c r="AA79" s="12">
        <v>0</v>
      </c>
      <c r="AB79" s="12">
        <v>0</v>
      </c>
      <c r="AC79" s="11">
        <f>+'Estado Apropiacion Unidad y Sub'!AN159</f>
        <v>386545831</v>
      </c>
    </row>
    <row r="80" spans="1:29" ht="15" customHeight="1" x14ac:dyDescent="0.25">
      <c r="A80" s="24" t="s">
        <v>0</v>
      </c>
      <c r="B80" s="121" t="s">
        <v>1</v>
      </c>
      <c r="C80" s="122"/>
      <c r="D80" s="24" t="s">
        <v>169</v>
      </c>
      <c r="E80" s="26" t="s">
        <v>170</v>
      </c>
      <c r="F80" s="10" t="s">
        <v>31</v>
      </c>
      <c r="G80" s="10" t="s">
        <v>32</v>
      </c>
      <c r="H80" s="10" t="s">
        <v>33</v>
      </c>
      <c r="I80" s="11">
        <f>SUM(I81:I82)</f>
        <v>146125000</v>
      </c>
      <c r="J80" s="11">
        <f>+'Estado Apropiacion Unidad y Sub'!U158</f>
        <v>0</v>
      </c>
      <c r="K80" s="11">
        <f t="shared" ref="K80:M80" si="6">SUM(K81:K82)</f>
        <v>0</v>
      </c>
      <c r="L80" s="11">
        <f t="shared" si="6"/>
        <v>35000000</v>
      </c>
      <c r="M80" s="11">
        <f t="shared" si="6"/>
        <v>35000000</v>
      </c>
      <c r="N80" s="11">
        <f>+'Estado Apropiacion Unidad y Sub'!Y160</f>
        <v>146125000</v>
      </c>
      <c r="O80" s="11">
        <v>146125000</v>
      </c>
      <c r="P80" s="11">
        <f>SUM(P81:P82)</f>
        <v>146125000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</row>
    <row r="81" spans="1:29" ht="15" customHeight="1" x14ac:dyDescent="0.25">
      <c r="A81" s="25" t="s">
        <v>0</v>
      </c>
      <c r="B81" s="133" t="s">
        <v>1</v>
      </c>
      <c r="C81" s="134"/>
      <c r="D81" s="25" t="s">
        <v>171</v>
      </c>
      <c r="E81" s="25" t="s">
        <v>172</v>
      </c>
      <c r="F81" s="4" t="s">
        <v>31</v>
      </c>
      <c r="G81" s="4" t="s">
        <v>32</v>
      </c>
      <c r="H81" s="4" t="s">
        <v>33</v>
      </c>
      <c r="I81" s="5">
        <f>+'Estado Apropiacion Unidad y Sub'!T161</f>
        <v>141872434.84</v>
      </c>
      <c r="J81" s="5">
        <f>+'Estado Apropiacion Unidad y Sub'!U161</f>
        <v>0</v>
      </c>
      <c r="K81" s="5">
        <f>+'Estado Apropiacion Unidad y Sub'!V161</f>
        <v>0</v>
      </c>
      <c r="L81" s="5">
        <f>+'Estado Apropiacion Unidad y Sub'!W161</f>
        <v>0</v>
      </c>
      <c r="M81" s="5">
        <f>+'Estado Apropiacion Unidad y Sub'!X161</f>
        <v>35000000</v>
      </c>
      <c r="N81" s="5">
        <f>+'Estado Apropiacion Unidad y Sub'!Y161</f>
        <v>106872434.84</v>
      </c>
      <c r="O81" s="5">
        <f>+'Estado Apropiacion Unidad y Sub'!Z161</f>
        <v>0</v>
      </c>
      <c r="P81" s="5">
        <f>+'Estado Apropiacion Unidad y Sub'!AA161</f>
        <v>106872434.84</v>
      </c>
      <c r="Q81" s="5">
        <f>+'Estado Apropiacion Unidad y Sub'!AB159</f>
        <v>0</v>
      </c>
      <c r="R81" s="5">
        <f>+'Estado Apropiacion Unidad y Sub'!AC159</f>
        <v>0</v>
      </c>
      <c r="S81" s="5">
        <f>+'Estado Apropiacion Unidad y Sub'!AD159</f>
        <v>0</v>
      </c>
      <c r="T81" s="5">
        <f>+'Estado Apropiacion Unidad y Sub'!AE159</f>
        <v>0</v>
      </c>
      <c r="U81" s="5">
        <f>+'Estado Apropiacion Unidad y Sub'!AF159</f>
        <v>0</v>
      </c>
      <c r="V81" s="5">
        <f>+'Estado Apropiacion Unidad y Sub'!AG159</f>
        <v>0</v>
      </c>
      <c r="W81" s="5">
        <f>+'Estado Apropiacion Unidad y Sub'!AH159</f>
        <v>0</v>
      </c>
      <c r="X81" s="5"/>
      <c r="Y81" s="5">
        <f>+'Estado Apropiacion Unidad y Sub'!AJ159</f>
        <v>0</v>
      </c>
      <c r="Z81" s="5">
        <f>+'Estado Apropiacion Unidad y Sub'!AK159</f>
        <v>0</v>
      </c>
      <c r="AA81" s="5">
        <f>+'Estado Apropiacion Unidad y Sub'!AL159</f>
        <v>0</v>
      </c>
      <c r="AB81" s="5">
        <f>+'Estado Apropiacion Unidad y Sub'!AM159</f>
        <v>0</v>
      </c>
      <c r="AC81" s="5"/>
    </row>
    <row r="82" spans="1:29" ht="15" customHeight="1" x14ac:dyDescent="0.25">
      <c r="A82" s="25" t="s">
        <v>0</v>
      </c>
      <c r="B82" s="133" t="s">
        <v>1</v>
      </c>
      <c r="C82" s="134"/>
      <c r="D82" s="25" t="s">
        <v>173</v>
      </c>
      <c r="E82" s="25" t="s">
        <v>174</v>
      </c>
      <c r="F82" s="4" t="s">
        <v>31</v>
      </c>
      <c r="G82" s="4" t="s">
        <v>32</v>
      </c>
      <c r="H82" s="4" t="s">
        <v>33</v>
      </c>
      <c r="I82" s="5">
        <f>+'Estado Apropiacion Unidad y Sub'!T163</f>
        <v>4252565.16</v>
      </c>
      <c r="J82" s="5">
        <f>+'Estado Apropiacion Unidad y Sub'!U163</f>
        <v>0</v>
      </c>
      <c r="K82" s="5">
        <f>+'Estado Apropiacion Unidad y Sub'!V163</f>
        <v>0</v>
      </c>
      <c r="L82" s="5">
        <f>+'Estado Apropiacion Unidad y Sub'!W163</f>
        <v>35000000</v>
      </c>
      <c r="M82" s="5">
        <f>+'Estado Apropiacion Unidad y Sub'!X163</f>
        <v>0</v>
      </c>
      <c r="N82" s="5">
        <f>+'Estado Apropiacion Unidad y Sub'!Y163</f>
        <v>39252565.159999996</v>
      </c>
      <c r="O82" s="5">
        <f>+'Estado Apropiacion Unidad y Sub'!Z163</f>
        <v>0</v>
      </c>
      <c r="P82" s="5">
        <f>+'Estado Apropiacion Unidad y Sub'!AA163</f>
        <v>39252565.159999996</v>
      </c>
      <c r="Q82" s="5">
        <f>+'Estado Apropiacion Unidad y Sub'!AB163</f>
        <v>0</v>
      </c>
      <c r="R82" s="5">
        <f>+'Estado Apropiacion Unidad y Sub'!AC163</f>
        <v>0</v>
      </c>
      <c r="S82" s="5">
        <f>+'Estado Apropiacion Unidad y Sub'!AD163</f>
        <v>0</v>
      </c>
      <c r="T82" s="5">
        <f>+'Estado Apropiacion Unidad y Sub'!AE163</f>
        <v>0</v>
      </c>
      <c r="U82" s="5">
        <f>+'Estado Apropiacion Unidad y Sub'!AF163</f>
        <v>0</v>
      </c>
      <c r="V82" s="5">
        <f>+'Estado Apropiacion Unidad y Sub'!AG163</f>
        <v>0</v>
      </c>
      <c r="W82" s="5">
        <f>+'Estado Apropiacion Unidad y Sub'!AH163</f>
        <v>0</v>
      </c>
      <c r="X82" s="5">
        <f>+'Estado Apropiacion Unidad y Sub'!AI163</f>
        <v>0</v>
      </c>
      <c r="Y82" s="5">
        <f>+'Estado Apropiacion Unidad y Sub'!AJ163</f>
        <v>0</v>
      </c>
      <c r="Z82" s="5">
        <f>+'Estado Apropiacion Unidad y Sub'!AK163</f>
        <v>0</v>
      </c>
      <c r="AA82" s="5">
        <f>+'Estado Apropiacion Unidad y Sub'!AL163</f>
        <v>0</v>
      </c>
      <c r="AB82" s="5">
        <f>+'Estado Apropiacion Unidad y Sub'!AM163</f>
        <v>0</v>
      </c>
      <c r="AC82" s="5">
        <f>+'Estado Apropiacion Unidad y Sub'!AN163</f>
        <v>0</v>
      </c>
    </row>
    <row r="83" spans="1:29" ht="15" customHeight="1" x14ac:dyDescent="0.25">
      <c r="A83" s="24" t="s">
        <v>0</v>
      </c>
      <c r="B83" s="121" t="s">
        <v>1</v>
      </c>
      <c r="C83" s="122"/>
      <c r="D83" s="24" t="s">
        <v>175</v>
      </c>
      <c r="E83" s="24" t="s">
        <v>176</v>
      </c>
      <c r="F83" s="10" t="s">
        <v>31</v>
      </c>
      <c r="G83" s="10" t="s">
        <v>32</v>
      </c>
      <c r="H83" s="10" t="s">
        <v>33</v>
      </c>
      <c r="I83" s="11">
        <v>210738000</v>
      </c>
      <c r="J83" s="11">
        <f>+'Estado Apropiacion Unidad y Sub'!U165</f>
        <v>0</v>
      </c>
      <c r="K83" s="12">
        <v>0</v>
      </c>
      <c r="L83" s="12">
        <v>0</v>
      </c>
      <c r="M83" s="12">
        <v>0</v>
      </c>
      <c r="N83" s="11">
        <v>210738000</v>
      </c>
      <c r="O83" s="12">
        <v>0</v>
      </c>
      <c r="P83" s="11">
        <v>210738000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4" t="s">
        <v>0</v>
      </c>
      <c r="B84" s="121" t="s">
        <v>1</v>
      </c>
      <c r="C84" s="122"/>
      <c r="D84" s="24" t="s">
        <v>181</v>
      </c>
      <c r="E84" s="24" t="s">
        <v>182</v>
      </c>
      <c r="F84" s="10" t="s">
        <v>31</v>
      </c>
      <c r="G84" s="10" t="s">
        <v>32</v>
      </c>
      <c r="H84" s="10" t="s">
        <v>33</v>
      </c>
      <c r="I84" s="11">
        <f>SUM(I85:I86)</f>
        <v>400000000</v>
      </c>
      <c r="J84" s="11">
        <f t="shared" ref="J84:M84" si="7">SUM(J85:J86)</f>
        <v>0</v>
      </c>
      <c r="K84" s="11">
        <f t="shared" si="7"/>
        <v>69484368</v>
      </c>
      <c r="L84" s="11">
        <f t="shared" si="7"/>
        <v>0</v>
      </c>
      <c r="M84" s="11">
        <f t="shared" si="7"/>
        <v>0</v>
      </c>
      <c r="N84" s="11">
        <f>SUM(N85:N86)</f>
        <v>330515632</v>
      </c>
      <c r="O84" s="11">
        <v>400000000</v>
      </c>
      <c r="P84" s="11">
        <f>SUM(P85:P86)</f>
        <v>400000000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1">
        <f>+'Estado Apropiacion Unidad y Sub'!AN167</f>
        <v>0</v>
      </c>
    </row>
    <row r="85" spans="1:29" ht="15" customHeight="1" x14ac:dyDescent="0.25">
      <c r="A85" s="25" t="s">
        <v>0</v>
      </c>
      <c r="B85" s="133" t="s">
        <v>1</v>
      </c>
      <c r="C85" s="134"/>
      <c r="D85" s="25" t="s">
        <v>177</v>
      </c>
      <c r="E85" s="25" t="s">
        <v>178</v>
      </c>
      <c r="F85" s="4" t="s">
        <v>31</v>
      </c>
      <c r="G85" s="4" t="s">
        <v>32</v>
      </c>
      <c r="H85" s="4" t="s">
        <v>33</v>
      </c>
      <c r="I85" s="5">
        <f>+'Estado Apropiacion Unidad y Sub'!T167</f>
        <v>399000000</v>
      </c>
      <c r="J85" s="5">
        <f>+'Estado Apropiacion Unidad y Sub'!U167</f>
        <v>0</v>
      </c>
      <c r="K85" s="5">
        <f>+'Estado Apropiacion Unidad y Sub'!V167</f>
        <v>69484368</v>
      </c>
      <c r="L85" s="5">
        <f>+'Estado Apropiacion Unidad y Sub'!W167</f>
        <v>0</v>
      </c>
      <c r="M85" s="5">
        <f>+'Estado Apropiacion Unidad y Sub'!X167</f>
        <v>0</v>
      </c>
      <c r="N85" s="5">
        <f>+'Estado Apropiacion Unidad y Sub'!Y167</f>
        <v>329515632</v>
      </c>
      <c r="O85" s="5">
        <f>+'Estado Apropiacion Unidad y Sub'!Z167</f>
        <v>399000000</v>
      </c>
      <c r="P85" s="5">
        <f>+'Estado Apropiacion Unidad y Sub'!AA167</f>
        <v>399000000</v>
      </c>
      <c r="Q85" s="5">
        <f>+'Estado Apropiacion Unidad y Sub'!AB167</f>
        <v>399000000</v>
      </c>
      <c r="R85" s="5">
        <f>+'Estado Apropiacion Unidad y Sub'!AC167</f>
        <v>399000000</v>
      </c>
      <c r="S85" s="5">
        <f>+'Estado Apropiacion Unidad y Sub'!AD167</f>
        <v>399000000</v>
      </c>
      <c r="T85" s="5">
        <f>+'Estado Apropiacion Unidad y Sub'!AE167</f>
        <v>399000000</v>
      </c>
      <c r="U85" s="5">
        <f>+'Estado Apropiacion Unidad y Sub'!AF167</f>
        <v>399000000</v>
      </c>
      <c r="V85" s="5">
        <f>+'Estado Apropiacion Unidad y Sub'!AG167</f>
        <v>0</v>
      </c>
      <c r="W85" s="5">
        <f>+'Estado Apropiacion Unidad y Sub'!AH167</f>
        <v>0</v>
      </c>
      <c r="X85" s="5">
        <f>+'Estado Apropiacion Unidad y Sub'!AI167</f>
        <v>0</v>
      </c>
      <c r="Y85" s="5">
        <f>+'Estado Apropiacion Unidad y Sub'!AJ167</f>
        <v>0</v>
      </c>
      <c r="Z85" s="5">
        <f>+'Estado Apropiacion Unidad y Sub'!AK167</f>
        <v>0</v>
      </c>
      <c r="AA85" s="5">
        <f>+'Estado Apropiacion Unidad y Sub'!AL167</f>
        <v>0</v>
      </c>
      <c r="AB85" s="5">
        <f>+'Estado Apropiacion Unidad y Sub'!AM167</f>
        <v>0</v>
      </c>
      <c r="AC85" s="5">
        <f>+'Estado Apropiacion Unidad y Sub'!AN167</f>
        <v>0</v>
      </c>
    </row>
    <row r="86" spans="1:29" ht="15" customHeight="1" x14ac:dyDescent="0.25">
      <c r="A86" s="25" t="s">
        <v>0</v>
      </c>
      <c r="B86" s="133" t="s">
        <v>1</v>
      </c>
      <c r="C86" s="134"/>
      <c r="D86" s="25" t="s">
        <v>179</v>
      </c>
      <c r="E86" s="25" t="s">
        <v>180</v>
      </c>
      <c r="F86" s="4" t="s">
        <v>31</v>
      </c>
      <c r="G86" s="4" t="s">
        <v>32</v>
      </c>
      <c r="H86" s="4" t="s">
        <v>33</v>
      </c>
      <c r="I86" s="5">
        <f>+'Estado Apropiacion Unidad y Sub'!T169</f>
        <v>1000000</v>
      </c>
      <c r="J86" s="5">
        <f>+'Estado Apropiacion Unidad y Sub'!U169</f>
        <v>0</v>
      </c>
      <c r="K86" s="5">
        <f>+'Estado Apropiacion Unidad y Sub'!V169</f>
        <v>0</v>
      </c>
      <c r="L86" s="5">
        <f>+'Estado Apropiacion Unidad y Sub'!W169</f>
        <v>0</v>
      </c>
      <c r="M86" s="5">
        <f>+'Estado Apropiacion Unidad y Sub'!X169</f>
        <v>0</v>
      </c>
      <c r="N86" s="5">
        <f>+'Estado Apropiacion Unidad y Sub'!Y169</f>
        <v>1000000</v>
      </c>
      <c r="O86" s="5">
        <f>+'Estado Apropiacion Unidad y Sub'!Z169</f>
        <v>1000000</v>
      </c>
      <c r="P86" s="5">
        <f>+'Estado Apropiacion Unidad y Sub'!AA169</f>
        <v>1000000</v>
      </c>
      <c r="Q86" s="5">
        <f>+'Estado Apropiacion Unidad y Sub'!AB169</f>
        <v>1000000</v>
      </c>
      <c r="R86" s="5">
        <f>+'Estado Apropiacion Unidad y Sub'!AC169</f>
        <v>1000000</v>
      </c>
      <c r="S86" s="5">
        <f>+'Estado Apropiacion Unidad y Sub'!AD169</f>
        <v>1000000</v>
      </c>
      <c r="T86" s="5">
        <f>+'Estado Apropiacion Unidad y Sub'!AE169</f>
        <v>1000000</v>
      </c>
      <c r="U86" s="5">
        <f>+'Estado Apropiacion Unidad y Sub'!AF169</f>
        <v>1000000</v>
      </c>
      <c r="V86" s="5">
        <f>+'Estado Apropiacion Unidad y Sub'!AG169</f>
        <v>0</v>
      </c>
      <c r="W86" s="5">
        <f>+'Estado Apropiacion Unidad y Sub'!AH169</f>
        <v>0</v>
      </c>
      <c r="X86" s="5">
        <f>+'Estado Apropiacion Unidad y Sub'!AI169</f>
        <v>0</v>
      </c>
      <c r="Y86" s="5">
        <f>+'Estado Apropiacion Unidad y Sub'!AJ169</f>
        <v>0</v>
      </c>
      <c r="Z86" s="5">
        <f>+'Estado Apropiacion Unidad y Sub'!AK169</f>
        <v>0</v>
      </c>
      <c r="AA86" s="5">
        <f>+'Estado Apropiacion Unidad y Sub'!AL169</f>
        <v>0</v>
      </c>
      <c r="AB86" s="5">
        <f>+'Estado Apropiacion Unidad y Sub'!AM169</f>
        <v>0</v>
      </c>
      <c r="AC86" s="5">
        <f>+'Estado Apropiacion Unidad y Sub'!AN169</f>
        <v>0</v>
      </c>
    </row>
    <row r="87" spans="1:29" ht="15" customHeight="1" x14ac:dyDescent="0.25">
      <c r="A87" s="24" t="s">
        <v>0</v>
      </c>
      <c r="B87" s="121" t="s">
        <v>1</v>
      </c>
      <c r="C87" s="122"/>
      <c r="D87" s="24" t="s">
        <v>183</v>
      </c>
      <c r="E87" s="24" t="s">
        <v>184</v>
      </c>
      <c r="F87" s="10" t="s">
        <v>168</v>
      </c>
      <c r="G87" s="10" t="s">
        <v>32</v>
      </c>
      <c r="H87" s="10" t="s">
        <v>185</v>
      </c>
      <c r="I87" s="11">
        <f>+'Estado Apropiacion Unidad y Sub'!T172</f>
        <v>120000000</v>
      </c>
      <c r="J87" s="11">
        <f>+'Estado Apropiacion Unidad y Sub'!U172</f>
        <v>0</v>
      </c>
      <c r="K87" s="11">
        <f>+'Estado Apropiacion Unidad y Sub'!V172</f>
        <v>0</v>
      </c>
      <c r="L87" s="11">
        <f>+'Estado Apropiacion Unidad y Sub'!W172</f>
        <v>0</v>
      </c>
      <c r="M87" s="11">
        <f>+'Estado Apropiacion Unidad y Sub'!X172</f>
        <v>0</v>
      </c>
      <c r="N87" s="11">
        <f>+'Estado Apropiacion Unidad y Sub'!Y172</f>
        <v>120000000</v>
      </c>
      <c r="O87" s="12">
        <v>0</v>
      </c>
      <c r="P87" s="11">
        <v>120000000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s="8" customFormat="1" ht="15" customHeight="1" x14ac:dyDescent="0.25">
      <c r="A88" s="83" t="s">
        <v>0</v>
      </c>
      <c r="B88" s="121" t="s">
        <v>1</v>
      </c>
      <c r="C88" s="122"/>
      <c r="D88" s="83" t="s">
        <v>183</v>
      </c>
      <c r="E88" s="83" t="s">
        <v>184</v>
      </c>
      <c r="F88" s="89">
        <v>10</v>
      </c>
      <c r="G88" s="10" t="s">
        <v>32</v>
      </c>
      <c r="H88" s="10" t="s">
        <v>185</v>
      </c>
      <c r="I88" s="11"/>
      <c r="J88" s="11"/>
      <c r="K88" s="11"/>
      <c r="L88" s="11">
        <f>+'Estado Apropiacion Unidad y Sub'!X174</f>
        <v>0</v>
      </c>
      <c r="M88" s="11"/>
      <c r="N88" s="11">
        <f>+'Estado Apropiacion Unidad y Sub'!Y175</f>
        <v>69484368</v>
      </c>
      <c r="O88" s="12"/>
      <c r="P88" s="11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ht="15" customHeight="1" x14ac:dyDescent="0.25">
      <c r="A89" s="24" t="s">
        <v>0</v>
      </c>
      <c r="B89" s="121" t="s">
        <v>1</v>
      </c>
      <c r="C89" s="122"/>
      <c r="D89" s="24" t="s">
        <v>186</v>
      </c>
      <c r="E89" s="26" t="s">
        <v>187</v>
      </c>
      <c r="F89" s="10" t="s">
        <v>168</v>
      </c>
      <c r="G89" s="10" t="s">
        <v>32</v>
      </c>
      <c r="H89" s="10" t="s">
        <v>33</v>
      </c>
      <c r="I89" s="11">
        <f>SUM(I90:I100)</f>
        <v>19002806126</v>
      </c>
      <c r="J89" s="11">
        <f t="shared" ref="J89:M89" si="8">SUM(J90:J100)</f>
        <v>2277751284</v>
      </c>
      <c r="K89" s="11">
        <f t="shared" si="8"/>
        <v>277751284</v>
      </c>
      <c r="L89" s="11">
        <f t="shared" si="8"/>
        <v>965585361.20000005</v>
      </c>
      <c r="M89" s="11">
        <f t="shared" si="8"/>
        <v>965585361.20000005</v>
      </c>
      <c r="N89" s="11">
        <f>SUM(N90:N100)</f>
        <v>21002806126</v>
      </c>
      <c r="O89" s="11">
        <f>SUM(P90:P100)</f>
        <v>21002806126</v>
      </c>
      <c r="P89" s="11">
        <f>SUM(P90:P100)</f>
        <v>21002806126</v>
      </c>
      <c r="Q89" s="12">
        <v>0</v>
      </c>
      <c r="R89" s="11">
        <f>+'Estado Apropiacion Unidad y Sub'!AC176</f>
        <v>0</v>
      </c>
      <c r="S89" s="12">
        <v>0</v>
      </c>
      <c r="T89" s="12">
        <v>0</v>
      </c>
      <c r="U89" s="11">
        <f>+'Estado Apropiacion Unidad y Sub'!AF176</f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</row>
    <row r="90" spans="1:29" ht="15" customHeight="1" x14ac:dyDescent="0.25">
      <c r="A90" s="25" t="s">
        <v>0</v>
      </c>
      <c r="B90" s="133" t="s">
        <v>1</v>
      </c>
      <c r="C90" s="134"/>
      <c r="D90" s="25" t="s">
        <v>188</v>
      </c>
      <c r="E90" s="25" t="s">
        <v>189</v>
      </c>
      <c r="F90" s="4" t="s">
        <v>168</v>
      </c>
      <c r="G90" s="4" t="s">
        <v>32</v>
      </c>
      <c r="H90" s="4" t="s">
        <v>33</v>
      </c>
      <c r="I90" s="5">
        <f>+'Estado Apropiacion Unidad y Sub'!T177</f>
        <v>559587000</v>
      </c>
      <c r="J90" s="5">
        <f>+'Estado Apropiacion Unidad y Sub'!U177</f>
        <v>0</v>
      </c>
      <c r="K90" s="5">
        <f>+'Estado Apropiacion Unidad y Sub'!V177</f>
        <v>0</v>
      </c>
      <c r="L90" s="5">
        <f>+'Estado Apropiacion Unidad y Sub'!W177</f>
        <v>50880000</v>
      </c>
      <c r="M90" s="5">
        <f>+'Estado Apropiacion Unidad y Sub'!X177</f>
        <v>0</v>
      </c>
      <c r="N90" s="5">
        <f>+'Estado Apropiacion Unidad y Sub'!Y177</f>
        <v>610467000</v>
      </c>
      <c r="O90" s="5">
        <f>+'Estado Apropiacion Unidad y Sub'!Z177</f>
        <v>0</v>
      </c>
      <c r="P90" s="5">
        <f>+'Estado Apropiacion Unidad y Sub'!AA177</f>
        <v>610467000</v>
      </c>
      <c r="Q90" s="5">
        <f>+'Estado Apropiacion Unidad y Sub'!AB177</f>
        <v>0</v>
      </c>
      <c r="R90" s="5">
        <f>+'Estado Apropiacion Unidad y Sub'!AC177</f>
        <v>0</v>
      </c>
      <c r="S90" s="5">
        <f>+'Estado Apropiacion Unidad y Sub'!AD177</f>
        <v>0</v>
      </c>
      <c r="T90" s="5">
        <f>+'Estado Apropiacion Unidad y Sub'!AE177</f>
        <v>0</v>
      </c>
      <c r="U90" s="5">
        <f>+'Estado Apropiacion Unidad y Sub'!AF177</f>
        <v>0</v>
      </c>
      <c r="V90" s="5">
        <f>+'Estado Apropiacion Unidad y Sub'!AG177</f>
        <v>0</v>
      </c>
      <c r="W90" s="5">
        <f>+'Estado Apropiacion Unidad y Sub'!AH177</f>
        <v>0</v>
      </c>
      <c r="X90" s="5">
        <f>+'Estado Apropiacion Unidad y Sub'!AI177</f>
        <v>0</v>
      </c>
      <c r="Y90" s="5">
        <f>+'Estado Apropiacion Unidad y Sub'!AJ177</f>
        <v>0</v>
      </c>
      <c r="Z90" s="5">
        <f>+'Estado Apropiacion Unidad y Sub'!AK177</f>
        <v>0</v>
      </c>
      <c r="AA90" s="5">
        <f>+'Estado Apropiacion Unidad y Sub'!AL177</f>
        <v>0</v>
      </c>
      <c r="AB90" s="5">
        <f>+'Estado Apropiacion Unidad y Sub'!AM177</f>
        <v>0</v>
      </c>
      <c r="AC90" s="5">
        <f>+'Estado Apropiacion Unidad y Sub'!AN177</f>
        <v>0</v>
      </c>
    </row>
    <row r="91" spans="1:29" ht="15" customHeight="1" x14ac:dyDescent="0.25">
      <c r="A91" s="25" t="s">
        <v>0</v>
      </c>
      <c r="B91" s="133" t="s">
        <v>1</v>
      </c>
      <c r="C91" s="134"/>
      <c r="D91" s="25" t="s">
        <v>190</v>
      </c>
      <c r="E91" s="25" t="s">
        <v>191</v>
      </c>
      <c r="F91" s="4" t="s">
        <v>168</v>
      </c>
      <c r="G91" s="4" t="s">
        <v>32</v>
      </c>
      <c r="H91" s="4" t="s">
        <v>33</v>
      </c>
      <c r="I91" s="5">
        <f>+'Estado Apropiacion Unidad y Sub'!T179</f>
        <v>4951006345</v>
      </c>
      <c r="J91" s="5">
        <f>+'Estado Apropiacion Unidad y Sub'!U179</f>
        <v>0</v>
      </c>
      <c r="K91" s="5">
        <f>+'Estado Apropiacion Unidad y Sub'!V179</f>
        <v>78972090</v>
      </c>
      <c r="L91" s="5">
        <f>+'Estado Apropiacion Unidad y Sub'!W179</f>
        <v>0</v>
      </c>
      <c r="M91" s="5">
        <f>+'Estado Apropiacion Unidad y Sub'!X179</f>
        <v>360440472</v>
      </c>
      <c r="N91" s="5">
        <f>+'Estado Apropiacion Unidad y Sub'!Y179</f>
        <v>4511593783</v>
      </c>
      <c r="O91" s="5">
        <f>+'Estado Apropiacion Unidad y Sub'!Z179</f>
        <v>0</v>
      </c>
      <c r="P91" s="5">
        <f>+'Estado Apropiacion Unidad y Sub'!AA179</f>
        <v>4511593783</v>
      </c>
      <c r="Q91" s="5">
        <f>+'Estado Apropiacion Unidad y Sub'!AB179</f>
        <v>0</v>
      </c>
      <c r="R91" s="5">
        <f>+'Estado Apropiacion Unidad y Sub'!AC179</f>
        <v>0</v>
      </c>
      <c r="S91" s="5">
        <f>+'Estado Apropiacion Unidad y Sub'!AD179</f>
        <v>0</v>
      </c>
      <c r="T91" s="5">
        <f>+'Estado Apropiacion Unidad y Sub'!AE179</f>
        <v>0</v>
      </c>
      <c r="U91" s="5">
        <f>+'Estado Apropiacion Unidad y Sub'!AF179</f>
        <v>0</v>
      </c>
      <c r="V91" s="5">
        <f>+'Estado Apropiacion Unidad y Sub'!AG179</f>
        <v>0</v>
      </c>
      <c r="W91" s="5">
        <f>+'Estado Apropiacion Unidad y Sub'!AH179</f>
        <v>0</v>
      </c>
      <c r="X91" s="5">
        <f>+'Estado Apropiacion Unidad y Sub'!AI179</f>
        <v>69484368</v>
      </c>
      <c r="Y91" s="5">
        <f>+'Estado Apropiacion Unidad y Sub'!AJ179</f>
        <v>0</v>
      </c>
      <c r="Z91" s="5">
        <f>+'Estado Apropiacion Unidad y Sub'!AK179</f>
        <v>0</v>
      </c>
      <c r="AA91" s="5">
        <f>+'Estado Apropiacion Unidad y Sub'!AL179</f>
        <v>0</v>
      </c>
      <c r="AB91" s="5">
        <f>+'Estado Apropiacion Unidad y Sub'!AM179</f>
        <v>0</v>
      </c>
      <c r="AC91" s="5">
        <f>+'Estado Apropiacion Unidad y Sub'!AN179</f>
        <v>0</v>
      </c>
    </row>
    <row r="92" spans="1:29" ht="15" customHeight="1" x14ac:dyDescent="0.25">
      <c r="A92" s="25" t="s">
        <v>0</v>
      </c>
      <c r="B92" s="133" t="s">
        <v>1</v>
      </c>
      <c r="C92" s="134"/>
      <c r="D92" s="25" t="s">
        <v>192</v>
      </c>
      <c r="E92" s="25" t="s">
        <v>193</v>
      </c>
      <c r="F92" s="4" t="s">
        <v>168</v>
      </c>
      <c r="G92" s="4" t="s">
        <v>32</v>
      </c>
      <c r="H92" s="4" t="s">
        <v>33</v>
      </c>
      <c r="I92" s="5">
        <f>+'Estado Apropiacion Unidad y Sub'!T181</f>
        <v>645808536</v>
      </c>
      <c r="J92" s="5">
        <f>+'Estado Apropiacion Unidad y Sub'!U181</f>
        <v>0</v>
      </c>
      <c r="K92" s="5">
        <f>+'Estado Apropiacion Unidad y Sub'!V181</f>
        <v>111799680</v>
      </c>
      <c r="L92" s="5">
        <f>+'Estado Apropiacion Unidad y Sub'!W181</f>
        <v>0</v>
      </c>
      <c r="M92" s="5">
        <f>+'Estado Apropiacion Unidad y Sub'!X181</f>
        <v>45844231</v>
      </c>
      <c r="N92" s="5">
        <f>+'Estado Apropiacion Unidad y Sub'!Y181</f>
        <v>488164625</v>
      </c>
      <c r="O92" s="5">
        <f>+'Estado Apropiacion Unidad y Sub'!Z181</f>
        <v>0</v>
      </c>
      <c r="P92" s="5">
        <f>+'Estado Apropiacion Unidad y Sub'!AA181</f>
        <v>488164625</v>
      </c>
      <c r="Q92" s="5">
        <f>+'Estado Apropiacion Unidad y Sub'!AB181</f>
        <v>0</v>
      </c>
      <c r="R92" s="5">
        <f>+'Estado Apropiacion Unidad y Sub'!AC181</f>
        <v>0</v>
      </c>
      <c r="S92" s="5">
        <f>+'Estado Apropiacion Unidad y Sub'!AD181</f>
        <v>0</v>
      </c>
      <c r="T92" s="5">
        <f>+'Estado Apropiacion Unidad y Sub'!AE181</f>
        <v>0</v>
      </c>
      <c r="U92" s="5">
        <f>+'Estado Apropiacion Unidad y Sub'!AF181</f>
        <v>0</v>
      </c>
      <c r="V92" s="5">
        <f>+'Estado Apropiacion Unidad y Sub'!AG181</f>
        <v>0</v>
      </c>
      <c r="W92" s="5">
        <f>+'Estado Apropiacion Unidad y Sub'!AH181</f>
        <v>0</v>
      </c>
      <c r="X92" s="5">
        <f>+'Estado Apropiacion Unidad y Sub'!AI181</f>
        <v>0</v>
      </c>
      <c r="Y92" s="5">
        <f>+'Estado Apropiacion Unidad y Sub'!AJ181</f>
        <v>0</v>
      </c>
      <c r="Z92" s="5">
        <f>+'Estado Apropiacion Unidad y Sub'!AK181</f>
        <v>0</v>
      </c>
      <c r="AA92" s="5">
        <f>+'Estado Apropiacion Unidad y Sub'!AL181</f>
        <v>0</v>
      </c>
      <c r="AB92" s="5">
        <f>+'Estado Apropiacion Unidad y Sub'!AM181</f>
        <v>0</v>
      </c>
      <c r="AC92" s="5">
        <f>+'Estado Apropiacion Unidad y Sub'!AN181</f>
        <v>0</v>
      </c>
    </row>
    <row r="93" spans="1:29" ht="15" customHeight="1" x14ac:dyDescent="0.25">
      <c r="A93" s="25" t="s">
        <v>0</v>
      </c>
      <c r="B93" s="133" t="s">
        <v>1</v>
      </c>
      <c r="C93" s="134"/>
      <c r="D93" s="25" t="s">
        <v>194</v>
      </c>
      <c r="E93" s="25" t="s">
        <v>195</v>
      </c>
      <c r="F93" s="4" t="s">
        <v>168</v>
      </c>
      <c r="G93" s="4" t="s">
        <v>32</v>
      </c>
      <c r="H93" s="4" t="s">
        <v>33</v>
      </c>
      <c r="I93" s="5">
        <f>+'Estado Apropiacion Unidad y Sub'!T183</f>
        <v>1492203766</v>
      </c>
      <c r="J93" s="5">
        <f>+'Estado Apropiacion Unidad y Sub'!U183</f>
        <v>1700000000</v>
      </c>
      <c r="K93" s="5">
        <f>+'Estado Apropiacion Unidad y Sub'!V183</f>
        <v>31072448</v>
      </c>
      <c r="L93" s="5">
        <f>+'Estado Apropiacion Unidad y Sub'!W183</f>
        <v>0</v>
      </c>
      <c r="M93" s="5">
        <f>+'Estado Apropiacion Unidad y Sub'!X183</f>
        <v>397917831.19999999</v>
      </c>
      <c r="N93" s="5">
        <f>+'Estado Apropiacion Unidad y Sub'!Y183</f>
        <v>2763213486.8000002</v>
      </c>
      <c r="O93" s="5">
        <f>+'Estado Apropiacion Unidad y Sub'!Z183</f>
        <v>0</v>
      </c>
      <c r="P93" s="5">
        <f>+'Estado Apropiacion Unidad y Sub'!AA183</f>
        <v>2763213486.8000002</v>
      </c>
      <c r="Q93" s="5">
        <f>+'Estado Apropiacion Unidad y Sub'!AB183</f>
        <v>0</v>
      </c>
      <c r="R93" s="5">
        <f>+'Estado Apropiacion Unidad y Sub'!AC183</f>
        <v>0</v>
      </c>
      <c r="S93" s="5">
        <f>+'Estado Apropiacion Unidad y Sub'!AD183</f>
        <v>0</v>
      </c>
      <c r="T93" s="5">
        <f>+'Estado Apropiacion Unidad y Sub'!AE183</f>
        <v>0</v>
      </c>
      <c r="U93" s="5">
        <f>+'Estado Apropiacion Unidad y Sub'!AF183</f>
        <v>0</v>
      </c>
      <c r="V93" s="5">
        <f>+'Estado Apropiacion Unidad y Sub'!AG183</f>
        <v>0</v>
      </c>
      <c r="W93" s="5">
        <f>+'Estado Apropiacion Unidad y Sub'!AH183</f>
        <v>0</v>
      </c>
      <c r="X93" s="5">
        <f>+'Estado Apropiacion Unidad y Sub'!AI183</f>
        <v>0</v>
      </c>
      <c r="Y93" s="5">
        <f>+'Estado Apropiacion Unidad y Sub'!AJ183</f>
        <v>0</v>
      </c>
      <c r="Z93" s="5">
        <f>+'Estado Apropiacion Unidad y Sub'!AK183</f>
        <v>0</v>
      </c>
      <c r="AA93" s="5">
        <f>+'Estado Apropiacion Unidad y Sub'!AL183</f>
        <v>0</v>
      </c>
      <c r="AB93" s="5">
        <f>+'Estado Apropiacion Unidad y Sub'!AM183</f>
        <v>0</v>
      </c>
      <c r="AC93" s="5">
        <f>+'Estado Apropiacion Unidad y Sub'!AN183</f>
        <v>0</v>
      </c>
    </row>
    <row r="94" spans="1:29" ht="15" customHeight="1" x14ac:dyDescent="0.25">
      <c r="A94" s="25" t="s">
        <v>0</v>
      </c>
      <c r="B94" s="133" t="s">
        <v>1</v>
      </c>
      <c r="C94" s="134"/>
      <c r="D94" s="25" t="s">
        <v>196</v>
      </c>
      <c r="E94" s="25" t="s">
        <v>197</v>
      </c>
      <c r="F94" s="4" t="s">
        <v>168</v>
      </c>
      <c r="G94" s="4" t="s">
        <v>32</v>
      </c>
      <c r="H94" s="4" t="s">
        <v>33</v>
      </c>
      <c r="I94" s="5">
        <f>+'Estado Apropiacion Unidad y Sub'!T185</f>
        <v>272400000</v>
      </c>
      <c r="J94" s="5">
        <f>+'Estado Apropiacion Unidad y Sub'!U185</f>
        <v>0</v>
      </c>
      <c r="K94" s="5">
        <f>+'Estado Apropiacion Unidad y Sub'!V185</f>
        <v>24998999</v>
      </c>
      <c r="L94" s="5">
        <f>+'Estado Apropiacion Unidad y Sub'!W185</f>
        <v>0</v>
      </c>
      <c r="M94" s="5">
        <f>+'Estado Apropiacion Unidad y Sub'!X185</f>
        <v>8270586</v>
      </c>
      <c r="N94" s="5">
        <f>+'Estado Apropiacion Unidad y Sub'!Y185</f>
        <v>239130415</v>
      </c>
      <c r="O94" s="5">
        <f>+'Estado Apropiacion Unidad y Sub'!Z185</f>
        <v>0</v>
      </c>
      <c r="P94" s="5">
        <f>+'Estado Apropiacion Unidad y Sub'!AA185</f>
        <v>239130415</v>
      </c>
      <c r="Q94" s="5">
        <f>+'Estado Apropiacion Unidad y Sub'!AB185</f>
        <v>0</v>
      </c>
      <c r="R94" s="5">
        <f>+'Estado Apropiacion Unidad y Sub'!AC185</f>
        <v>0</v>
      </c>
      <c r="S94" s="5">
        <f>+'Estado Apropiacion Unidad y Sub'!AD185</f>
        <v>0</v>
      </c>
      <c r="T94" s="5">
        <f>+'Estado Apropiacion Unidad y Sub'!AE185</f>
        <v>0</v>
      </c>
      <c r="U94" s="5">
        <f>+'Estado Apropiacion Unidad y Sub'!AF185</f>
        <v>0</v>
      </c>
      <c r="V94" s="5">
        <f>+'Estado Apropiacion Unidad y Sub'!AG185</f>
        <v>0</v>
      </c>
      <c r="W94" s="5">
        <f>+'Estado Apropiacion Unidad y Sub'!AH185</f>
        <v>0</v>
      </c>
      <c r="X94" s="5">
        <f>+'Estado Apropiacion Unidad y Sub'!AI185</f>
        <v>2059372000</v>
      </c>
      <c r="Y94" s="5">
        <f>+'Estado Apropiacion Unidad y Sub'!AJ185</f>
        <v>956000</v>
      </c>
      <c r="Z94" s="5">
        <f>+'Estado Apropiacion Unidad y Sub'!AK185</f>
        <v>0</v>
      </c>
      <c r="AA94" s="5">
        <f>+'Estado Apropiacion Unidad y Sub'!AL185</f>
        <v>0</v>
      </c>
      <c r="AB94" s="5">
        <f>+'Estado Apropiacion Unidad y Sub'!AM185</f>
        <v>0</v>
      </c>
      <c r="AC94" s="5">
        <f>+'Estado Apropiacion Unidad y Sub'!AN185</f>
        <v>0</v>
      </c>
    </row>
    <row r="95" spans="1:29" ht="15" customHeight="1" x14ac:dyDescent="0.25">
      <c r="A95" s="25" t="s">
        <v>0</v>
      </c>
      <c r="B95" s="133" t="s">
        <v>1</v>
      </c>
      <c r="C95" s="134"/>
      <c r="D95" s="25" t="s">
        <v>198</v>
      </c>
      <c r="E95" s="25" t="s">
        <v>199</v>
      </c>
      <c r="F95" s="4" t="s">
        <v>168</v>
      </c>
      <c r="G95" s="4" t="s">
        <v>32</v>
      </c>
      <c r="H95" s="4" t="s">
        <v>33</v>
      </c>
      <c r="I95" s="5">
        <f>+'Estado Apropiacion Unidad y Sub'!T187</f>
        <v>4896771638</v>
      </c>
      <c r="J95" s="5">
        <f>+'Estado Apropiacion Unidad y Sub'!U187</f>
        <v>277751284</v>
      </c>
      <c r="K95" s="5">
        <f>+'Estado Apropiacion Unidad y Sub'!V187</f>
        <v>0</v>
      </c>
      <c r="L95" s="5">
        <f>+'Estado Apropiacion Unidad y Sub'!W187</f>
        <v>0</v>
      </c>
      <c r="M95" s="5">
        <f>+'Estado Apropiacion Unidad y Sub'!X187</f>
        <v>0</v>
      </c>
      <c r="N95" s="5">
        <f>+'Estado Apropiacion Unidad y Sub'!Y187</f>
        <v>5174522922</v>
      </c>
      <c r="O95" s="5">
        <f>+'Estado Apropiacion Unidad y Sub'!Z187</f>
        <v>0</v>
      </c>
      <c r="P95" s="5">
        <f>+'Estado Apropiacion Unidad y Sub'!AA187</f>
        <v>5174522922</v>
      </c>
      <c r="Q95" s="5">
        <f>+'Estado Apropiacion Unidad y Sub'!AB187</f>
        <v>0</v>
      </c>
      <c r="R95" s="5">
        <f>+'Estado Apropiacion Unidad y Sub'!AC187</f>
        <v>0</v>
      </c>
      <c r="S95" s="5">
        <f>+'Estado Apropiacion Unidad y Sub'!AD187</f>
        <v>0</v>
      </c>
      <c r="T95" s="5">
        <f>+'Estado Apropiacion Unidad y Sub'!AE187</f>
        <v>0</v>
      </c>
      <c r="U95" s="5">
        <f>+'Estado Apropiacion Unidad y Sub'!AF187</f>
        <v>0</v>
      </c>
      <c r="V95" s="5">
        <f>+'Estado Apropiacion Unidad y Sub'!AG187</f>
        <v>0</v>
      </c>
      <c r="W95" s="5">
        <f>+'Estado Apropiacion Unidad y Sub'!AH187</f>
        <v>0</v>
      </c>
      <c r="X95" s="5">
        <f>+'Estado Apropiacion Unidad y Sub'!AI187</f>
        <v>0</v>
      </c>
      <c r="Y95" s="5">
        <f>+'Estado Apropiacion Unidad y Sub'!AJ187</f>
        <v>0</v>
      </c>
      <c r="Z95" s="5">
        <f>+'Estado Apropiacion Unidad y Sub'!AK187</f>
        <v>0</v>
      </c>
      <c r="AA95" s="5">
        <f>+'Estado Apropiacion Unidad y Sub'!AL187</f>
        <v>0</v>
      </c>
      <c r="AB95" s="5">
        <f>+'Estado Apropiacion Unidad y Sub'!AM187</f>
        <v>0</v>
      </c>
      <c r="AC95" s="5">
        <f>+'Estado Apropiacion Unidad y Sub'!AN187</f>
        <v>0</v>
      </c>
    </row>
    <row r="96" spans="1:29" ht="15" customHeight="1" x14ac:dyDescent="0.25">
      <c r="A96" s="25" t="s">
        <v>0</v>
      </c>
      <c r="B96" s="133" t="s">
        <v>1</v>
      </c>
      <c r="C96" s="134"/>
      <c r="D96" s="25" t="s">
        <v>200</v>
      </c>
      <c r="E96" s="25" t="s">
        <v>201</v>
      </c>
      <c r="F96" s="4" t="s">
        <v>168</v>
      </c>
      <c r="G96" s="4" t="s">
        <v>32</v>
      </c>
      <c r="H96" s="4" t="s">
        <v>33</v>
      </c>
      <c r="I96" s="5">
        <f>+'Estado Apropiacion Unidad y Sub'!T189</f>
        <v>226402240</v>
      </c>
      <c r="J96" s="5">
        <f>+'Estado Apropiacion Unidad y Sub'!U189</f>
        <v>0</v>
      </c>
      <c r="K96" s="5">
        <f>+'Estado Apropiacion Unidad y Sub'!V189</f>
        <v>0</v>
      </c>
      <c r="L96" s="5">
        <f>+'Estado Apropiacion Unidad y Sub'!W189</f>
        <v>0</v>
      </c>
      <c r="M96" s="5">
        <f>+'Estado Apropiacion Unidad y Sub'!X189</f>
        <v>67152240</v>
      </c>
      <c r="N96" s="5">
        <f>+'Estado Apropiacion Unidad y Sub'!Y189</f>
        <v>159250000</v>
      </c>
      <c r="O96" s="5">
        <f>+'Estado Apropiacion Unidad y Sub'!Z189</f>
        <v>0</v>
      </c>
      <c r="P96" s="5">
        <f>+'Estado Apropiacion Unidad y Sub'!AA189</f>
        <v>159250000</v>
      </c>
      <c r="Q96" s="5">
        <f>+'Estado Apropiacion Unidad y Sub'!AB189</f>
        <v>0</v>
      </c>
      <c r="R96" s="5">
        <f>+'Estado Apropiacion Unidad y Sub'!AC189</f>
        <v>0</v>
      </c>
      <c r="S96" s="5">
        <f>+'Estado Apropiacion Unidad y Sub'!AD189</f>
        <v>0</v>
      </c>
      <c r="T96" s="5">
        <f>+'Estado Apropiacion Unidad y Sub'!AE189</f>
        <v>0</v>
      </c>
      <c r="U96" s="5">
        <f>+'Estado Apropiacion Unidad y Sub'!AF189</f>
        <v>0</v>
      </c>
      <c r="V96" s="5">
        <f>+'Estado Apropiacion Unidad y Sub'!AG189</f>
        <v>0</v>
      </c>
      <c r="W96" s="5">
        <f>+'Estado Apropiacion Unidad y Sub'!AH189</f>
        <v>0</v>
      </c>
      <c r="X96" s="5">
        <f>+'Estado Apropiacion Unidad y Sub'!AI189</f>
        <v>0</v>
      </c>
      <c r="Y96" s="5">
        <f>+'Estado Apropiacion Unidad y Sub'!AJ189</f>
        <v>0</v>
      </c>
      <c r="Z96" s="5">
        <f>+'Estado Apropiacion Unidad y Sub'!AK189</f>
        <v>0</v>
      </c>
      <c r="AA96" s="5">
        <f>+'Estado Apropiacion Unidad y Sub'!AL189</f>
        <v>0</v>
      </c>
      <c r="AB96" s="5">
        <f>+'Estado Apropiacion Unidad y Sub'!AM189</f>
        <v>0</v>
      </c>
      <c r="AC96" s="5">
        <f>+'Estado Apropiacion Unidad y Sub'!AN189</f>
        <v>0</v>
      </c>
    </row>
    <row r="97" spans="1:29" ht="15" customHeight="1" x14ac:dyDescent="0.25">
      <c r="A97" s="25" t="s">
        <v>0</v>
      </c>
      <c r="B97" s="133" t="s">
        <v>1</v>
      </c>
      <c r="C97" s="134"/>
      <c r="D97" s="25" t="s">
        <v>202</v>
      </c>
      <c r="E97" s="25" t="s">
        <v>203</v>
      </c>
      <c r="F97" s="4" t="s">
        <v>168</v>
      </c>
      <c r="G97" s="4" t="s">
        <v>32</v>
      </c>
      <c r="H97" s="4" t="s">
        <v>33</v>
      </c>
      <c r="I97" s="5">
        <f>+'Estado Apropiacion Unidad y Sub'!T191</f>
        <v>409595685</v>
      </c>
      <c r="J97" s="5">
        <f>+'Estado Apropiacion Unidad y Sub'!U191</f>
        <v>0</v>
      </c>
      <c r="K97" s="5">
        <f>+'Estado Apropiacion Unidad y Sub'!V191</f>
        <v>0</v>
      </c>
      <c r="L97" s="5">
        <f>+'Estado Apropiacion Unidad y Sub'!W191</f>
        <v>0</v>
      </c>
      <c r="M97" s="5">
        <f>+'Estado Apropiacion Unidad y Sub'!X191</f>
        <v>50880000</v>
      </c>
      <c r="N97" s="5">
        <f>+'Estado Apropiacion Unidad y Sub'!Y191</f>
        <v>358715685</v>
      </c>
      <c r="O97" s="5">
        <f>+'Estado Apropiacion Unidad y Sub'!Z191</f>
        <v>0</v>
      </c>
      <c r="P97" s="5">
        <f>+'Estado Apropiacion Unidad y Sub'!AA191</f>
        <v>358715685</v>
      </c>
      <c r="Q97" s="5">
        <f>+'Estado Apropiacion Unidad y Sub'!AB191</f>
        <v>0</v>
      </c>
      <c r="R97" s="5">
        <f>+'Estado Apropiacion Unidad y Sub'!AC191</f>
        <v>0</v>
      </c>
      <c r="S97" s="5">
        <f>+'Estado Apropiacion Unidad y Sub'!AD191</f>
        <v>0</v>
      </c>
      <c r="T97" s="5">
        <f>+'Estado Apropiacion Unidad y Sub'!AE191</f>
        <v>0</v>
      </c>
      <c r="U97" s="5">
        <f>+'Estado Apropiacion Unidad y Sub'!AF191</f>
        <v>0</v>
      </c>
      <c r="V97" s="5">
        <f>+'Estado Apropiacion Unidad y Sub'!AG191</f>
        <v>0</v>
      </c>
      <c r="W97" s="5">
        <f>+'Estado Apropiacion Unidad y Sub'!AH191</f>
        <v>0</v>
      </c>
      <c r="X97" s="5">
        <f>+'Estado Apropiacion Unidad y Sub'!AI191</f>
        <v>809411024</v>
      </c>
      <c r="Y97" s="5">
        <f>+'Estado Apropiacion Unidad y Sub'!AJ191</f>
        <v>0</v>
      </c>
      <c r="Z97" s="5">
        <f>+'Estado Apropiacion Unidad y Sub'!AK191</f>
        <v>0</v>
      </c>
      <c r="AA97" s="5">
        <f>+'Estado Apropiacion Unidad y Sub'!AL191</f>
        <v>0</v>
      </c>
      <c r="AB97" s="5">
        <f>+'Estado Apropiacion Unidad y Sub'!AM191</f>
        <v>0</v>
      </c>
      <c r="AC97" s="5">
        <f>+'Estado Apropiacion Unidad y Sub'!AN191</f>
        <v>0</v>
      </c>
    </row>
    <row r="98" spans="1:29" ht="15" customHeight="1" x14ac:dyDescent="0.25">
      <c r="A98" s="25" t="s">
        <v>0</v>
      </c>
      <c r="B98" s="133" t="s">
        <v>1</v>
      </c>
      <c r="C98" s="134"/>
      <c r="D98" s="25" t="s">
        <v>204</v>
      </c>
      <c r="E98" s="25" t="s">
        <v>205</v>
      </c>
      <c r="F98" s="4" t="s">
        <v>168</v>
      </c>
      <c r="G98" s="4" t="s">
        <v>32</v>
      </c>
      <c r="H98" s="4" t="s">
        <v>33</v>
      </c>
      <c r="I98" s="5">
        <f>+'Estado Apropiacion Unidad y Sub'!T193</f>
        <v>4052965248</v>
      </c>
      <c r="J98" s="5">
        <f>+'Estado Apropiacion Unidad y Sub'!U193</f>
        <v>0</v>
      </c>
      <c r="K98" s="5">
        <f>+'Estado Apropiacion Unidad y Sub'!V193</f>
        <v>17000000</v>
      </c>
      <c r="L98" s="5">
        <f>+'Estado Apropiacion Unidad y Sub'!W193</f>
        <v>734705361.20000005</v>
      </c>
      <c r="M98" s="5">
        <f>+'Estado Apropiacion Unidad y Sub'!X193</f>
        <v>0</v>
      </c>
      <c r="N98" s="5">
        <f>+'Estado Apropiacion Unidad y Sub'!Y193</f>
        <v>4770670609.1999998</v>
      </c>
      <c r="O98" s="5">
        <f>+'Estado Apropiacion Unidad y Sub'!Z193</f>
        <v>0</v>
      </c>
      <c r="P98" s="5">
        <f>+'Estado Apropiacion Unidad y Sub'!AA193</f>
        <v>4770670609.1999998</v>
      </c>
      <c r="Q98" s="5">
        <f>+'Estado Apropiacion Unidad y Sub'!AB193</f>
        <v>0</v>
      </c>
      <c r="R98" s="5">
        <f>+'Estado Apropiacion Unidad y Sub'!AC193</f>
        <v>0</v>
      </c>
      <c r="S98" s="5">
        <f>+'Estado Apropiacion Unidad y Sub'!AD193</f>
        <v>0</v>
      </c>
      <c r="T98" s="5">
        <f>+'Estado Apropiacion Unidad y Sub'!AE193</f>
        <v>0</v>
      </c>
      <c r="U98" s="5">
        <f>+'Estado Apropiacion Unidad y Sub'!AF193</f>
        <v>0</v>
      </c>
      <c r="V98" s="5">
        <f>+'Estado Apropiacion Unidad y Sub'!AG193</f>
        <v>0</v>
      </c>
      <c r="W98" s="5">
        <f>+'Estado Apropiacion Unidad y Sub'!AH193</f>
        <v>0</v>
      </c>
      <c r="X98" s="5">
        <f>+'Estado Apropiacion Unidad y Sub'!AI193</f>
        <v>239130415</v>
      </c>
      <c r="Y98" s="5">
        <f>+'Estado Apropiacion Unidad y Sub'!AJ193</f>
        <v>0</v>
      </c>
      <c r="Z98" s="5">
        <f>+'Estado Apropiacion Unidad y Sub'!AK193</f>
        <v>0</v>
      </c>
      <c r="AA98" s="5">
        <f>+'Estado Apropiacion Unidad y Sub'!AL193</f>
        <v>0</v>
      </c>
      <c r="AB98" s="5">
        <f>+'Estado Apropiacion Unidad y Sub'!AM193</f>
        <v>0</v>
      </c>
      <c r="AC98" s="5">
        <f>+'Estado Apropiacion Unidad y Sub'!AN193</f>
        <v>0</v>
      </c>
    </row>
    <row r="99" spans="1:29" ht="15" customHeight="1" x14ac:dyDescent="0.25">
      <c r="A99" s="25" t="s">
        <v>0</v>
      </c>
      <c r="B99" s="133" t="s">
        <v>1</v>
      </c>
      <c r="C99" s="134"/>
      <c r="D99" s="25" t="s">
        <v>206</v>
      </c>
      <c r="E99" s="25" t="s">
        <v>207</v>
      </c>
      <c r="F99" s="4" t="s">
        <v>168</v>
      </c>
      <c r="G99" s="4" t="s">
        <v>32</v>
      </c>
      <c r="H99" s="4" t="s">
        <v>33</v>
      </c>
      <c r="I99" s="5">
        <f>+'Estado Apropiacion Unidad y Sub'!T195</f>
        <v>504000000</v>
      </c>
      <c r="J99" s="5">
        <f>+'Estado Apropiacion Unidad y Sub'!U195</f>
        <v>300000000</v>
      </c>
      <c r="K99" s="5">
        <f>+'Estado Apropiacion Unidad y Sub'!V195</f>
        <v>0</v>
      </c>
      <c r="L99" s="5">
        <f>+'Estado Apropiacion Unidad y Sub'!W195</f>
        <v>0</v>
      </c>
      <c r="M99" s="5">
        <f>+'Estado Apropiacion Unidad y Sub'!X195</f>
        <v>35000000</v>
      </c>
      <c r="N99" s="5">
        <f>+'Estado Apropiacion Unidad y Sub'!Y195</f>
        <v>769000000</v>
      </c>
      <c r="O99" s="5">
        <f>+'Estado Apropiacion Unidad y Sub'!Z195</f>
        <v>0</v>
      </c>
      <c r="P99" s="5">
        <f>+'Estado Apropiacion Unidad y Sub'!AA195</f>
        <v>769000000</v>
      </c>
      <c r="Q99" s="5">
        <f>+'Estado Apropiacion Unidad y Sub'!AB195</f>
        <v>0</v>
      </c>
      <c r="R99" s="5">
        <f>+'Estado Apropiacion Unidad y Sub'!AC195</f>
        <v>0</v>
      </c>
      <c r="S99" s="5">
        <f>+'Estado Apropiacion Unidad y Sub'!AD195</f>
        <v>0</v>
      </c>
      <c r="T99" s="5">
        <f>+'Estado Apropiacion Unidad y Sub'!AE195</f>
        <v>0</v>
      </c>
      <c r="U99" s="5">
        <f>+'Estado Apropiacion Unidad y Sub'!AF195</f>
        <v>0</v>
      </c>
      <c r="V99" s="5">
        <f>+'Estado Apropiacion Unidad y Sub'!AG195</f>
        <v>0</v>
      </c>
      <c r="W99" s="5">
        <f>+'Estado Apropiacion Unidad y Sub'!AH195</f>
        <v>0</v>
      </c>
      <c r="X99" s="5">
        <f>+'Estado Apropiacion Unidad y Sub'!AI195</f>
        <v>5146574551</v>
      </c>
      <c r="Y99" s="5">
        <f>+'Estado Apropiacion Unidad y Sub'!AJ195</f>
        <v>27948371</v>
      </c>
      <c r="Z99" s="5">
        <f>+'Estado Apropiacion Unidad y Sub'!AK195</f>
        <v>0</v>
      </c>
      <c r="AA99" s="5">
        <f>+'Estado Apropiacion Unidad y Sub'!AL195</f>
        <v>0</v>
      </c>
      <c r="AB99" s="5">
        <f>+'Estado Apropiacion Unidad y Sub'!AM195</f>
        <v>0</v>
      </c>
      <c r="AC99" s="5">
        <f>+'Estado Apropiacion Unidad y Sub'!AN195</f>
        <v>0</v>
      </c>
    </row>
    <row r="100" spans="1:29" ht="15" customHeight="1" x14ac:dyDescent="0.25">
      <c r="A100" s="25" t="s">
        <v>0</v>
      </c>
      <c r="B100" s="133" t="s">
        <v>1</v>
      </c>
      <c r="C100" s="134"/>
      <c r="D100" s="25" t="s">
        <v>208</v>
      </c>
      <c r="E100" s="25" t="s">
        <v>209</v>
      </c>
      <c r="F100" s="4" t="s">
        <v>168</v>
      </c>
      <c r="G100" s="4" t="s">
        <v>32</v>
      </c>
      <c r="H100" s="4" t="s">
        <v>33</v>
      </c>
      <c r="I100" s="5">
        <f>+'Estado Apropiacion Unidad y Sub'!T197</f>
        <v>992065668</v>
      </c>
      <c r="J100" s="5">
        <f>+'Estado Apropiacion Unidad y Sub'!U197</f>
        <v>0</v>
      </c>
      <c r="K100" s="5">
        <f>+'Estado Apropiacion Unidad y Sub'!V197</f>
        <v>13908067</v>
      </c>
      <c r="L100" s="5">
        <f>+'Estado Apropiacion Unidad y Sub'!W197</f>
        <v>180000000</v>
      </c>
      <c r="M100" s="5">
        <f>+'Estado Apropiacion Unidad y Sub'!X197</f>
        <v>80001</v>
      </c>
      <c r="N100" s="5">
        <f>+'Estado Apropiacion Unidad y Sub'!Y197</f>
        <v>1158077600</v>
      </c>
      <c r="O100" s="5">
        <f>+'Estado Apropiacion Unidad y Sub'!Z197</f>
        <v>0</v>
      </c>
      <c r="P100" s="5">
        <f>+'Estado Apropiacion Unidad y Sub'!AA197</f>
        <v>1158077600</v>
      </c>
      <c r="Q100" s="5">
        <f>+'Estado Apropiacion Unidad y Sub'!AB197</f>
        <v>0</v>
      </c>
      <c r="R100" s="5">
        <f>+'Estado Apropiacion Unidad y Sub'!AC197</f>
        <v>0</v>
      </c>
      <c r="S100" s="5">
        <f>+'Estado Apropiacion Unidad y Sub'!AD197</f>
        <v>0</v>
      </c>
      <c r="T100" s="5">
        <f>+'Estado Apropiacion Unidad y Sub'!AE197</f>
        <v>0</v>
      </c>
      <c r="U100" s="5">
        <f>+'Estado Apropiacion Unidad y Sub'!AF197</f>
        <v>0</v>
      </c>
      <c r="V100" s="5">
        <f>+'Estado Apropiacion Unidad y Sub'!AG197</f>
        <v>0</v>
      </c>
      <c r="W100" s="5">
        <f>+'Estado Apropiacion Unidad y Sub'!AH197</f>
        <v>0</v>
      </c>
      <c r="X100" s="5">
        <f>+'Estado Apropiacion Unidad y Sub'!AI197</f>
        <v>159250000</v>
      </c>
      <c r="Y100" s="5">
        <f>+'Estado Apropiacion Unidad y Sub'!AJ197</f>
        <v>0</v>
      </c>
      <c r="Z100" s="5">
        <f>+'Estado Apropiacion Unidad y Sub'!AK197</f>
        <v>0</v>
      </c>
      <c r="AA100" s="5">
        <f>+'Estado Apropiacion Unidad y Sub'!AL197</f>
        <v>0</v>
      </c>
      <c r="AB100" s="5">
        <f>+'Estado Apropiacion Unidad y Sub'!AM197</f>
        <v>0</v>
      </c>
      <c r="AC100" s="5">
        <f>+'Estado Apropiacion Unidad y Sub'!AN197</f>
        <v>0</v>
      </c>
    </row>
    <row r="101" spans="1:29" s="8" customFormat="1" ht="15" customHeight="1" x14ac:dyDescent="0.25">
      <c r="A101" s="93" t="s">
        <v>0</v>
      </c>
      <c r="B101" s="133" t="s">
        <v>1</v>
      </c>
      <c r="C101" s="134"/>
      <c r="D101" s="72" t="s">
        <v>252</v>
      </c>
      <c r="E101" s="39" t="s">
        <v>253</v>
      </c>
      <c r="F101" s="4" t="s">
        <v>168</v>
      </c>
      <c r="G101" s="4" t="s">
        <v>32</v>
      </c>
      <c r="H101" s="4" t="s">
        <v>33</v>
      </c>
      <c r="I101" s="98">
        <f>+'Estado Apropiacion Unidad y Sub'!T199</f>
        <v>0</v>
      </c>
      <c r="J101" s="98">
        <f>+'Estado Apropiacion Unidad y Sub'!U199</f>
        <v>0</v>
      </c>
      <c r="K101" s="98">
        <f>+'Estado Apropiacion Unidad y Sub'!V199</f>
        <v>0</v>
      </c>
      <c r="L101" s="98">
        <f>+'Estado Apropiacion Unidad y Sub'!W199</f>
        <v>6437616639</v>
      </c>
      <c r="M101" s="98">
        <f>+'Estado Apropiacion Unidad y Sub'!X199</f>
        <v>0</v>
      </c>
      <c r="N101" s="98">
        <f>+'Estado Apropiacion Unidad y Sub'!Y199</f>
        <v>6437616639</v>
      </c>
      <c r="O101" s="98">
        <f>+'Estado Apropiacion Unidad y Sub'!Z199</f>
        <v>6437616639</v>
      </c>
      <c r="P101" s="98">
        <f>+'Estado Apropiacion Unidad y Sub'!AA199</f>
        <v>0</v>
      </c>
      <c r="Q101" s="98">
        <f>+'Estado Apropiacion Unidad y Sub'!AB199</f>
        <v>0</v>
      </c>
      <c r="R101" s="98">
        <f>+'Estado Apropiacion Unidad y Sub'!AC199</f>
        <v>0</v>
      </c>
      <c r="S101" s="98">
        <f>+'Estado Apropiacion Unidad y Sub'!AD199</f>
        <v>0</v>
      </c>
      <c r="T101" s="98">
        <f>+'Estado Apropiacion Unidad y Sub'!AE199</f>
        <v>0</v>
      </c>
      <c r="U101" s="98">
        <f>+'Estado Apropiacion Unidad y Sub'!AF199</f>
        <v>0</v>
      </c>
      <c r="V101" s="98">
        <f>+'Estado Apropiacion Unidad y Sub'!AG199</f>
        <v>0</v>
      </c>
      <c r="W101" s="98">
        <f>+'Estado Apropiacion Unidad y Sub'!AH199</f>
        <v>0</v>
      </c>
      <c r="X101" s="98">
        <f>+'Estado Apropiacion Unidad y Sub'!AI199</f>
        <v>0</v>
      </c>
      <c r="Y101" s="98">
        <f>+'Estado Apropiacion Unidad y Sub'!AJ199</f>
        <v>0</v>
      </c>
      <c r="Z101" s="98">
        <f>+'Estado Apropiacion Unidad y Sub'!AK199</f>
        <v>0</v>
      </c>
      <c r="AA101" s="98">
        <f>+'Estado Apropiacion Unidad y Sub'!AL199</f>
        <v>0</v>
      </c>
      <c r="AB101" s="98">
        <f>+'Estado Apropiacion Unidad y Sub'!AM199</f>
        <v>0</v>
      </c>
      <c r="AC101" s="98">
        <f>+'Estado Apropiacion Unidad y Sub'!AN199</f>
        <v>0</v>
      </c>
    </row>
    <row r="102" spans="1:29" s="8" customFormat="1" ht="15" customHeight="1" x14ac:dyDescent="0.25">
      <c r="A102" s="93" t="s">
        <v>0</v>
      </c>
      <c r="B102" s="133" t="s">
        <v>1</v>
      </c>
      <c r="C102" s="134"/>
      <c r="D102" s="93" t="s">
        <v>254</v>
      </c>
      <c r="E102" s="39" t="s">
        <v>253</v>
      </c>
      <c r="F102" s="4" t="s">
        <v>168</v>
      </c>
      <c r="G102" s="4" t="s">
        <v>32</v>
      </c>
      <c r="H102" s="4" t="s">
        <v>33</v>
      </c>
      <c r="I102" s="5">
        <f>+'Estado Apropiacion Unidad y Sub'!T200</f>
        <v>0</v>
      </c>
      <c r="J102" s="5">
        <f>+'Estado Apropiacion Unidad y Sub'!U200</f>
        <v>6437616639</v>
      </c>
      <c r="K102" s="5">
        <f>+'Estado Apropiacion Unidad y Sub'!V200</f>
        <v>0</v>
      </c>
      <c r="L102" s="5">
        <f>+'Estado Apropiacion Unidad y Sub'!W200</f>
        <v>0</v>
      </c>
      <c r="M102" s="5">
        <f>+'Estado Apropiacion Unidad y Sub'!X200</f>
        <v>0</v>
      </c>
      <c r="N102" s="5">
        <f>+'Estado Apropiacion Unidad y Sub'!Y200</f>
        <v>6437616639</v>
      </c>
      <c r="O102" s="5" t="str">
        <f>+'Estado Apropiacion Unidad y Sub'!Z200</f>
        <v/>
      </c>
      <c r="P102" s="5" t="str">
        <f>+'Estado Apropiacion Unidad y Sub'!AA200</f>
        <v/>
      </c>
      <c r="Q102" s="5">
        <f>+'Estado Apropiacion Unidad y Sub'!AB200</f>
        <v>0</v>
      </c>
      <c r="R102" s="5">
        <f>+'Estado Apropiacion Unidad y Sub'!AC200</f>
        <v>0</v>
      </c>
      <c r="S102" s="5">
        <f>+'Estado Apropiacion Unidad y Sub'!AD200</f>
        <v>0</v>
      </c>
      <c r="T102" s="5">
        <f>+'Estado Apropiacion Unidad y Sub'!AE200</f>
        <v>0</v>
      </c>
      <c r="U102" s="5">
        <f>+'Estado Apropiacion Unidad y Sub'!AF200</f>
        <v>0</v>
      </c>
      <c r="V102" s="5">
        <f>+'Estado Apropiacion Unidad y Sub'!AG200</f>
        <v>0</v>
      </c>
      <c r="W102" s="5">
        <f>+'Estado Apropiacion Unidad y Sub'!AH200</f>
        <v>0</v>
      </c>
      <c r="X102" s="5">
        <f>+'Estado Apropiacion Unidad y Sub'!AI200</f>
        <v>6437616639</v>
      </c>
      <c r="Y102" s="5">
        <f>+'Estado Apropiacion Unidad y Sub'!AJ200</f>
        <v>0</v>
      </c>
      <c r="Z102" s="5">
        <f>+'Estado Apropiacion Unidad y Sub'!AK200</f>
        <v>0</v>
      </c>
      <c r="AA102" s="5">
        <f>+'Estado Apropiacion Unidad y Sub'!AL200</f>
        <v>0</v>
      </c>
      <c r="AB102" s="5">
        <f>+'Estado Apropiacion Unidad y Sub'!AM200</f>
        <v>0</v>
      </c>
      <c r="AC102" s="5">
        <f>+'Estado Apropiacion Unidad y Sub'!AN200</f>
        <v>0</v>
      </c>
    </row>
    <row r="103" spans="1:29" ht="15" customHeight="1" x14ac:dyDescent="0.25">
      <c r="A103" s="24" t="s">
        <v>0</v>
      </c>
      <c r="B103" s="121" t="s">
        <v>1</v>
      </c>
      <c r="C103" s="122"/>
      <c r="D103" s="24" t="s">
        <v>186</v>
      </c>
      <c r="E103" s="24" t="s">
        <v>187</v>
      </c>
      <c r="F103" s="10" t="s">
        <v>210</v>
      </c>
      <c r="G103" s="10" t="s">
        <v>163</v>
      </c>
      <c r="H103" s="10" t="s">
        <v>33</v>
      </c>
      <c r="I103" s="11">
        <f>+'Estado Apropiacion Unidad y Sub'!T201</f>
        <v>8301000000</v>
      </c>
      <c r="J103" s="11">
        <f>+'Estado Apropiacion Unidad y Sub'!U201</f>
        <v>0</v>
      </c>
      <c r="K103" s="11">
        <f>+'Estado Apropiacion Unidad y Sub'!V201</f>
        <v>0</v>
      </c>
      <c r="L103" s="11">
        <f>+'Estado Apropiacion Unidad y Sub'!W201</f>
        <v>0</v>
      </c>
      <c r="M103" s="11">
        <f>+'Estado Apropiacion Unidad y Sub'!X201</f>
        <v>0</v>
      </c>
      <c r="N103" s="11">
        <f>+'Estado Apropiacion Unidad y Sub'!Y201</f>
        <v>8301000000</v>
      </c>
      <c r="O103" s="11">
        <v>8301000000</v>
      </c>
      <c r="P103" s="11">
        <f>SUM(P104:P110)</f>
        <v>8503985582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</row>
    <row r="104" spans="1:29" ht="15" customHeight="1" x14ac:dyDescent="0.25">
      <c r="A104" s="25" t="s">
        <v>0</v>
      </c>
      <c r="B104" s="133" t="s">
        <v>1</v>
      </c>
      <c r="C104" s="134"/>
      <c r="D104" s="25" t="s">
        <v>211</v>
      </c>
      <c r="E104" s="25" t="s">
        <v>212</v>
      </c>
      <c r="F104" s="4" t="s">
        <v>210</v>
      </c>
      <c r="G104" s="4" t="s">
        <v>163</v>
      </c>
      <c r="H104" s="4" t="s">
        <v>33</v>
      </c>
      <c r="I104" s="5">
        <f>+'Estado Apropiacion Unidad y Sub'!T202</f>
        <v>2295637505</v>
      </c>
      <c r="J104" s="5">
        <f>+'Estado Apropiacion Unidad y Sub'!U202</f>
        <v>0</v>
      </c>
      <c r="K104" s="5">
        <f>+'Estado Apropiacion Unidad y Sub'!V202</f>
        <v>0</v>
      </c>
      <c r="L104" s="5">
        <f>+'Estado Apropiacion Unidad y Sub'!W202</f>
        <v>0</v>
      </c>
      <c r="M104" s="5">
        <f>+'Estado Apropiacion Unidad y Sub'!X202</f>
        <v>229268562</v>
      </c>
      <c r="N104" s="5">
        <f>+'Estado Apropiacion Unidad y Sub'!Y202</f>
        <v>2066368943</v>
      </c>
      <c r="O104" s="5">
        <f>+'Estado Apropiacion Unidad y Sub'!Z202</f>
        <v>0</v>
      </c>
      <c r="P104" s="5">
        <f>+'Estado Apropiacion Unidad y Sub'!AA202</f>
        <v>0</v>
      </c>
      <c r="Q104" s="5">
        <f>+'Estado Apropiacion Unidad y Sub'!AB202</f>
        <v>0</v>
      </c>
      <c r="R104" s="5">
        <f>+'Estado Apropiacion Unidad y Sub'!AC202</f>
        <v>0</v>
      </c>
      <c r="S104" s="5">
        <f>+'Estado Apropiacion Unidad y Sub'!AD202</f>
        <v>0</v>
      </c>
      <c r="T104" s="5">
        <f>+'Estado Apropiacion Unidad y Sub'!AE202</f>
        <v>0</v>
      </c>
      <c r="U104" s="5">
        <f>+'Estado Apropiacion Unidad y Sub'!AF202</f>
        <v>0</v>
      </c>
      <c r="V104" s="5">
        <f>+'Estado Apropiacion Unidad y Sub'!AG202</f>
        <v>0</v>
      </c>
      <c r="W104" s="5">
        <f>+'Estado Apropiacion Unidad y Sub'!AH202</f>
        <v>0</v>
      </c>
      <c r="X104" s="5">
        <f>+'Estado Apropiacion Unidad y Sub'!AI202</f>
        <v>0</v>
      </c>
      <c r="Y104" s="5">
        <f>+'Estado Apropiacion Unidad y Sub'!AJ202</f>
        <v>0</v>
      </c>
      <c r="Z104" s="5">
        <f>+'Estado Apropiacion Unidad y Sub'!AK202</f>
        <v>0</v>
      </c>
      <c r="AA104" s="5">
        <f>+'Estado Apropiacion Unidad y Sub'!AL202</f>
        <v>0</v>
      </c>
      <c r="AB104" s="5">
        <f>+'Estado Apropiacion Unidad y Sub'!AM202</f>
        <v>0</v>
      </c>
      <c r="AC104" s="5">
        <f>+'Estado Apropiacion Unidad y Sub'!AN202</f>
        <v>0</v>
      </c>
    </row>
    <row r="105" spans="1:29" ht="15" customHeight="1" x14ac:dyDescent="0.25">
      <c r="A105" s="25" t="s">
        <v>0</v>
      </c>
      <c r="B105" s="133" t="s">
        <v>1</v>
      </c>
      <c r="C105" s="134"/>
      <c r="D105" s="25" t="s">
        <v>188</v>
      </c>
      <c r="E105" s="25" t="s">
        <v>189</v>
      </c>
      <c r="F105" s="4" t="s">
        <v>210</v>
      </c>
      <c r="G105" s="4" t="s">
        <v>163</v>
      </c>
      <c r="H105" s="4" t="s">
        <v>33</v>
      </c>
      <c r="I105" s="5">
        <f>+'Estado Apropiacion Unidad y Sub'!T204</f>
        <v>1211041526</v>
      </c>
      <c r="J105" s="5">
        <f>+'Estado Apropiacion Unidad y Sub'!U204</f>
        <v>0</v>
      </c>
      <c r="K105" s="5">
        <f>+'Estado Apropiacion Unidad y Sub'!V204</f>
        <v>0</v>
      </c>
      <c r="L105" s="5">
        <f>+'Estado Apropiacion Unidad y Sub'!W204</f>
        <v>0</v>
      </c>
      <c r="M105" s="5">
        <f>+'Estado Apropiacion Unidad y Sub'!X204</f>
        <v>0</v>
      </c>
      <c r="N105" s="5">
        <f>+'Estado Apropiacion Unidad y Sub'!Y204</f>
        <v>1211041526</v>
      </c>
      <c r="O105" s="5">
        <f>+'Estado Apropiacion Unidad y Sub'!Z204</f>
        <v>0</v>
      </c>
      <c r="P105" s="5">
        <f>+'Estado Apropiacion Unidad y Sub'!AA204</f>
        <v>6437616639</v>
      </c>
      <c r="Q105" s="5">
        <f>+'Estado Apropiacion Unidad y Sub'!AB204</f>
        <v>0</v>
      </c>
      <c r="R105" s="5">
        <f>+'Estado Apropiacion Unidad y Sub'!AC204</f>
        <v>0</v>
      </c>
      <c r="S105" s="5">
        <f>+'Estado Apropiacion Unidad y Sub'!AD204</f>
        <v>0</v>
      </c>
      <c r="T105" s="5">
        <f>+'Estado Apropiacion Unidad y Sub'!AE204</f>
        <v>0</v>
      </c>
      <c r="U105" s="5">
        <f>+'Estado Apropiacion Unidad y Sub'!AF204</f>
        <v>0</v>
      </c>
      <c r="V105" s="5">
        <f>+'Estado Apropiacion Unidad y Sub'!AG204</f>
        <v>0</v>
      </c>
      <c r="W105" s="5">
        <f>+'Estado Apropiacion Unidad y Sub'!AH204</f>
        <v>0</v>
      </c>
      <c r="X105" s="5">
        <f>+'Estado Apropiacion Unidad y Sub'!AI204</f>
        <v>0</v>
      </c>
      <c r="Y105" s="5">
        <f>+'Estado Apropiacion Unidad y Sub'!AJ204</f>
        <v>0</v>
      </c>
      <c r="Z105" s="5">
        <f>+'Estado Apropiacion Unidad y Sub'!AK204</f>
        <v>0</v>
      </c>
      <c r="AA105" s="5">
        <f>+'Estado Apropiacion Unidad y Sub'!AL204</f>
        <v>0</v>
      </c>
      <c r="AB105" s="5">
        <f>+'Estado Apropiacion Unidad y Sub'!AM204</f>
        <v>0</v>
      </c>
      <c r="AC105" s="5">
        <f>+'Estado Apropiacion Unidad y Sub'!AN204</f>
        <v>0</v>
      </c>
    </row>
    <row r="106" spans="1:29" ht="15" customHeight="1" x14ac:dyDescent="0.25">
      <c r="A106" s="25" t="s">
        <v>0</v>
      </c>
      <c r="B106" s="133" t="s">
        <v>1</v>
      </c>
      <c r="C106" s="134"/>
      <c r="D106" s="25" t="s">
        <v>190</v>
      </c>
      <c r="E106" s="25" t="s">
        <v>191</v>
      </c>
      <c r="F106" s="4" t="s">
        <v>210</v>
      </c>
      <c r="G106" s="4" t="s">
        <v>163</v>
      </c>
      <c r="H106" s="4" t="s">
        <v>33</v>
      </c>
      <c r="I106" s="5">
        <f>+'Estado Apropiacion Unidad y Sub'!T206</f>
        <v>212968438</v>
      </c>
      <c r="J106" s="5">
        <f>+'Estado Apropiacion Unidad y Sub'!U206</f>
        <v>0</v>
      </c>
      <c r="K106" s="5">
        <f>+'Estado Apropiacion Unidad y Sub'!V206</f>
        <v>0</v>
      </c>
      <c r="L106" s="5">
        <f>+'Estado Apropiacion Unidad y Sub'!W206</f>
        <v>0</v>
      </c>
      <c r="M106" s="5">
        <f>+'Estado Apropiacion Unidad y Sub'!X206</f>
        <v>180731438</v>
      </c>
      <c r="N106" s="5">
        <f>+'Estado Apropiacion Unidad y Sub'!Y206</f>
        <v>32237000</v>
      </c>
      <c r="O106" s="5">
        <f>+'Estado Apropiacion Unidad y Sub'!Z206</f>
        <v>0</v>
      </c>
      <c r="P106" s="5">
        <f>+'Estado Apropiacion Unidad y Sub'!AA206</f>
        <v>2066368943</v>
      </c>
      <c r="Q106" s="5">
        <f>+'Estado Apropiacion Unidad y Sub'!AB206</f>
        <v>0</v>
      </c>
      <c r="R106" s="5">
        <f>+'Estado Apropiacion Unidad y Sub'!AC206</f>
        <v>0</v>
      </c>
      <c r="S106" s="5">
        <f>+'Estado Apropiacion Unidad y Sub'!AD206</f>
        <v>0</v>
      </c>
      <c r="T106" s="5">
        <f>+'Estado Apropiacion Unidad y Sub'!AE206</f>
        <v>0</v>
      </c>
      <c r="U106" s="5">
        <f>+'Estado Apropiacion Unidad y Sub'!AF206</f>
        <v>0</v>
      </c>
      <c r="V106" s="5">
        <f>+'Estado Apropiacion Unidad y Sub'!AG206</f>
        <v>0</v>
      </c>
      <c r="W106" s="5">
        <f>+'Estado Apropiacion Unidad y Sub'!AH206</f>
        <v>0</v>
      </c>
      <c r="X106" s="5">
        <f>+'Estado Apropiacion Unidad y Sub'!AI206</f>
        <v>0</v>
      </c>
      <c r="Y106" s="5">
        <f>+'Estado Apropiacion Unidad y Sub'!AJ206</f>
        <v>0</v>
      </c>
      <c r="Z106" s="5">
        <f>+'Estado Apropiacion Unidad y Sub'!AK206</f>
        <v>0</v>
      </c>
      <c r="AA106" s="5">
        <f>+'Estado Apropiacion Unidad y Sub'!AL206</f>
        <v>0</v>
      </c>
      <c r="AB106" s="5">
        <f>+'Estado Apropiacion Unidad y Sub'!AM206</f>
        <v>0</v>
      </c>
      <c r="AC106" s="5">
        <f>+'Estado Apropiacion Unidad y Sub'!AN206</f>
        <v>0</v>
      </c>
    </row>
    <row r="107" spans="1:29" s="8" customFormat="1" ht="15" customHeight="1" x14ac:dyDescent="0.25">
      <c r="A107" s="56" t="s">
        <v>0</v>
      </c>
      <c r="B107" s="133" t="s">
        <v>1</v>
      </c>
      <c r="C107" s="134"/>
      <c r="D107" s="56" t="s">
        <v>198</v>
      </c>
      <c r="E107" s="39" t="s">
        <v>199</v>
      </c>
      <c r="F107" s="4" t="s">
        <v>210</v>
      </c>
      <c r="G107" s="4" t="s">
        <v>163</v>
      </c>
      <c r="H107" s="4" t="s">
        <v>33</v>
      </c>
      <c r="I107" s="5">
        <f>+'Estado Apropiacion Unidad y Sub'!T208</f>
        <v>0</v>
      </c>
      <c r="J107" s="5">
        <f>+'Estado Apropiacion Unidad y Sub'!U208</f>
        <v>0</v>
      </c>
      <c r="K107" s="5">
        <f>+'Estado Apropiacion Unidad y Sub'!V208</f>
        <v>0</v>
      </c>
      <c r="L107" s="5">
        <f>+'Estado Apropiacion Unidad y Sub'!W208</f>
        <v>410000000</v>
      </c>
      <c r="M107" s="5">
        <f>+'Estado Apropiacion Unidad y Sub'!X208</f>
        <v>0</v>
      </c>
      <c r="N107" s="5">
        <f>+'Estado Apropiacion Unidad y Sub'!Y208</f>
        <v>410000000</v>
      </c>
      <c r="O107" s="5" t="str">
        <f>+'Estado Apropiacion Unidad y Sub'!Z208</f>
        <v/>
      </c>
      <c r="P107" s="5" t="str">
        <f>+'Estado Apropiacion Unidad y Sub'!AA208</f>
        <v/>
      </c>
      <c r="Q107" s="5">
        <f>+'Estado Apropiacion Unidad y Sub'!AB208</f>
        <v>0</v>
      </c>
      <c r="R107" s="5">
        <f>+'Estado Apropiacion Unidad y Sub'!AC208</f>
        <v>0</v>
      </c>
      <c r="S107" s="5">
        <f>+'Estado Apropiacion Unidad y Sub'!AD208</f>
        <v>0</v>
      </c>
      <c r="T107" s="5">
        <f>+'Estado Apropiacion Unidad y Sub'!AE208</f>
        <v>0</v>
      </c>
      <c r="U107" s="5">
        <f>+'Estado Apropiacion Unidad y Sub'!AF208</f>
        <v>0</v>
      </c>
      <c r="V107" s="5">
        <f>+'Estado Apropiacion Unidad y Sub'!AG208</f>
        <v>0</v>
      </c>
      <c r="W107" s="5">
        <f>+'Estado Apropiacion Unidad y Sub'!AH208</f>
        <v>0</v>
      </c>
      <c r="X107" s="5">
        <f>+'Estado Apropiacion Unidad y Sub'!AI208</f>
        <v>0</v>
      </c>
      <c r="Y107" s="5">
        <f>+'Estado Apropiacion Unidad y Sub'!AJ208</f>
        <v>0</v>
      </c>
      <c r="Z107" s="5">
        <f>+'Estado Apropiacion Unidad y Sub'!AK208</f>
        <v>0</v>
      </c>
      <c r="AA107" s="5">
        <f>+'Estado Apropiacion Unidad y Sub'!AL208</f>
        <v>0</v>
      </c>
      <c r="AB107" s="5">
        <f>+'Estado Apropiacion Unidad y Sub'!AM208</f>
        <v>0</v>
      </c>
      <c r="AC107" s="5">
        <f>+'Estado Apropiacion Unidad y Sub'!AN208</f>
        <v>0</v>
      </c>
    </row>
    <row r="108" spans="1:29" ht="15" customHeight="1" x14ac:dyDescent="0.25">
      <c r="A108" s="25" t="s">
        <v>0</v>
      </c>
      <c r="B108" s="133" t="s">
        <v>1</v>
      </c>
      <c r="C108" s="134"/>
      <c r="D108" s="25" t="s">
        <v>202</v>
      </c>
      <c r="E108" s="25" t="s">
        <v>203</v>
      </c>
      <c r="F108" s="4" t="s">
        <v>210</v>
      </c>
      <c r="G108" s="4" t="s">
        <v>163</v>
      </c>
      <c r="H108" s="4" t="s">
        <v>33</v>
      </c>
      <c r="I108" s="5">
        <f>+'Estado Apropiacion Unidad y Sub'!T210</f>
        <v>1004845185</v>
      </c>
      <c r="J108" s="5">
        <f>+'Estado Apropiacion Unidad y Sub'!U210</f>
        <v>0</v>
      </c>
      <c r="K108" s="5">
        <f>+'Estado Apropiacion Unidad y Sub'!V210</f>
        <v>0</v>
      </c>
      <c r="L108" s="5">
        <f>+'Estado Apropiacion Unidad y Sub'!W210</f>
        <v>0</v>
      </c>
      <c r="M108" s="5">
        <f>+'Estado Apropiacion Unidad y Sub'!X210</f>
        <v>0</v>
      </c>
      <c r="N108" s="5">
        <f>+'Estado Apropiacion Unidad y Sub'!Y210</f>
        <v>1004845185</v>
      </c>
      <c r="O108" s="5" t="str">
        <f>+'Estado Apropiacion Unidad y Sub'!Z210</f>
        <v/>
      </c>
      <c r="P108" s="5" t="str">
        <f>+'Estado Apropiacion Unidad y Sub'!AA210</f>
        <v/>
      </c>
      <c r="Q108" s="5">
        <f>+'Estado Apropiacion Unidad y Sub'!AB210</f>
        <v>0</v>
      </c>
      <c r="R108" s="5">
        <f>+'Estado Apropiacion Unidad y Sub'!AC210</f>
        <v>0</v>
      </c>
      <c r="S108" s="5">
        <f>+'Estado Apropiacion Unidad y Sub'!AD210</f>
        <v>0</v>
      </c>
      <c r="T108" s="5">
        <f>+'Estado Apropiacion Unidad y Sub'!AE210</f>
        <v>0</v>
      </c>
      <c r="U108" s="5">
        <f>+'Estado Apropiacion Unidad y Sub'!AF210</f>
        <v>0</v>
      </c>
      <c r="V108" s="5">
        <f>+'Estado Apropiacion Unidad y Sub'!AG210</f>
        <v>0</v>
      </c>
      <c r="W108" s="5">
        <f>+'Estado Apropiacion Unidad y Sub'!AH210</f>
        <v>0</v>
      </c>
      <c r="X108" s="5">
        <f>+'Estado Apropiacion Unidad y Sub'!AI210</f>
        <v>0</v>
      </c>
      <c r="Y108" s="5">
        <f>+'Estado Apropiacion Unidad y Sub'!AJ210</f>
        <v>0</v>
      </c>
      <c r="Z108" s="5">
        <f>+'Estado Apropiacion Unidad y Sub'!AK210</f>
        <v>0</v>
      </c>
      <c r="AA108" s="5">
        <f>+'Estado Apropiacion Unidad y Sub'!AL210</f>
        <v>0</v>
      </c>
      <c r="AB108" s="5">
        <f>+'Estado Apropiacion Unidad y Sub'!AM210</f>
        <v>0</v>
      </c>
      <c r="AC108" s="5">
        <f>+'Estado Apropiacion Unidad y Sub'!AN210</f>
        <v>0</v>
      </c>
    </row>
    <row r="109" spans="1:29" ht="14.25" customHeight="1" x14ac:dyDescent="0.25">
      <c r="A109" s="25" t="s">
        <v>0</v>
      </c>
      <c r="B109" s="133" t="s">
        <v>1</v>
      </c>
      <c r="C109" s="134"/>
      <c r="D109" s="25" t="s">
        <v>204</v>
      </c>
      <c r="E109" s="25" t="s">
        <v>205</v>
      </c>
      <c r="F109" s="4" t="s">
        <v>210</v>
      </c>
      <c r="G109" s="4" t="s">
        <v>163</v>
      </c>
      <c r="H109" s="4" t="s">
        <v>33</v>
      </c>
      <c r="I109" s="5">
        <f>+'Estado Apropiacion Unidad y Sub'!T212</f>
        <v>700000000</v>
      </c>
      <c r="J109" s="5">
        <f>+'Estado Apropiacion Unidad y Sub'!U212</f>
        <v>0</v>
      </c>
      <c r="K109" s="5">
        <f>+'Estado Apropiacion Unidad y Sub'!V212</f>
        <v>0</v>
      </c>
      <c r="L109" s="5">
        <f>+'Estado Apropiacion Unidad y Sub'!W212</f>
        <v>0</v>
      </c>
      <c r="M109" s="5">
        <f>+'Estado Apropiacion Unidad y Sub'!X212</f>
        <v>0</v>
      </c>
      <c r="N109" s="5">
        <f>+'Estado Apropiacion Unidad y Sub'!Y212</f>
        <v>700000000</v>
      </c>
      <c r="O109" s="5" t="str">
        <f>+'Estado Apropiacion Unidad y Sub'!Z212</f>
        <v/>
      </c>
      <c r="P109" s="5" t="str">
        <f>+'Estado Apropiacion Unidad y Sub'!AA212</f>
        <v/>
      </c>
      <c r="Q109" s="5">
        <f>+'Estado Apropiacion Unidad y Sub'!AB212</f>
        <v>0</v>
      </c>
      <c r="R109" s="5">
        <f>+'Estado Apropiacion Unidad y Sub'!AC212</f>
        <v>0</v>
      </c>
      <c r="S109" s="5">
        <f>+'Estado Apropiacion Unidad y Sub'!AD212</f>
        <v>0</v>
      </c>
      <c r="T109" s="5">
        <f>+'Estado Apropiacion Unidad y Sub'!AE212</f>
        <v>0</v>
      </c>
      <c r="U109" s="5">
        <f>+'Estado Apropiacion Unidad y Sub'!AF212</f>
        <v>0</v>
      </c>
      <c r="V109" s="5">
        <f>+'Estado Apropiacion Unidad y Sub'!AG212</f>
        <v>0</v>
      </c>
      <c r="W109" s="5">
        <f>+'Estado Apropiacion Unidad y Sub'!AH212</f>
        <v>0</v>
      </c>
      <c r="X109" s="5">
        <f>+'Estado Apropiacion Unidad y Sub'!AI212</f>
        <v>0</v>
      </c>
      <c r="Y109" s="5">
        <f>+'Estado Apropiacion Unidad y Sub'!AJ212</f>
        <v>0</v>
      </c>
      <c r="Z109" s="5">
        <f>+'Estado Apropiacion Unidad y Sub'!AK212</f>
        <v>0</v>
      </c>
      <c r="AA109" s="5">
        <f>+'Estado Apropiacion Unidad y Sub'!AL212</f>
        <v>0</v>
      </c>
      <c r="AB109" s="5">
        <f>+'Estado Apropiacion Unidad y Sub'!AM212</f>
        <v>0</v>
      </c>
      <c r="AC109" s="5">
        <f>+'Estado Apropiacion Unidad y Sub'!AN212</f>
        <v>0</v>
      </c>
    </row>
    <row r="110" spans="1:29" ht="15" customHeight="1" x14ac:dyDescent="0.25">
      <c r="A110" s="25" t="s">
        <v>0</v>
      </c>
      <c r="B110" s="133" t="s">
        <v>1</v>
      </c>
      <c r="C110" s="134"/>
      <c r="D110" s="25" t="s">
        <v>206</v>
      </c>
      <c r="E110" s="25" t="s">
        <v>207</v>
      </c>
      <c r="F110" s="4" t="s">
        <v>210</v>
      </c>
      <c r="G110" s="4" t="s">
        <v>163</v>
      </c>
      <c r="H110" s="4" t="s">
        <v>33</v>
      </c>
      <c r="I110" s="5">
        <f>+'Estado Apropiacion Unidad y Sub'!T214</f>
        <v>2876507346</v>
      </c>
      <c r="J110" s="5">
        <f>+'Estado Apropiacion Unidad y Sub'!U214</f>
        <v>0</v>
      </c>
      <c r="K110" s="5">
        <f>+'Estado Apropiacion Unidad y Sub'!V214</f>
        <v>0</v>
      </c>
      <c r="L110" s="5">
        <f>+'Estado Apropiacion Unidad y Sub'!W214</f>
        <v>0</v>
      </c>
      <c r="M110" s="5">
        <f>+'Estado Apropiacion Unidad y Sub'!X214</f>
        <v>0</v>
      </c>
      <c r="N110" s="5">
        <f>+'Estado Apropiacion Unidad y Sub'!Y214</f>
        <v>2876507346</v>
      </c>
      <c r="O110" s="5" t="str">
        <f>+'Estado Apropiacion Unidad y Sub'!Z214</f>
        <v/>
      </c>
      <c r="P110" s="5" t="str">
        <f>+'Estado Apropiacion Unidad y Sub'!AA214</f>
        <v/>
      </c>
      <c r="Q110" s="5">
        <f>+'Estado Apropiacion Unidad y Sub'!AB214</f>
        <v>0</v>
      </c>
      <c r="R110" s="5">
        <f>+'Estado Apropiacion Unidad y Sub'!AC214</f>
        <v>0</v>
      </c>
      <c r="S110" s="5">
        <f>+'Estado Apropiacion Unidad y Sub'!AD214</f>
        <v>0</v>
      </c>
      <c r="T110" s="5">
        <f>+'Estado Apropiacion Unidad y Sub'!AE214</f>
        <v>0</v>
      </c>
      <c r="U110" s="5">
        <f>+'Estado Apropiacion Unidad y Sub'!AF214</f>
        <v>0</v>
      </c>
      <c r="V110" s="5">
        <f>+'Estado Apropiacion Unidad y Sub'!AG214</f>
        <v>0</v>
      </c>
      <c r="W110" s="5">
        <f>+'Estado Apropiacion Unidad y Sub'!AH214</f>
        <v>0</v>
      </c>
      <c r="X110" s="5">
        <f>+'Estado Apropiacion Unidad y Sub'!AI214</f>
        <v>0</v>
      </c>
      <c r="Y110" s="5">
        <f>+'Estado Apropiacion Unidad y Sub'!AJ214</f>
        <v>0</v>
      </c>
      <c r="Z110" s="5">
        <f>+'Estado Apropiacion Unidad y Sub'!AK214</f>
        <v>0</v>
      </c>
      <c r="AA110" s="5">
        <f>+'Estado Apropiacion Unidad y Sub'!AL214</f>
        <v>0</v>
      </c>
      <c r="AB110" s="5">
        <f>+'Estado Apropiacion Unidad y Sub'!AM214</f>
        <v>0</v>
      </c>
      <c r="AC110" s="5">
        <f>+'Estado Apropiacion Unidad y Sub'!AN214</f>
        <v>0</v>
      </c>
    </row>
    <row r="111" spans="1:29" ht="15" customHeight="1" x14ac:dyDescent="0.25">
      <c r="A111" s="24" t="s">
        <v>0</v>
      </c>
      <c r="B111" s="121" t="s">
        <v>1</v>
      </c>
      <c r="C111" s="122"/>
      <c r="D111" s="24" t="s">
        <v>213</v>
      </c>
      <c r="E111" s="24" t="s">
        <v>214</v>
      </c>
      <c r="F111" s="10" t="s">
        <v>168</v>
      </c>
      <c r="G111" s="10" t="s">
        <v>32</v>
      </c>
      <c r="H111" s="10" t="s">
        <v>33</v>
      </c>
      <c r="I111" s="11">
        <f>+'Estado Apropiacion Unidad y Sub'!T216</f>
        <v>1987583148</v>
      </c>
      <c r="J111" s="11">
        <f t="shared" ref="J111:M111" si="9">SUM(J112:J116)</f>
        <v>0</v>
      </c>
      <c r="K111" s="11">
        <f t="shared" si="9"/>
        <v>0</v>
      </c>
      <c r="L111" s="11">
        <f t="shared" si="9"/>
        <v>0</v>
      </c>
      <c r="M111" s="11">
        <f t="shared" si="9"/>
        <v>0</v>
      </c>
      <c r="N111" s="11">
        <f>SUM(N112:N116)</f>
        <v>1987583148</v>
      </c>
      <c r="O111" s="11">
        <v>1987583148</v>
      </c>
      <c r="P111" s="11">
        <f>SUM(P112:P116)</f>
        <v>882019227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</row>
    <row r="112" spans="1:29" ht="15" customHeight="1" x14ac:dyDescent="0.25">
      <c r="A112" s="25" t="s">
        <v>0</v>
      </c>
      <c r="B112" s="133" t="s">
        <v>1</v>
      </c>
      <c r="C112" s="134"/>
      <c r="D112" s="25" t="s">
        <v>215</v>
      </c>
      <c r="E112" s="25" t="s">
        <v>216</v>
      </c>
      <c r="F112" s="4" t="s">
        <v>168</v>
      </c>
      <c r="G112" s="4" t="s">
        <v>32</v>
      </c>
      <c r="H112" s="4" t="s">
        <v>33</v>
      </c>
      <c r="I112" s="5">
        <f>+'Estado Apropiacion Unidad y Sub'!T217</f>
        <v>240512135</v>
      </c>
      <c r="J112" s="5">
        <f>+'Estado Apropiacion Unidad y Sub'!U217</f>
        <v>0</v>
      </c>
      <c r="K112" s="5">
        <f>+'Estado Apropiacion Unidad y Sub'!V217</f>
        <v>0</v>
      </c>
      <c r="L112" s="5">
        <f>+'Estado Apropiacion Unidad y Sub'!W217</f>
        <v>0</v>
      </c>
      <c r="M112" s="5">
        <f>+'Estado Apropiacion Unidad y Sub'!X217</f>
        <v>0</v>
      </c>
      <c r="N112" s="5">
        <f>+'Estado Apropiacion Unidad y Sub'!Y217</f>
        <v>240512135</v>
      </c>
      <c r="O112" s="5" t="str">
        <f>+'Estado Apropiacion Unidad y Sub'!Z217</f>
        <v/>
      </c>
      <c r="P112" s="5" t="str">
        <f>+'Estado Apropiacion Unidad y Sub'!AA217</f>
        <v/>
      </c>
      <c r="Q112" s="5">
        <f>+'Estado Apropiacion Unidad y Sub'!AB217</f>
        <v>0</v>
      </c>
      <c r="R112" s="5">
        <f>+'Estado Apropiacion Unidad y Sub'!AC217</f>
        <v>0</v>
      </c>
      <c r="S112" s="5">
        <f>+'Estado Apropiacion Unidad y Sub'!AD217</f>
        <v>0</v>
      </c>
      <c r="T112" s="5">
        <f>+'Estado Apropiacion Unidad y Sub'!AE217</f>
        <v>0</v>
      </c>
      <c r="U112" s="5">
        <f>+'Estado Apropiacion Unidad y Sub'!AF217</f>
        <v>0</v>
      </c>
      <c r="V112" s="5">
        <f>+'Estado Apropiacion Unidad y Sub'!AG217</f>
        <v>0</v>
      </c>
      <c r="W112" s="5">
        <f>+'Estado Apropiacion Unidad y Sub'!AH217</f>
        <v>0</v>
      </c>
      <c r="X112" s="5">
        <f>+'Estado Apropiacion Unidad y Sub'!AI217</f>
        <v>641220696</v>
      </c>
      <c r="Y112" s="5">
        <f>+'Estado Apropiacion Unidad y Sub'!AJ217</f>
        <v>58779304</v>
      </c>
      <c r="Z112" s="5">
        <f>+'Estado Apropiacion Unidad y Sub'!AK217</f>
        <v>0</v>
      </c>
      <c r="AA112" s="5">
        <f>+'Estado Apropiacion Unidad y Sub'!AL217</f>
        <v>0</v>
      </c>
      <c r="AB112" s="5">
        <f>+'Estado Apropiacion Unidad y Sub'!AM217</f>
        <v>0</v>
      </c>
      <c r="AC112" s="5">
        <f>+'Estado Apropiacion Unidad y Sub'!AN217</f>
        <v>0</v>
      </c>
    </row>
    <row r="113" spans="1:29" ht="15" customHeight="1" x14ac:dyDescent="0.25">
      <c r="A113" s="25" t="s">
        <v>0</v>
      </c>
      <c r="B113" s="133" t="s">
        <v>1</v>
      </c>
      <c r="C113" s="134"/>
      <c r="D113" s="25" t="s">
        <v>217</v>
      </c>
      <c r="E113" s="25" t="s">
        <v>218</v>
      </c>
      <c r="F113" s="4" t="s">
        <v>168</v>
      </c>
      <c r="G113" s="4" t="s">
        <v>32</v>
      </c>
      <c r="H113" s="4" t="s">
        <v>33</v>
      </c>
      <c r="I113" s="5">
        <f>+'Estado Apropiacion Unidad y Sub'!T219</f>
        <v>551507092</v>
      </c>
      <c r="J113" s="5">
        <f>+'Estado Apropiacion Unidad y Sub'!U219</f>
        <v>0</v>
      </c>
      <c r="K113" s="5">
        <f>+'Estado Apropiacion Unidad y Sub'!V219</f>
        <v>0</v>
      </c>
      <c r="L113" s="5">
        <f>+'Estado Apropiacion Unidad y Sub'!W219</f>
        <v>0</v>
      </c>
      <c r="M113" s="5">
        <f>+'Estado Apropiacion Unidad y Sub'!X219</f>
        <v>0</v>
      </c>
      <c r="N113" s="5">
        <f>+'Estado Apropiacion Unidad y Sub'!Y219</f>
        <v>551507092</v>
      </c>
      <c r="O113" s="5" t="str">
        <f>+'Estado Apropiacion Unidad y Sub'!Z219</f>
        <v/>
      </c>
      <c r="P113" s="5" t="str">
        <f>+'Estado Apropiacion Unidad y Sub'!AA219</f>
        <v/>
      </c>
      <c r="Q113" s="5">
        <f>+'Estado Apropiacion Unidad y Sub'!AB219</f>
        <v>0</v>
      </c>
      <c r="R113" s="5">
        <f>+'Estado Apropiacion Unidad y Sub'!AC219</f>
        <v>0</v>
      </c>
      <c r="S113" s="5">
        <f>+'Estado Apropiacion Unidad y Sub'!AD219</f>
        <v>0</v>
      </c>
      <c r="T113" s="5">
        <f>+'Estado Apropiacion Unidad y Sub'!AE219</f>
        <v>0</v>
      </c>
      <c r="U113" s="5">
        <f>+'Estado Apropiacion Unidad y Sub'!AF219</f>
        <v>0</v>
      </c>
      <c r="V113" s="5">
        <f>+'Estado Apropiacion Unidad y Sub'!AG219</f>
        <v>0</v>
      </c>
      <c r="W113" s="5">
        <f>+'Estado Apropiacion Unidad y Sub'!AH219</f>
        <v>0</v>
      </c>
      <c r="X113" s="5">
        <f>+'Estado Apropiacion Unidad y Sub'!AI219</f>
        <v>0</v>
      </c>
      <c r="Y113" s="5">
        <f>+'Estado Apropiacion Unidad y Sub'!AJ219</f>
        <v>0</v>
      </c>
      <c r="Z113" s="5">
        <f>+'Estado Apropiacion Unidad y Sub'!AK219</f>
        <v>0</v>
      </c>
      <c r="AA113" s="5">
        <f>+'Estado Apropiacion Unidad y Sub'!AL219</f>
        <v>0</v>
      </c>
      <c r="AB113" s="5">
        <f>+'Estado Apropiacion Unidad y Sub'!AM219</f>
        <v>0</v>
      </c>
      <c r="AC113" s="5">
        <f>+'Estado Apropiacion Unidad y Sub'!AN219</f>
        <v>0</v>
      </c>
    </row>
    <row r="114" spans="1:29" ht="15" customHeight="1" x14ac:dyDescent="0.25">
      <c r="A114" s="25" t="s">
        <v>0</v>
      </c>
      <c r="B114" s="133" t="s">
        <v>1</v>
      </c>
      <c r="C114" s="134"/>
      <c r="D114" s="25" t="s">
        <v>219</v>
      </c>
      <c r="E114" s="25" t="s">
        <v>220</v>
      </c>
      <c r="F114" s="4" t="s">
        <v>168</v>
      </c>
      <c r="G114" s="4" t="s">
        <v>32</v>
      </c>
      <c r="H114" s="4" t="s">
        <v>33</v>
      </c>
      <c r="I114" s="5">
        <f>+'Estado Apropiacion Unidad y Sub'!T221</f>
        <v>90000000</v>
      </c>
      <c r="J114" s="5">
        <f>+'Estado Apropiacion Unidad y Sub'!U221</f>
        <v>0</v>
      </c>
      <c r="K114" s="5">
        <f>+'Estado Apropiacion Unidad y Sub'!V221</f>
        <v>0</v>
      </c>
      <c r="L114" s="5">
        <f>+'Estado Apropiacion Unidad y Sub'!W221</f>
        <v>0</v>
      </c>
      <c r="M114" s="5">
        <f>+'Estado Apropiacion Unidad y Sub'!X221</f>
        <v>0</v>
      </c>
      <c r="N114" s="5">
        <f>+'Estado Apropiacion Unidad y Sub'!Y221</f>
        <v>90000000</v>
      </c>
      <c r="O114" s="5">
        <f>+'Estado Apropiacion Unidad y Sub'!Z221</f>
        <v>0</v>
      </c>
      <c r="P114" s="5">
        <f>+'Estado Apropiacion Unidad y Sub'!AA221</f>
        <v>240512135</v>
      </c>
      <c r="Q114" s="5">
        <f>+'Estado Apropiacion Unidad y Sub'!AB221</f>
        <v>0</v>
      </c>
      <c r="R114" s="5">
        <f>+'Estado Apropiacion Unidad y Sub'!AC221</f>
        <v>0</v>
      </c>
      <c r="S114" s="5">
        <f>+'Estado Apropiacion Unidad y Sub'!AD221</f>
        <v>0</v>
      </c>
      <c r="T114" s="5">
        <f>+'Estado Apropiacion Unidad y Sub'!AE221</f>
        <v>0</v>
      </c>
      <c r="U114" s="5">
        <f>+'Estado Apropiacion Unidad y Sub'!AF221</f>
        <v>0</v>
      </c>
      <c r="V114" s="5">
        <f>+'Estado Apropiacion Unidad y Sub'!AG221</f>
        <v>0</v>
      </c>
      <c r="W114" s="5">
        <f>+'Estado Apropiacion Unidad y Sub'!AH221</f>
        <v>0</v>
      </c>
      <c r="X114" s="5">
        <f>+'Estado Apropiacion Unidad y Sub'!AI221</f>
        <v>0</v>
      </c>
      <c r="Y114" s="5">
        <f>+'Estado Apropiacion Unidad y Sub'!AJ221</f>
        <v>0</v>
      </c>
      <c r="Z114" s="5">
        <f>+'Estado Apropiacion Unidad y Sub'!AK221</f>
        <v>0</v>
      </c>
      <c r="AA114" s="5">
        <f>+'Estado Apropiacion Unidad y Sub'!AL221</f>
        <v>0</v>
      </c>
      <c r="AB114" s="5">
        <f>+'Estado Apropiacion Unidad y Sub'!AM221</f>
        <v>0</v>
      </c>
      <c r="AC114" s="5">
        <f>+'Estado Apropiacion Unidad y Sub'!AN221</f>
        <v>0</v>
      </c>
    </row>
    <row r="115" spans="1:29" ht="15" customHeight="1" x14ac:dyDescent="0.25">
      <c r="A115" s="25" t="s">
        <v>0</v>
      </c>
      <c r="B115" s="133" t="s">
        <v>1</v>
      </c>
      <c r="C115" s="134"/>
      <c r="D115" s="25" t="s">
        <v>221</v>
      </c>
      <c r="E115" s="25" t="s">
        <v>222</v>
      </c>
      <c r="F115" s="4" t="s">
        <v>168</v>
      </c>
      <c r="G115" s="4" t="s">
        <v>32</v>
      </c>
      <c r="H115" s="4" t="s">
        <v>33</v>
      </c>
      <c r="I115" s="5">
        <f>+'Estado Apropiacion Unidad y Sub'!T223</f>
        <v>664677071</v>
      </c>
      <c r="J115" s="5">
        <f>+'Estado Apropiacion Unidad y Sub'!U223</f>
        <v>0</v>
      </c>
      <c r="K115" s="5">
        <f>+'Estado Apropiacion Unidad y Sub'!V223</f>
        <v>0</v>
      </c>
      <c r="L115" s="5">
        <f>+'Estado Apropiacion Unidad y Sub'!W223</f>
        <v>0</v>
      </c>
      <c r="M115" s="5">
        <f>+'Estado Apropiacion Unidad y Sub'!X223</f>
        <v>0</v>
      </c>
      <c r="N115" s="5">
        <f>+'Estado Apropiacion Unidad y Sub'!Y223</f>
        <v>664677071</v>
      </c>
      <c r="O115" s="5">
        <f>+'Estado Apropiacion Unidad y Sub'!Z223</f>
        <v>0</v>
      </c>
      <c r="P115" s="5">
        <f>+'Estado Apropiacion Unidad y Sub'!AA223</f>
        <v>551507092</v>
      </c>
      <c r="Q115" s="5">
        <f>+'Estado Apropiacion Unidad y Sub'!AB223</f>
        <v>0</v>
      </c>
      <c r="R115" s="5">
        <f>+'Estado Apropiacion Unidad y Sub'!AC223</f>
        <v>0</v>
      </c>
      <c r="S115" s="5">
        <f>+'Estado Apropiacion Unidad y Sub'!AD223</f>
        <v>0</v>
      </c>
      <c r="T115" s="5">
        <f>+'Estado Apropiacion Unidad y Sub'!AE223</f>
        <v>0</v>
      </c>
      <c r="U115" s="5">
        <f>+'Estado Apropiacion Unidad y Sub'!AF223</f>
        <v>0</v>
      </c>
      <c r="V115" s="5">
        <f>+'Estado Apropiacion Unidad y Sub'!AG223</f>
        <v>0</v>
      </c>
      <c r="W115" s="5">
        <f>+'Estado Apropiacion Unidad y Sub'!AH223</f>
        <v>0</v>
      </c>
      <c r="X115" s="5">
        <f>+'Estado Apropiacion Unidad y Sub'!AI223</f>
        <v>0</v>
      </c>
      <c r="Y115" s="5">
        <f>+'Estado Apropiacion Unidad y Sub'!AJ223</f>
        <v>0</v>
      </c>
      <c r="Z115" s="5">
        <f>+'Estado Apropiacion Unidad y Sub'!AK223</f>
        <v>0</v>
      </c>
      <c r="AA115" s="5">
        <f>+'Estado Apropiacion Unidad y Sub'!AL223</f>
        <v>0</v>
      </c>
      <c r="AB115" s="5">
        <f>+'Estado Apropiacion Unidad y Sub'!AM223</f>
        <v>0</v>
      </c>
      <c r="AC115" s="5">
        <f>+'Estado Apropiacion Unidad y Sub'!AN223</f>
        <v>0</v>
      </c>
    </row>
    <row r="116" spans="1:29" ht="21" customHeight="1" x14ac:dyDescent="0.25">
      <c r="A116" s="25" t="s">
        <v>0</v>
      </c>
      <c r="B116" s="133" t="s">
        <v>1</v>
      </c>
      <c r="C116" s="134"/>
      <c r="D116" s="25" t="s">
        <v>223</v>
      </c>
      <c r="E116" s="25" t="s">
        <v>224</v>
      </c>
      <c r="F116" s="4" t="s">
        <v>168</v>
      </c>
      <c r="G116" s="4" t="s">
        <v>32</v>
      </c>
      <c r="H116" s="4" t="s">
        <v>33</v>
      </c>
      <c r="I116" s="5">
        <f>+'Estado Apropiacion Unidad y Sub'!T225</f>
        <v>440886850</v>
      </c>
      <c r="J116" s="5">
        <f>+'Estado Apropiacion Unidad y Sub'!U225</f>
        <v>0</v>
      </c>
      <c r="K116" s="5">
        <f>+'Estado Apropiacion Unidad y Sub'!V225</f>
        <v>0</v>
      </c>
      <c r="L116" s="5">
        <f>+'Estado Apropiacion Unidad y Sub'!W225</f>
        <v>0</v>
      </c>
      <c r="M116" s="5">
        <f>+'Estado Apropiacion Unidad y Sub'!X225</f>
        <v>0</v>
      </c>
      <c r="N116" s="5">
        <f>+'Estado Apropiacion Unidad y Sub'!Y225</f>
        <v>440886850</v>
      </c>
      <c r="O116" s="5">
        <f>+'Estado Apropiacion Unidad y Sub'!Z225</f>
        <v>0</v>
      </c>
      <c r="P116" s="5">
        <f>+'Estado Apropiacion Unidad y Sub'!AA225</f>
        <v>90000000</v>
      </c>
      <c r="Q116" s="5">
        <f>+'Estado Apropiacion Unidad y Sub'!AB225</f>
        <v>0</v>
      </c>
      <c r="R116" s="5">
        <f>+'Estado Apropiacion Unidad y Sub'!AC225</f>
        <v>0</v>
      </c>
      <c r="S116" s="5">
        <f>+'Estado Apropiacion Unidad y Sub'!AD225</f>
        <v>0</v>
      </c>
      <c r="T116" s="5">
        <f>+'Estado Apropiacion Unidad y Sub'!AE225</f>
        <v>0</v>
      </c>
      <c r="U116" s="5">
        <f>+'Estado Apropiacion Unidad y Sub'!AF225</f>
        <v>0</v>
      </c>
      <c r="V116" s="5">
        <f>+'Estado Apropiacion Unidad y Sub'!AG225</f>
        <v>0</v>
      </c>
      <c r="W116" s="5">
        <f>+'Estado Apropiacion Unidad y Sub'!AH225</f>
        <v>0</v>
      </c>
      <c r="X116" s="5">
        <f>+'Estado Apropiacion Unidad y Sub'!AI225</f>
        <v>0</v>
      </c>
      <c r="Y116" s="5">
        <f>+'Estado Apropiacion Unidad y Sub'!AJ225</f>
        <v>0</v>
      </c>
      <c r="Z116" s="5">
        <f>+'Estado Apropiacion Unidad y Sub'!AK225</f>
        <v>0</v>
      </c>
      <c r="AA116" s="5">
        <f>+'Estado Apropiacion Unidad y Sub'!AL225</f>
        <v>0</v>
      </c>
      <c r="AB116" s="5">
        <f>+'Estado Apropiacion Unidad y Sub'!AM225</f>
        <v>0</v>
      </c>
      <c r="AC116" s="5">
        <f>+'Estado Apropiacion Unidad y Sub'!AN225</f>
        <v>0</v>
      </c>
    </row>
    <row r="117" spans="1:29" ht="0" hidden="1" customHeight="1" x14ac:dyDescent="0.25"/>
    <row r="118" spans="1:29" ht="21" customHeight="1" x14ac:dyDescent="0.25">
      <c r="A118" s="15"/>
      <c r="B118" s="16"/>
      <c r="C118" s="16"/>
      <c r="D118" s="16"/>
      <c r="E118" s="130" t="s">
        <v>228</v>
      </c>
      <c r="F118" s="130"/>
      <c r="G118" s="130"/>
      <c r="H118" s="130"/>
      <c r="I118" s="21">
        <f>+I8+I21+I29+I37+I43+I75+I78+I79+I80+I83+I84+I87</f>
        <v>51132763000</v>
      </c>
      <c r="J118" s="21">
        <f>+J8+J21+J29+J37+J43+J75+J78+J79+J80+J83+J84</f>
        <v>968345136</v>
      </c>
      <c r="K118" s="21">
        <f>+K8+K21+K29+K37+K43+K75+K78+K79+K80+K83+K84</f>
        <v>881964243</v>
      </c>
      <c r="L118" s="21">
        <f>+L8+L21+L29+L43+L75+L78+L80+L84</f>
        <v>1309733432.1799998</v>
      </c>
      <c r="M118" s="21">
        <f>+M8+M21+M29+R37+M43+M75+M78+M79+M80+M83+M84+M87</f>
        <v>1871871476.1800001</v>
      </c>
      <c r="N118" s="21">
        <f>+N8+N21+N29+N37+N43+N75+N78+N79+N80+N83+N84+N87+N88</f>
        <v>51032467000</v>
      </c>
      <c r="O118" s="21">
        <f>+O8+O21+O29+O37+O43+O75+O78+O79+O80+O83+O84+O87</f>
        <v>41995882438</v>
      </c>
      <c r="P118" s="21">
        <f>+P8+P21+P29+P37+P43+P75+P83+P84+P87</f>
        <v>49398138000</v>
      </c>
      <c r="Q118" s="21">
        <f t="shared" ref="Q118:AC118" si="10">+Q8+Q21+Q29+V37+Q43+Q75+Q78+Q79+Q80+Q83+Q84+Q87</f>
        <v>893454169</v>
      </c>
      <c r="R118" s="21">
        <f t="shared" si="10"/>
        <v>0</v>
      </c>
      <c r="S118" s="21">
        <f t="shared" si="10"/>
        <v>0</v>
      </c>
      <c r="T118" s="21">
        <f t="shared" si="10"/>
        <v>0</v>
      </c>
      <c r="U118" s="21">
        <f t="shared" si="10"/>
        <v>893454169</v>
      </c>
      <c r="V118" s="21">
        <f t="shared" si="10"/>
        <v>0</v>
      </c>
      <c r="W118" s="21">
        <f t="shared" si="10"/>
        <v>0</v>
      </c>
      <c r="X118" s="21">
        <f t="shared" si="10"/>
        <v>386545831</v>
      </c>
      <c r="Y118" s="21">
        <f t="shared" si="10"/>
        <v>0</v>
      </c>
      <c r="Z118" s="21">
        <f t="shared" si="10"/>
        <v>0</v>
      </c>
      <c r="AA118" s="21">
        <f t="shared" si="10"/>
        <v>0</v>
      </c>
      <c r="AB118" s="21">
        <f t="shared" si="10"/>
        <v>0</v>
      </c>
      <c r="AC118" s="22">
        <f t="shared" si="10"/>
        <v>486841831</v>
      </c>
    </row>
    <row r="119" spans="1:29" ht="21" customHeight="1" x14ac:dyDescent="0.25">
      <c r="A119" s="17"/>
      <c r="B119" s="129" t="s">
        <v>226</v>
      </c>
      <c r="C119" s="129"/>
      <c r="D119" s="8"/>
      <c r="E119" s="123" t="s">
        <v>258</v>
      </c>
      <c r="F119" s="123"/>
      <c r="G119" s="123"/>
      <c r="H119" s="123"/>
      <c r="I119" s="23">
        <f>+I89+I103+I111</f>
        <v>29291389274</v>
      </c>
      <c r="J119" s="23">
        <f t="shared" ref="J119:AC119" si="11">+J89+J103+J111</f>
        <v>2277751284</v>
      </c>
      <c r="K119" s="23">
        <f t="shared" si="11"/>
        <v>277751284</v>
      </c>
      <c r="L119" s="23">
        <f t="shared" si="11"/>
        <v>965585361.20000005</v>
      </c>
      <c r="M119" s="23">
        <f t="shared" si="11"/>
        <v>965585361.20000005</v>
      </c>
      <c r="N119" s="23">
        <f>+N89+N103+N111</f>
        <v>31291389274</v>
      </c>
      <c r="O119" s="23">
        <f t="shared" si="11"/>
        <v>31291389274</v>
      </c>
      <c r="P119" s="23">
        <f t="shared" si="11"/>
        <v>30388810935</v>
      </c>
      <c r="Q119" s="23">
        <f t="shared" si="11"/>
        <v>0</v>
      </c>
      <c r="R119" s="23">
        <f t="shared" si="11"/>
        <v>0</v>
      </c>
      <c r="S119" s="23">
        <f t="shared" si="11"/>
        <v>0</v>
      </c>
      <c r="T119" s="23">
        <f t="shared" si="11"/>
        <v>0</v>
      </c>
      <c r="U119" s="23">
        <f t="shared" si="11"/>
        <v>0</v>
      </c>
      <c r="V119" s="23">
        <f t="shared" si="11"/>
        <v>0</v>
      </c>
      <c r="W119" s="23">
        <f t="shared" si="11"/>
        <v>0</v>
      </c>
      <c r="X119" s="23">
        <f t="shared" si="11"/>
        <v>0</v>
      </c>
      <c r="Y119" s="23">
        <f t="shared" si="11"/>
        <v>0</v>
      </c>
      <c r="Z119" s="23">
        <f t="shared" si="11"/>
        <v>0</v>
      </c>
      <c r="AA119" s="23">
        <f t="shared" si="11"/>
        <v>0</v>
      </c>
      <c r="AB119" s="23">
        <f t="shared" si="11"/>
        <v>0</v>
      </c>
      <c r="AC119" s="102">
        <f t="shared" si="11"/>
        <v>0</v>
      </c>
    </row>
    <row r="120" spans="1:29" ht="35.25" customHeight="1" x14ac:dyDescent="0.25">
      <c r="A120" s="17"/>
      <c r="B120" s="129" t="s">
        <v>227</v>
      </c>
      <c r="C120" s="129"/>
      <c r="D120" s="8"/>
      <c r="E120" s="123" t="s">
        <v>259</v>
      </c>
      <c r="F120" s="123"/>
      <c r="G120" s="123"/>
      <c r="H120" s="123"/>
      <c r="I120" s="23">
        <f>+I101</f>
        <v>0</v>
      </c>
      <c r="J120" s="23">
        <f t="shared" ref="J120:AC120" si="12">+J101</f>
        <v>0</v>
      </c>
      <c r="K120" s="23">
        <f t="shared" si="12"/>
        <v>0</v>
      </c>
      <c r="L120" s="23">
        <f t="shared" si="12"/>
        <v>6437616639</v>
      </c>
      <c r="M120" s="23">
        <f t="shared" si="12"/>
        <v>0</v>
      </c>
      <c r="N120" s="23">
        <f t="shared" si="12"/>
        <v>6437616639</v>
      </c>
      <c r="O120" s="23">
        <f t="shared" si="12"/>
        <v>6437616639</v>
      </c>
      <c r="P120" s="23">
        <f t="shared" si="12"/>
        <v>0</v>
      </c>
      <c r="Q120" s="23">
        <f t="shared" si="12"/>
        <v>0</v>
      </c>
      <c r="R120" s="23">
        <f t="shared" si="12"/>
        <v>0</v>
      </c>
      <c r="S120" s="23">
        <f t="shared" si="12"/>
        <v>0</v>
      </c>
      <c r="T120" s="23">
        <f t="shared" si="12"/>
        <v>0</v>
      </c>
      <c r="U120" s="23">
        <f t="shared" si="12"/>
        <v>0</v>
      </c>
      <c r="V120" s="23">
        <f t="shared" si="12"/>
        <v>0</v>
      </c>
      <c r="W120" s="23">
        <f t="shared" si="12"/>
        <v>0</v>
      </c>
      <c r="X120" s="23">
        <f t="shared" si="12"/>
        <v>0</v>
      </c>
      <c r="Y120" s="23">
        <f t="shared" si="12"/>
        <v>0</v>
      </c>
      <c r="Z120" s="23">
        <f t="shared" si="12"/>
        <v>0</v>
      </c>
      <c r="AA120" s="23">
        <f t="shared" si="12"/>
        <v>0</v>
      </c>
      <c r="AB120" s="23">
        <f t="shared" si="12"/>
        <v>0</v>
      </c>
      <c r="AC120" s="102">
        <f t="shared" si="12"/>
        <v>0</v>
      </c>
    </row>
    <row r="121" spans="1:29" s="19" customFormat="1" x14ac:dyDescent="0.25">
      <c r="E121" s="120" t="s">
        <v>260</v>
      </c>
      <c r="F121" s="120"/>
      <c r="G121" s="120"/>
      <c r="H121" s="120"/>
      <c r="I121" s="35">
        <f>+I118+I119+I120</f>
        <v>80424152274</v>
      </c>
      <c r="J121" s="35">
        <f t="shared" ref="J121:AC121" si="13">+J118+J119+J120</f>
        <v>3246096420</v>
      </c>
      <c r="K121" s="35">
        <f t="shared" si="13"/>
        <v>1159715527</v>
      </c>
      <c r="L121" s="35">
        <f t="shared" si="13"/>
        <v>8712935432.3800011</v>
      </c>
      <c r="M121" s="35">
        <f t="shared" si="13"/>
        <v>2837456837.3800001</v>
      </c>
      <c r="N121" s="35">
        <f t="shared" si="13"/>
        <v>88761472913</v>
      </c>
      <c r="O121" s="35">
        <f t="shared" si="13"/>
        <v>79724888351</v>
      </c>
      <c r="P121" s="35">
        <f t="shared" si="13"/>
        <v>79786948935</v>
      </c>
      <c r="Q121" s="35">
        <f t="shared" si="13"/>
        <v>893454169</v>
      </c>
      <c r="R121" s="35">
        <f t="shared" si="13"/>
        <v>0</v>
      </c>
      <c r="S121" s="35">
        <f t="shared" si="13"/>
        <v>0</v>
      </c>
      <c r="T121" s="35">
        <f t="shared" si="13"/>
        <v>0</v>
      </c>
      <c r="U121" s="35">
        <f t="shared" si="13"/>
        <v>893454169</v>
      </c>
      <c r="V121" s="35">
        <f t="shared" si="13"/>
        <v>0</v>
      </c>
      <c r="W121" s="35">
        <f t="shared" si="13"/>
        <v>0</v>
      </c>
      <c r="X121" s="35">
        <f t="shared" si="13"/>
        <v>386545831</v>
      </c>
      <c r="Y121" s="35">
        <f t="shared" si="13"/>
        <v>0</v>
      </c>
      <c r="Z121" s="35">
        <f t="shared" si="13"/>
        <v>0</v>
      </c>
      <c r="AA121" s="35">
        <f t="shared" si="13"/>
        <v>0</v>
      </c>
      <c r="AB121" s="35">
        <f t="shared" si="13"/>
        <v>0</v>
      </c>
      <c r="AC121" s="105">
        <f t="shared" si="13"/>
        <v>486841831</v>
      </c>
    </row>
    <row r="122" spans="1:29" x14ac:dyDescent="0.25">
      <c r="I122" s="9"/>
      <c r="N122" s="9"/>
    </row>
    <row r="123" spans="1:29" x14ac:dyDescent="0.25">
      <c r="N123" s="9"/>
    </row>
    <row r="124" spans="1:29" x14ac:dyDescent="0.25">
      <c r="N124" s="9"/>
    </row>
  </sheetData>
  <mergeCells count="120">
    <mergeCell ref="B113:C113"/>
    <mergeCell ref="B112:C112"/>
    <mergeCell ref="B111:C111"/>
    <mergeCell ref="B116:C116"/>
    <mergeCell ref="B115:C115"/>
    <mergeCell ref="B114:C114"/>
    <mergeCell ref="B100:C100"/>
    <mergeCell ref="B99:C99"/>
    <mergeCell ref="B98:C98"/>
    <mergeCell ref="B106:C106"/>
    <mergeCell ref="B105:C105"/>
    <mergeCell ref="B103:C103"/>
    <mergeCell ref="B104:C104"/>
    <mergeCell ref="B110:C110"/>
    <mergeCell ref="B109:C109"/>
    <mergeCell ref="B108:C108"/>
    <mergeCell ref="B107:C107"/>
    <mergeCell ref="B101:C101"/>
    <mergeCell ref="B102:C102"/>
    <mergeCell ref="B91:C91"/>
    <mergeCell ref="B89:C89"/>
    <mergeCell ref="B90:C90"/>
    <mergeCell ref="B94:C94"/>
    <mergeCell ref="B93:C93"/>
    <mergeCell ref="B92:C92"/>
    <mergeCell ref="B97:C97"/>
    <mergeCell ref="B96:C96"/>
    <mergeCell ref="B95:C95"/>
    <mergeCell ref="B80:C80"/>
    <mergeCell ref="B81:C81"/>
    <mergeCell ref="B78:C78"/>
    <mergeCell ref="B79:C79"/>
    <mergeCell ref="B85:C85"/>
    <mergeCell ref="B83:C83"/>
    <mergeCell ref="B82:C82"/>
    <mergeCell ref="B84:C84"/>
    <mergeCell ref="B87:C87"/>
    <mergeCell ref="B86:C86"/>
    <mergeCell ref="B72:C72"/>
    <mergeCell ref="B71:C71"/>
    <mergeCell ref="B70:C70"/>
    <mergeCell ref="B76:C76"/>
    <mergeCell ref="B74:C74"/>
    <mergeCell ref="B73:C73"/>
    <mergeCell ref="B43:C43"/>
    <mergeCell ref="B75:C75"/>
    <mergeCell ref="B77:C77"/>
    <mergeCell ref="B63:C63"/>
    <mergeCell ref="B62:C62"/>
    <mergeCell ref="B61:C61"/>
    <mergeCell ref="B66:C66"/>
    <mergeCell ref="B65:C65"/>
    <mergeCell ref="B64:C64"/>
    <mergeCell ref="B69:C69"/>
    <mergeCell ref="B68:C68"/>
    <mergeCell ref="B67:C67"/>
    <mergeCell ref="B54:C54"/>
    <mergeCell ref="B53:C53"/>
    <mergeCell ref="B52:C52"/>
    <mergeCell ref="B57:C57"/>
    <mergeCell ref="B56:C56"/>
    <mergeCell ref="B55:C55"/>
    <mergeCell ref="B41:C41"/>
    <mergeCell ref="B40:C40"/>
    <mergeCell ref="B39:C39"/>
    <mergeCell ref="B60:C60"/>
    <mergeCell ref="B59:C59"/>
    <mergeCell ref="B58:C58"/>
    <mergeCell ref="B45:C45"/>
    <mergeCell ref="B37:C37"/>
    <mergeCell ref="B44:C44"/>
    <mergeCell ref="B48:C48"/>
    <mergeCell ref="B47:C47"/>
    <mergeCell ref="B46:C46"/>
    <mergeCell ref="B51:C51"/>
    <mergeCell ref="B50:C50"/>
    <mergeCell ref="B49:C49"/>
    <mergeCell ref="B42:C42"/>
    <mergeCell ref="B31:C31"/>
    <mergeCell ref="B29:C29"/>
    <mergeCell ref="B30:C30"/>
    <mergeCell ref="B34:C34"/>
    <mergeCell ref="B33:C33"/>
    <mergeCell ref="B32:C32"/>
    <mergeCell ref="B38:C38"/>
    <mergeCell ref="B36:C36"/>
    <mergeCell ref="B35:C35"/>
    <mergeCell ref="B21:C21"/>
    <mergeCell ref="B22:C22"/>
    <mergeCell ref="B20:C20"/>
    <mergeCell ref="B25:C25"/>
    <mergeCell ref="B24:C24"/>
    <mergeCell ref="B23:C23"/>
    <mergeCell ref="B28:C28"/>
    <mergeCell ref="B27:C27"/>
    <mergeCell ref="B26:C26"/>
    <mergeCell ref="E121:H121"/>
    <mergeCell ref="B88:C88"/>
    <mergeCell ref="E120:H120"/>
    <mergeCell ref="A1:AC1"/>
    <mergeCell ref="A2:AC2"/>
    <mergeCell ref="A3:AC6"/>
    <mergeCell ref="B119:C119"/>
    <mergeCell ref="B120:C120"/>
    <mergeCell ref="E118:H118"/>
    <mergeCell ref="E119:H119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31"/>
  <sheetViews>
    <sheetView topLeftCell="AE152" zoomScale="118" zoomScaleNormal="118" workbookViewId="0">
      <selection activeCell="T15" sqref="T15:AN226"/>
    </sheetView>
  </sheetViews>
  <sheetFormatPr baseColWidth="10" defaultColWidth="11.42578125" defaultRowHeight="15" x14ac:dyDescent="0.25"/>
  <cols>
    <col min="1" max="1" width="16.140625" style="52" customWidth="1"/>
    <col min="2" max="2" width="10.85546875" style="52" customWidth="1"/>
    <col min="3" max="3" width="43.140625" style="52" customWidth="1"/>
    <col min="4" max="4" width="16.140625" style="52" customWidth="1"/>
    <col min="5" max="5" width="1" style="52" customWidth="1"/>
    <col min="6" max="6" width="5.42578125" style="52" customWidth="1"/>
    <col min="7" max="7" width="18.85546875" style="52" customWidth="1"/>
    <col min="8" max="8" width="1.28515625" style="52" customWidth="1"/>
    <col min="9" max="9" width="13.42578125" style="52" customWidth="1"/>
    <col min="10" max="10" width="1.28515625" style="52" customWidth="1"/>
    <col min="11" max="11" width="7.42578125" style="52" customWidth="1"/>
    <col min="12" max="12" width="6.140625" style="52" customWidth="1"/>
    <col min="13" max="13" width="29.28515625" style="52" customWidth="1"/>
    <col min="14" max="14" width="4" style="52" customWidth="1"/>
    <col min="15" max="15" width="6.7109375" style="52" customWidth="1"/>
    <col min="16" max="16" width="43.140625" style="52" customWidth="1"/>
    <col min="17" max="19" width="10.85546875" style="52" customWidth="1"/>
    <col min="20" max="23" width="16.140625" style="52" customWidth="1"/>
    <col min="24" max="24" width="19" style="52" customWidth="1"/>
    <col min="25" max="25" width="16.140625" style="52" customWidth="1"/>
    <col min="26" max="26" width="20.28515625" style="52" customWidth="1"/>
    <col min="27" max="32" width="16.140625" style="52" customWidth="1"/>
    <col min="33" max="34" width="13.42578125" style="52" customWidth="1"/>
    <col min="35" max="36" width="16.140625" style="60" customWidth="1"/>
    <col min="37" max="40" width="16.140625" style="52" customWidth="1"/>
    <col min="41" max="16384" width="11.42578125" style="52"/>
  </cols>
  <sheetData>
    <row r="1" spans="1:40" ht="7.35" customHeigh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40" ht="13.7" customHeight="1" x14ac:dyDescent="0.25">
      <c r="A2" s="154"/>
      <c r="B2" s="155"/>
      <c r="C2" s="156" t="s">
        <v>232</v>
      </c>
      <c r="D2" s="156"/>
      <c r="G2" s="54" t="s">
        <v>246</v>
      </c>
      <c r="I2" s="157" t="s">
        <v>233</v>
      </c>
      <c r="K2" s="157" t="s">
        <v>234</v>
      </c>
      <c r="L2" s="157"/>
      <c r="M2" s="157"/>
      <c r="N2" s="157"/>
      <c r="O2" s="44"/>
    </row>
    <row r="3" spans="1:40" ht="0.6" customHeight="1" x14ac:dyDescent="0.25">
      <c r="A3" s="154"/>
      <c r="B3" s="155"/>
      <c r="C3" s="156"/>
      <c r="D3" s="156"/>
      <c r="I3" s="157"/>
      <c r="K3" s="157"/>
      <c r="L3" s="157"/>
      <c r="M3" s="157"/>
      <c r="N3" s="157"/>
      <c r="O3" s="44"/>
    </row>
    <row r="4" spans="1:40" ht="0" hidden="1" customHeight="1" x14ac:dyDescent="0.25">
      <c r="A4" s="154"/>
      <c r="B4" s="155"/>
      <c r="C4" s="156"/>
      <c r="D4" s="156"/>
      <c r="O4" s="44"/>
      <c r="AI4" s="58"/>
      <c r="AJ4" s="58"/>
    </row>
    <row r="5" spans="1:40" ht="14.1" customHeight="1" x14ac:dyDescent="0.25">
      <c r="A5" s="154"/>
      <c r="B5" s="155"/>
      <c r="C5" s="156"/>
      <c r="D5" s="156"/>
      <c r="G5" s="158" t="s">
        <v>247</v>
      </c>
      <c r="I5" s="53" t="s">
        <v>0</v>
      </c>
      <c r="K5" s="157" t="s">
        <v>249</v>
      </c>
      <c r="L5" s="157"/>
      <c r="M5" s="157"/>
      <c r="N5" s="157"/>
      <c r="O5" s="44"/>
    </row>
    <row r="6" spans="1:40" ht="14.1" customHeight="1" x14ac:dyDescent="0.25">
      <c r="A6" s="154"/>
      <c r="B6" s="155"/>
      <c r="C6" s="156"/>
      <c r="D6" s="156"/>
      <c r="G6" s="158"/>
      <c r="O6" s="44"/>
    </row>
    <row r="7" spans="1:40" ht="0" hidden="1" customHeight="1" x14ac:dyDescent="0.25">
      <c r="A7" s="154"/>
      <c r="B7" s="155"/>
      <c r="C7" s="156"/>
      <c r="D7" s="156"/>
      <c r="O7" s="44"/>
      <c r="AI7" s="58"/>
      <c r="AJ7" s="58"/>
    </row>
    <row r="8" spans="1:40" ht="7.35" customHeight="1" x14ac:dyDescent="0.25">
      <c r="A8" s="154"/>
      <c r="B8" s="155"/>
      <c r="C8" s="156"/>
      <c r="D8" s="156"/>
      <c r="G8" s="158" t="s">
        <v>235</v>
      </c>
      <c r="I8" s="159" t="s">
        <v>257</v>
      </c>
      <c r="J8" s="160"/>
      <c r="K8" s="160"/>
      <c r="O8" s="44"/>
    </row>
    <row r="9" spans="1:40" ht="6.6" customHeight="1" x14ac:dyDescent="0.25">
      <c r="A9" s="154"/>
      <c r="B9" s="155"/>
      <c r="G9" s="158"/>
      <c r="I9" s="160"/>
      <c r="J9" s="160"/>
      <c r="K9" s="160"/>
      <c r="O9" s="44"/>
    </row>
    <row r="10" spans="1:40" ht="0.6" customHeight="1" x14ac:dyDescent="0.25">
      <c r="A10" s="154"/>
      <c r="B10" s="155"/>
      <c r="I10" s="160"/>
      <c r="J10" s="160"/>
      <c r="K10" s="160"/>
      <c r="O10" s="44"/>
    </row>
    <row r="11" spans="1:40" ht="11.1" customHeight="1" x14ac:dyDescent="0.25">
      <c r="A11" s="154"/>
      <c r="B11" s="155"/>
      <c r="O11" s="44"/>
    </row>
    <row r="12" spans="1:40" ht="10.35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X12" s="59"/>
    </row>
    <row r="13" spans="1:40" ht="14.25" customHeight="1" x14ac:dyDescent="0.25">
      <c r="W13" s="59"/>
      <c r="X13" s="59"/>
    </row>
    <row r="14" spans="1:40" ht="22.5" x14ac:dyDescent="0.25">
      <c r="A14" s="71" t="s">
        <v>2</v>
      </c>
      <c r="B14" s="161" t="s">
        <v>3</v>
      </c>
      <c r="C14" s="162"/>
      <c r="D14" s="161" t="s">
        <v>236</v>
      </c>
      <c r="E14" s="163"/>
      <c r="F14" s="163"/>
      <c r="G14" s="163"/>
      <c r="H14" s="163"/>
      <c r="I14" s="163"/>
      <c r="J14" s="163"/>
      <c r="K14" s="163"/>
      <c r="L14" s="162"/>
      <c r="M14" s="161" t="s">
        <v>4</v>
      </c>
      <c r="N14" s="163"/>
      <c r="O14" s="163"/>
      <c r="P14" s="162"/>
      <c r="Q14" s="55" t="s">
        <v>5</v>
      </c>
      <c r="R14" s="55" t="s">
        <v>6</v>
      </c>
      <c r="S14" s="55" t="s">
        <v>7</v>
      </c>
      <c r="T14" s="55" t="s">
        <v>8</v>
      </c>
      <c r="U14" s="55" t="s">
        <v>9</v>
      </c>
      <c r="V14" s="55" t="s">
        <v>10</v>
      </c>
      <c r="W14" s="55" t="s">
        <v>11</v>
      </c>
      <c r="X14" s="55" t="s">
        <v>12</v>
      </c>
      <c r="Y14" s="55" t="s">
        <v>13</v>
      </c>
      <c r="Z14" s="55" t="s">
        <v>14</v>
      </c>
      <c r="AA14" s="55" t="s">
        <v>15</v>
      </c>
      <c r="AB14" s="48" t="s">
        <v>16</v>
      </c>
      <c r="AC14" s="48" t="s">
        <v>17</v>
      </c>
      <c r="AD14" s="48" t="s">
        <v>18</v>
      </c>
      <c r="AE14" s="48" t="s">
        <v>19</v>
      </c>
      <c r="AF14" s="48" t="s">
        <v>20</v>
      </c>
      <c r="AG14" s="48" t="s">
        <v>21</v>
      </c>
      <c r="AH14" s="48" t="s">
        <v>22</v>
      </c>
      <c r="AI14" s="61" t="s">
        <v>23</v>
      </c>
      <c r="AJ14" s="61" t="s">
        <v>24</v>
      </c>
      <c r="AK14" s="48" t="s">
        <v>25</v>
      </c>
      <c r="AL14" s="48" t="s">
        <v>26</v>
      </c>
      <c r="AM14" s="48" t="s">
        <v>27</v>
      </c>
      <c r="AN14" s="48" t="s">
        <v>28</v>
      </c>
    </row>
    <row r="15" spans="1:40" x14ac:dyDescent="0.25">
      <c r="A15" s="51" t="s">
        <v>0</v>
      </c>
      <c r="B15" s="139" t="s">
        <v>248</v>
      </c>
      <c r="C15" s="140"/>
      <c r="D15" s="51" t="s">
        <v>237</v>
      </c>
      <c r="F15" s="139" t="s">
        <v>237</v>
      </c>
      <c r="G15" s="141"/>
      <c r="H15" s="141"/>
      <c r="I15" s="141"/>
      <c r="J15" s="141"/>
      <c r="K15" s="141"/>
      <c r="L15" s="140"/>
      <c r="M15" s="51" t="s">
        <v>29</v>
      </c>
      <c r="N15" s="139" t="s">
        <v>30</v>
      </c>
      <c r="O15" s="141"/>
      <c r="P15" s="140"/>
      <c r="Q15" s="51" t="s">
        <v>31</v>
      </c>
      <c r="R15" s="51" t="s">
        <v>32</v>
      </c>
      <c r="S15" s="51" t="s">
        <v>33</v>
      </c>
      <c r="T15" s="49">
        <v>19846685773</v>
      </c>
      <c r="U15" s="49">
        <v>0</v>
      </c>
      <c r="V15" s="49">
        <v>501465213</v>
      </c>
      <c r="W15" s="49">
        <v>501465213</v>
      </c>
      <c r="X15" s="49">
        <v>0</v>
      </c>
      <c r="Y15" s="49">
        <v>20348150986</v>
      </c>
      <c r="Z15" s="49">
        <v>20348150986</v>
      </c>
      <c r="AA15" s="49">
        <v>0</v>
      </c>
      <c r="AB15" s="49">
        <v>0</v>
      </c>
      <c r="AC15" s="49">
        <v>0</v>
      </c>
      <c r="AD15" s="49">
        <v>0</v>
      </c>
      <c r="AE15" s="50">
        <v>0</v>
      </c>
      <c r="AF15" s="50">
        <v>0</v>
      </c>
      <c r="AG15" s="50">
        <v>0</v>
      </c>
      <c r="AH15" s="50">
        <v>0</v>
      </c>
      <c r="AI15" s="62">
        <v>0</v>
      </c>
      <c r="AJ15" s="62">
        <v>0</v>
      </c>
      <c r="AK15" s="50">
        <v>0</v>
      </c>
      <c r="AL15" s="50">
        <v>0</v>
      </c>
      <c r="AM15" s="50">
        <v>0</v>
      </c>
      <c r="AN15" s="50">
        <v>0</v>
      </c>
    </row>
    <row r="16" spans="1:40" x14ac:dyDescent="0.25">
      <c r="A16" s="51" t="s">
        <v>0</v>
      </c>
      <c r="B16" s="139" t="s">
        <v>1</v>
      </c>
      <c r="C16" s="140"/>
      <c r="D16" s="51" t="s">
        <v>237</v>
      </c>
      <c r="F16" s="139" t="s">
        <v>237</v>
      </c>
      <c r="G16" s="141"/>
      <c r="H16" s="141"/>
      <c r="I16" s="141"/>
      <c r="J16" s="141"/>
      <c r="K16" s="141"/>
      <c r="L16" s="140"/>
      <c r="M16" s="51" t="s">
        <v>34</v>
      </c>
      <c r="N16" s="139" t="s">
        <v>35</v>
      </c>
      <c r="O16" s="141"/>
      <c r="P16" s="140"/>
      <c r="Q16" s="51" t="s">
        <v>31</v>
      </c>
      <c r="R16" s="51" t="s">
        <v>32</v>
      </c>
      <c r="S16" s="51" t="s">
        <v>33</v>
      </c>
      <c r="T16" s="49">
        <v>13357736526</v>
      </c>
      <c r="U16" s="49">
        <v>460638044</v>
      </c>
      <c r="V16" s="49">
        <v>460638044</v>
      </c>
      <c r="W16" s="49">
        <v>460638044</v>
      </c>
      <c r="X16" s="49">
        <v>460638044</v>
      </c>
      <c r="Y16" s="49">
        <v>13610374570</v>
      </c>
      <c r="Z16" s="49">
        <v>0</v>
      </c>
      <c r="AA16" s="49">
        <v>13610374570</v>
      </c>
      <c r="AB16" s="49">
        <v>0</v>
      </c>
      <c r="AC16" s="49">
        <v>0</v>
      </c>
      <c r="AD16" s="49">
        <v>0</v>
      </c>
      <c r="AE16" s="50">
        <v>0</v>
      </c>
      <c r="AF16" s="50">
        <v>0</v>
      </c>
      <c r="AG16" s="50">
        <v>0</v>
      </c>
      <c r="AH16" s="50">
        <v>0</v>
      </c>
      <c r="AI16" s="5">
        <v>0</v>
      </c>
      <c r="AJ16" s="62">
        <v>0</v>
      </c>
      <c r="AK16" s="50">
        <v>0</v>
      </c>
      <c r="AL16" s="50">
        <v>0</v>
      </c>
      <c r="AM16" s="50">
        <v>0</v>
      </c>
      <c r="AN16" s="50">
        <v>0</v>
      </c>
    </row>
    <row r="17" spans="1:40" x14ac:dyDescent="0.25">
      <c r="A17" s="51" t="s">
        <v>36</v>
      </c>
      <c r="B17" s="139" t="s">
        <v>37</v>
      </c>
      <c r="C17" s="140"/>
      <c r="D17" s="51" t="s">
        <v>237</v>
      </c>
      <c r="F17" s="139" t="s">
        <v>237</v>
      </c>
      <c r="G17" s="141"/>
      <c r="H17" s="141"/>
      <c r="I17" s="141"/>
      <c r="J17" s="141"/>
      <c r="K17" s="141"/>
      <c r="L17" s="140"/>
      <c r="M17" s="51" t="s">
        <v>34</v>
      </c>
      <c r="N17" s="139" t="s">
        <v>35</v>
      </c>
      <c r="O17" s="141"/>
      <c r="P17" s="140"/>
      <c r="Q17" s="51" t="s">
        <v>31</v>
      </c>
      <c r="R17" s="51" t="s">
        <v>32</v>
      </c>
      <c r="S17" s="51" t="s">
        <v>33</v>
      </c>
      <c r="T17" s="49">
        <v>13357736526</v>
      </c>
      <c r="U17" s="49">
        <v>460638044</v>
      </c>
      <c r="V17" s="49">
        <v>208000000</v>
      </c>
      <c r="W17" s="49">
        <v>0</v>
      </c>
      <c r="X17" s="49">
        <v>0</v>
      </c>
      <c r="Y17" s="49">
        <v>13610374570</v>
      </c>
      <c r="Z17" s="49" t="s">
        <v>237</v>
      </c>
      <c r="AA17" s="49">
        <v>13610374570</v>
      </c>
      <c r="AB17" s="49">
        <v>0</v>
      </c>
      <c r="AC17" s="49">
        <v>0</v>
      </c>
      <c r="AD17" s="49">
        <v>0</v>
      </c>
      <c r="AE17" s="50">
        <v>0</v>
      </c>
      <c r="AF17" s="50">
        <v>0</v>
      </c>
      <c r="AG17" s="50">
        <v>0</v>
      </c>
      <c r="AH17" s="50">
        <v>0</v>
      </c>
      <c r="AI17" s="5">
        <v>13560374570</v>
      </c>
      <c r="AJ17" s="5">
        <v>50000000</v>
      </c>
      <c r="AK17" s="50">
        <v>0</v>
      </c>
      <c r="AL17" s="50">
        <v>0</v>
      </c>
      <c r="AM17" s="50">
        <v>0</v>
      </c>
      <c r="AN17" s="50">
        <v>0</v>
      </c>
    </row>
    <row r="18" spans="1:40" x14ac:dyDescent="0.25">
      <c r="A18" s="51" t="s">
        <v>0</v>
      </c>
      <c r="B18" s="139" t="s">
        <v>1</v>
      </c>
      <c r="C18" s="140"/>
      <c r="D18" s="51" t="s">
        <v>237</v>
      </c>
      <c r="F18" s="139" t="s">
        <v>237</v>
      </c>
      <c r="G18" s="141"/>
      <c r="H18" s="141"/>
      <c r="I18" s="141"/>
      <c r="J18" s="141"/>
      <c r="K18" s="141"/>
      <c r="L18" s="140"/>
      <c r="M18" s="51" t="s">
        <v>38</v>
      </c>
      <c r="N18" s="139" t="s">
        <v>39</v>
      </c>
      <c r="O18" s="141"/>
      <c r="P18" s="140"/>
      <c r="Q18" s="51" t="s">
        <v>31</v>
      </c>
      <c r="R18" s="51" t="s">
        <v>32</v>
      </c>
      <c r="S18" s="51" t="s">
        <v>33</v>
      </c>
      <c r="T18" s="49">
        <v>92595716</v>
      </c>
      <c r="U18" s="49">
        <v>0</v>
      </c>
      <c r="V18" s="49">
        <v>0</v>
      </c>
      <c r="W18" s="49">
        <v>0</v>
      </c>
      <c r="X18" s="49">
        <v>4000000</v>
      </c>
      <c r="Y18" s="49">
        <v>88595716</v>
      </c>
      <c r="Z18" s="49" t="s">
        <v>237</v>
      </c>
      <c r="AA18" s="49">
        <v>88595716</v>
      </c>
      <c r="AB18" s="49">
        <v>0</v>
      </c>
      <c r="AC18" s="49">
        <v>0</v>
      </c>
      <c r="AD18" s="49">
        <v>0</v>
      </c>
      <c r="AE18" s="50">
        <v>0</v>
      </c>
      <c r="AF18" s="50">
        <v>0</v>
      </c>
      <c r="AG18" s="50">
        <v>0</v>
      </c>
      <c r="AH18" s="50">
        <v>0</v>
      </c>
      <c r="AI18" s="62">
        <v>0</v>
      </c>
      <c r="AJ18" s="62">
        <v>0</v>
      </c>
      <c r="AK18" s="50">
        <v>0</v>
      </c>
      <c r="AL18" s="50">
        <v>0</v>
      </c>
      <c r="AM18" s="50">
        <v>0</v>
      </c>
      <c r="AN18" s="50">
        <v>0</v>
      </c>
    </row>
    <row r="19" spans="1:40" x14ac:dyDescent="0.25">
      <c r="A19" s="51" t="s">
        <v>36</v>
      </c>
      <c r="B19" s="139" t="s">
        <v>37</v>
      </c>
      <c r="C19" s="140"/>
      <c r="D19" s="51" t="s">
        <v>237</v>
      </c>
      <c r="F19" s="139" t="s">
        <v>237</v>
      </c>
      <c r="G19" s="141"/>
      <c r="H19" s="141"/>
      <c r="I19" s="141"/>
      <c r="J19" s="141"/>
      <c r="K19" s="141"/>
      <c r="L19" s="140"/>
      <c r="M19" s="51" t="s">
        <v>38</v>
      </c>
      <c r="N19" s="139" t="s">
        <v>39</v>
      </c>
      <c r="O19" s="141"/>
      <c r="P19" s="140"/>
      <c r="Q19" s="51" t="s">
        <v>31</v>
      </c>
      <c r="R19" s="51" t="s">
        <v>32</v>
      </c>
      <c r="S19" s="51" t="s">
        <v>33</v>
      </c>
      <c r="T19" s="49">
        <v>92595716</v>
      </c>
      <c r="U19" s="49">
        <v>0</v>
      </c>
      <c r="V19" s="49">
        <v>4000000</v>
      </c>
      <c r="W19" s="49">
        <v>0</v>
      </c>
      <c r="X19" s="49">
        <v>0</v>
      </c>
      <c r="Y19" s="49">
        <v>88595716</v>
      </c>
      <c r="Z19" s="49">
        <v>0</v>
      </c>
      <c r="AA19" s="49">
        <v>88595716</v>
      </c>
      <c r="AB19" s="49">
        <v>0</v>
      </c>
      <c r="AC19" s="49">
        <v>0</v>
      </c>
      <c r="AD19" s="49">
        <v>0</v>
      </c>
      <c r="AE19" s="50">
        <v>0</v>
      </c>
      <c r="AF19" s="50">
        <v>0</v>
      </c>
      <c r="AG19" s="50">
        <v>0</v>
      </c>
      <c r="AH19" s="50">
        <v>0</v>
      </c>
      <c r="AI19" s="5">
        <v>88595716</v>
      </c>
      <c r="AJ19" s="5">
        <v>0</v>
      </c>
      <c r="AK19" s="50">
        <v>0</v>
      </c>
      <c r="AL19" s="50">
        <v>0</v>
      </c>
      <c r="AM19" s="50">
        <v>0</v>
      </c>
      <c r="AN19" s="50">
        <v>0</v>
      </c>
    </row>
    <row r="20" spans="1:40" x14ac:dyDescent="0.25">
      <c r="A20" s="51" t="s">
        <v>0</v>
      </c>
      <c r="B20" s="139" t="s">
        <v>1</v>
      </c>
      <c r="C20" s="140"/>
      <c r="D20" s="51" t="s">
        <v>237</v>
      </c>
      <c r="F20" s="139" t="s">
        <v>237</v>
      </c>
      <c r="G20" s="141"/>
      <c r="H20" s="141"/>
      <c r="I20" s="141"/>
      <c r="J20" s="141"/>
      <c r="K20" s="141"/>
      <c r="L20" s="140"/>
      <c r="M20" s="51" t="s">
        <v>40</v>
      </c>
      <c r="N20" s="139" t="s">
        <v>41</v>
      </c>
      <c r="O20" s="141"/>
      <c r="P20" s="140"/>
      <c r="Q20" s="51" t="s">
        <v>31</v>
      </c>
      <c r="R20" s="51" t="s">
        <v>32</v>
      </c>
      <c r="S20" s="51" t="s">
        <v>33</v>
      </c>
      <c r="T20" s="49">
        <v>163723793</v>
      </c>
      <c r="U20" s="49">
        <v>8000000</v>
      </c>
      <c r="V20" s="49">
        <v>8000000</v>
      </c>
      <c r="W20" s="49">
        <v>4000000</v>
      </c>
      <c r="X20" s="49">
        <v>0</v>
      </c>
      <c r="Y20" s="49">
        <v>167723793</v>
      </c>
      <c r="Z20" s="49">
        <v>0</v>
      </c>
      <c r="AA20" s="49">
        <v>167723793</v>
      </c>
      <c r="AB20" s="49">
        <v>0</v>
      </c>
      <c r="AC20" s="49">
        <v>0</v>
      </c>
      <c r="AD20" s="49">
        <v>0</v>
      </c>
      <c r="AE20" s="50">
        <v>0</v>
      </c>
      <c r="AF20" s="50">
        <v>0</v>
      </c>
      <c r="AG20" s="50">
        <v>0</v>
      </c>
      <c r="AH20" s="50">
        <v>0</v>
      </c>
      <c r="AI20" s="5">
        <v>0</v>
      </c>
      <c r="AJ20" s="5">
        <v>0</v>
      </c>
      <c r="AK20" s="50">
        <v>0</v>
      </c>
      <c r="AL20" s="50">
        <v>0</v>
      </c>
      <c r="AM20" s="50">
        <v>0</v>
      </c>
      <c r="AN20" s="50">
        <v>0</v>
      </c>
    </row>
    <row r="21" spans="1:40" x14ac:dyDescent="0.25">
      <c r="A21" s="51" t="s">
        <v>36</v>
      </c>
      <c r="B21" s="139" t="s">
        <v>37</v>
      </c>
      <c r="C21" s="140"/>
      <c r="D21" s="51" t="s">
        <v>237</v>
      </c>
      <c r="F21" s="139" t="s">
        <v>237</v>
      </c>
      <c r="G21" s="141"/>
      <c r="H21" s="141"/>
      <c r="I21" s="141"/>
      <c r="J21" s="141"/>
      <c r="K21" s="141"/>
      <c r="L21" s="140"/>
      <c r="M21" s="51" t="s">
        <v>40</v>
      </c>
      <c r="N21" s="139" t="s">
        <v>41</v>
      </c>
      <c r="O21" s="141"/>
      <c r="P21" s="140"/>
      <c r="Q21" s="51" t="s">
        <v>31</v>
      </c>
      <c r="R21" s="51" t="s">
        <v>32</v>
      </c>
      <c r="S21" s="51" t="s">
        <v>33</v>
      </c>
      <c r="T21" s="49">
        <v>163723793</v>
      </c>
      <c r="U21" s="49">
        <v>4000000</v>
      </c>
      <c r="V21" s="49">
        <v>0</v>
      </c>
      <c r="W21" s="49">
        <v>0</v>
      </c>
      <c r="X21" s="49">
        <v>0</v>
      </c>
      <c r="Y21" s="49">
        <v>167723793</v>
      </c>
      <c r="Z21" s="49">
        <v>0</v>
      </c>
      <c r="AA21" s="49">
        <v>167723793</v>
      </c>
      <c r="AB21" s="49">
        <v>0</v>
      </c>
      <c r="AC21" s="49">
        <v>0</v>
      </c>
      <c r="AD21" s="49">
        <v>0</v>
      </c>
      <c r="AE21" s="50">
        <v>0</v>
      </c>
      <c r="AF21" s="50">
        <v>0</v>
      </c>
      <c r="AG21" s="50">
        <v>0</v>
      </c>
      <c r="AH21" s="50">
        <v>0</v>
      </c>
      <c r="AI21" s="5">
        <v>167723793</v>
      </c>
      <c r="AJ21" s="5">
        <v>0</v>
      </c>
      <c r="AK21" s="50">
        <v>0</v>
      </c>
      <c r="AL21" s="50">
        <v>0</v>
      </c>
      <c r="AM21" s="50">
        <v>0</v>
      </c>
      <c r="AN21" s="50">
        <v>0</v>
      </c>
    </row>
    <row r="22" spans="1:40" x14ac:dyDescent="0.25">
      <c r="A22" s="51" t="s">
        <v>0</v>
      </c>
      <c r="B22" s="139" t="s">
        <v>1</v>
      </c>
      <c r="C22" s="140"/>
      <c r="D22" s="51" t="s">
        <v>237</v>
      </c>
      <c r="F22" s="139" t="s">
        <v>237</v>
      </c>
      <c r="G22" s="141"/>
      <c r="H22" s="141"/>
      <c r="I22" s="141"/>
      <c r="J22" s="141"/>
      <c r="K22" s="141"/>
      <c r="L22" s="140"/>
      <c r="M22" s="51" t="s">
        <v>42</v>
      </c>
      <c r="N22" s="139" t="s">
        <v>43</v>
      </c>
      <c r="O22" s="141"/>
      <c r="P22" s="140"/>
      <c r="Q22" s="51" t="s">
        <v>31</v>
      </c>
      <c r="R22" s="51" t="s">
        <v>32</v>
      </c>
      <c r="S22" s="51" t="s">
        <v>33</v>
      </c>
      <c r="T22" s="49">
        <v>117119770</v>
      </c>
      <c r="U22" s="49">
        <v>0</v>
      </c>
      <c r="V22" s="49">
        <v>0</v>
      </c>
      <c r="W22" s="49">
        <v>0</v>
      </c>
      <c r="X22" s="49">
        <v>10000000</v>
      </c>
      <c r="Y22" s="49">
        <v>107119770</v>
      </c>
      <c r="Z22" s="49">
        <v>0</v>
      </c>
      <c r="AA22" s="49">
        <v>107119770</v>
      </c>
      <c r="AB22" s="49">
        <v>0</v>
      </c>
      <c r="AC22" s="49">
        <v>0</v>
      </c>
      <c r="AD22" s="49">
        <v>0</v>
      </c>
      <c r="AE22" s="50">
        <v>0</v>
      </c>
      <c r="AF22" s="50">
        <v>0</v>
      </c>
      <c r="AG22" s="50">
        <v>0</v>
      </c>
      <c r="AH22" s="50">
        <v>0</v>
      </c>
      <c r="AI22" s="62">
        <v>0</v>
      </c>
      <c r="AJ22" s="62">
        <v>0</v>
      </c>
      <c r="AK22" s="50">
        <v>0</v>
      </c>
      <c r="AL22" s="50">
        <v>0</v>
      </c>
      <c r="AM22" s="50">
        <v>0</v>
      </c>
      <c r="AN22" s="50">
        <v>0</v>
      </c>
    </row>
    <row r="23" spans="1:40" x14ac:dyDescent="0.25">
      <c r="A23" s="51" t="s">
        <v>36</v>
      </c>
      <c r="B23" s="139" t="s">
        <v>37</v>
      </c>
      <c r="C23" s="140"/>
      <c r="D23" s="51" t="s">
        <v>237</v>
      </c>
      <c r="F23" s="139" t="s">
        <v>237</v>
      </c>
      <c r="G23" s="141"/>
      <c r="H23" s="141"/>
      <c r="I23" s="141"/>
      <c r="J23" s="141"/>
      <c r="K23" s="141"/>
      <c r="L23" s="140"/>
      <c r="M23" s="51" t="s">
        <v>42</v>
      </c>
      <c r="N23" s="139" t="s">
        <v>43</v>
      </c>
      <c r="O23" s="141"/>
      <c r="P23" s="140"/>
      <c r="Q23" s="51" t="s">
        <v>31</v>
      </c>
      <c r="R23" s="51" t="s">
        <v>32</v>
      </c>
      <c r="S23" s="51" t="s">
        <v>33</v>
      </c>
      <c r="T23" s="49">
        <v>117119770</v>
      </c>
      <c r="U23" s="49">
        <v>0</v>
      </c>
      <c r="V23" s="49">
        <v>10000000</v>
      </c>
      <c r="W23" s="49">
        <v>0</v>
      </c>
      <c r="X23" s="49">
        <v>0</v>
      </c>
      <c r="Y23" s="49">
        <v>107119770</v>
      </c>
      <c r="Z23" s="49">
        <v>0</v>
      </c>
      <c r="AA23" s="49">
        <v>107119770</v>
      </c>
      <c r="AB23" s="49">
        <v>0</v>
      </c>
      <c r="AC23" s="49">
        <v>0</v>
      </c>
      <c r="AD23" s="49">
        <v>0</v>
      </c>
      <c r="AE23" s="50">
        <v>0</v>
      </c>
      <c r="AF23" s="50">
        <v>0</v>
      </c>
      <c r="AG23" s="50">
        <v>0</v>
      </c>
      <c r="AH23" s="50">
        <v>0</v>
      </c>
      <c r="AI23" s="5">
        <v>105919770</v>
      </c>
      <c r="AJ23" s="5">
        <v>1200000</v>
      </c>
      <c r="AK23" s="50">
        <v>0</v>
      </c>
      <c r="AL23" s="50">
        <v>0</v>
      </c>
      <c r="AM23" s="50">
        <v>0</v>
      </c>
      <c r="AN23" s="50">
        <v>0</v>
      </c>
    </row>
    <row r="24" spans="1:40" x14ac:dyDescent="0.25">
      <c r="A24" s="51" t="s">
        <v>0</v>
      </c>
      <c r="B24" s="139" t="s">
        <v>1</v>
      </c>
      <c r="C24" s="140"/>
      <c r="D24" s="51" t="s">
        <v>237</v>
      </c>
      <c r="F24" s="139" t="s">
        <v>237</v>
      </c>
      <c r="G24" s="141"/>
      <c r="H24" s="141"/>
      <c r="I24" s="141"/>
      <c r="J24" s="141"/>
      <c r="K24" s="141"/>
      <c r="L24" s="140"/>
      <c r="M24" s="51" t="s">
        <v>44</v>
      </c>
      <c r="N24" s="139" t="s">
        <v>45</v>
      </c>
      <c r="O24" s="141"/>
      <c r="P24" s="140"/>
      <c r="Q24" s="51" t="s">
        <v>31</v>
      </c>
      <c r="R24" s="51" t="s">
        <v>32</v>
      </c>
      <c r="S24" s="51" t="s">
        <v>33</v>
      </c>
      <c r="T24" s="49">
        <v>621970579</v>
      </c>
      <c r="U24" s="49">
        <v>40000000</v>
      </c>
      <c r="V24" s="49">
        <v>40000000</v>
      </c>
      <c r="W24" s="49">
        <v>20000000</v>
      </c>
      <c r="X24" s="49">
        <v>0</v>
      </c>
      <c r="Y24" s="49">
        <v>641970579</v>
      </c>
      <c r="Z24" s="49">
        <v>0</v>
      </c>
      <c r="AA24" s="49">
        <v>641970579</v>
      </c>
      <c r="AB24" s="49">
        <v>0</v>
      </c>
      <c r="AC24" s="49">
        <v>0</v>
      </c>
      <c r="AD24" s="49">
        <v>0</v>
      </c>
      <c r="AE24" s="50">
        <v>0</v>
      </c>
      <c r="AF24" s="50">
        <v>0</v>
      </c>
      <c r="AG24" s="50">
        <v>0</v>
      </c>
      <c r="AH24" s="50">
        <v>0</v>
      </c>
      <c r="AI24" s="62">
        <v>0</v>
      </c>
      <c r="AJ24" s="62">
        <v>0</v>
      </c>
      <c r="AK24" s="50">
        <v>0</v>
      </c>
      <c r="AL24" s="50">
        <v>0</v>
      </c>
      <c r="AM24" s="50">
        <v>0</v>
      </c>
      <c r="AN24" s="50">
        <v>0</v>
      </c>
    </row>
    <row r="25" spans="1:40" x14ac:dyDescent="0.25">
      <c r="A25" s="51" t="s">
        <v>36</v>
      </c>
      <c r="B25" s="139" t="s">
        <v>37</v>
      </c>
      <c r="C25" s="140"/>
      <c r="D25" s="51" t="s">
        <v>237</v>
      </c>
      <c r="F25" s="139" t="s">
        <v>237</v>
      </c>
      <c r="G25" s="141"/>
      <c r="H25" s="141"/>
      <c r="I25" s="141"/>
      <c r="J25" s="141"/>
      <c r="K25" s="141"/>
      <c r="L25" s="140"/>
      <c r="M25" s="51" t="s">
        <v>44</v>
      </c>
      <c r="N25" s="139" t="s">
        <v>45</v>
      </c>
      <c r="O25" s="141"/>
      <c r="P25" s="140"/>
      <c r="Q25" s="51" t="s">
        <v>31</v>
      </c>
      <c r="R25" s="51" t="s">
        <v>32</v>
      </c>
      <c r="S25" s="51" t="s">
        <v>33</v>
      </c>
      <c r="T25" s="49">
        <v>621970579</v>
      </c>
      <c r="U25" s="49">
        <v>20000000</v>
      </c>
      <c r="V25" s="49">
        <v>0</v>
      </c>
      <c r="W25" s="49">
        <v>0</v>
      </c>
      <c r="X25" s="49">
        <v>0</v>
      </c>
      <c r="Y25" s="49">
        <v>641970579</v>
      </c>
      <c r="Z25" s="49">
        <v>0</v>
      </c>
      <c r="AA25" s="49">
        <v>641970579</v>
      </c>
      <c r="AB25" s="49">
        <v>0</v>
      </c>
      <c r="AC25" s="49">
        <v>0</v>
      </c>
      <c r="AD25" s="49">
        <v>0</v>
      </c>
      <c r="AE25" s="50">
        <v>0</v>
      </c>
      <c r="AF25" s="50">
        <v>0</v>
      </c>
      <c r="AG25" s="50">
        <v>0</v>
      </c>
      <c r="AH25" s="50">
        <v>0</v>
      </c>
      <c r="AI25" s="5">
        <v>641970579</v>
      </c>
      <c r="AJ25" s="5">
        <v>0</v>
      </c>
      <c r="AK25" s="50">
        <v>0</v>
      </c>
      <c r="AL25" s="50">
        <v>0</v>
      </c>
      <c r="AM25" s="50">
        <v>0</v>
      </c>
      <c r="AN25" s="50">
        <v>0</v>
      </c>
    </row>
    <row r="26" spans="1:40" x14ac:dyDescent="0.25">
      <c r="A26" s="51" t="s">
        <v>0</v>
      </c>
      <c r="B26" s="139" t="s">
        <v>1</v>
      </c>
      <c r="C26" s="140"/>
      <c r="D26" s="51" t="s">
        <v>237</v>
      </c>
      <c r="F26" s="139" t="s">
        <v>237</v>
      </c>
      <c r="G26" s="141"/>
      <c r="H26" s="141"/>
      <c r="I26" s="141"/>
      <c r="J26" s="141"/>
      <c r="K26" s="141"/>
      <c r="L26" s="140"/>
      <c r="M26" s="51" t="s">
        <v>46</v>
      </c>
      <c r="N26" s="139" t="s">
        <v>47</v>
      </c>
      <c r="O26" s="141"/>
      <c r="P26" s="140"/>
      <c r="Q26" s="51" t="s">
        <v>31</v>
      </c>
      <c r="R26" s="51" t="s">
        <v>32</v>
      </c>
      <c r="S26" s="51" t="s">
        <v>33</v>
      </c>
      <c r="T26" s="49">
        <v>471204009</v>
      </c>
      <c r="U26" s="49">
        <v>16000000</v>
      </c>
      <c r="V26" s="49">
        <v>16000000</v>
      </c>
      <c r="W26" s="49">
        <v>8000000</v>
      </c>
      <c r="X26" s="49">
        <v>0</v>
      </c>
      <c r="Y26" s="49">
        <v>479204009</v>
      </c>
      <c r="Z26" s="49">
        <v>0</v>
      </c>
      <c r="AA26" s="49">
        <v>479204009</v>
      </c>
      <c r="AB26" s="49">
        <v>0</v>
      </c>
      <c r="AC26" s="49">
        <v>0</v>
      </c>
      <c r="AD26" s="49">
        <v>0</v>
      </c>
      <c r="AE26" s="50">
        <v>0</v>
      </c>
      <c r="AF26" s="50">
        <v>0</v>
      </c>
      <c r="AG26" s="50">
        <v>0</v>
      </c>
      <c r="AH26" s="50">
        <v>0</v>
      </c>
      <c r="AI26" s="62">
        <v>0</v>
      </c>
      <c r="AJ26" s="62">
        <v>0</v>
      </c>
      <c r="AK26" s="50">
        <v>0</v>
      </c>
      <c r="AL26" s="50">
        <v>0</v>
      </c>
      <c r="AM26" s="50">
        <v>0</v>
      </c>
      <c r="AN26" s="50">
        <v>0</v>
      </c>
    </row>
    <row r="27" spans="1:40" x14ac:dyDescent="0.25">
      <c r="A27" s="51" t="s">
        <v>36</v>
      </c>
      <c r="B27" s="139" t="s">
        <v>37</v>
      </c>
      <c r="C27" s="140"/>
      <c r="D27" s="51" t="s">
        <v>237</v>
      </c>
      <c r="F27" s="139" t="s">
        <v>237</v>
      </c>
      <c r="G27" s="141"/>
      <c r="H27" s="141"/>
      <c r="I27" s="141"/>
      <c r="J27" s="141"/>
      <c r="K27" s="141"/>
      <c r="L27" s="140"/>
      <c r="M27" s="51" t="s">
        <v>46</v>
      </c>
      <c r="N27" s="139" t="s">
        <v>47</v>
      </c>
      <c r="O27" s="141"/>
      <c r="P27" s="140"/>
      <c r="Q27" s="51" t="s">
        <v>31</v>
      </c>
      <c r="R27" s="51" t="s">
        <v>32</v>
      </c>
      <c r="S27" s="51" t="s">
        <v>33</v>
      </c>
      <c r="T27" s="49">
        <v>471204009</v>
      </c>
      <c r="U27" s="49">
        <v>8000000</v>
      </c>
      <c r="V27" s="49">
        <v>0</v>
      </c>
      <c r="W27" s="49">
        <v>0</v>
      </c>
      <c r="X27" s="49">
        <v>0</v>
      </c>
      <c r="Y27" s="49">
        <v>479204009</v>
      </c>
      <c r="Z27" s="49">
        <v>0</v>
      </c>
      <c r="AA27" s="49">
        <v>479204009</v>
      </c>
      <c r="AB27" s="49">
        <v>0</v>
      </c>
      <c r="AC27" s="49">
        <v>0</v>
      </c>
      <c r="AD27" s="49">
        <v>0</v>
      </c>
      <c r="AE27" s="50">
        <v>0</v>
      </c>
      <c r="AF27" s="50">
        <v>0</v>
      </c>
      <c r="AG27" s="50">
        <v>0</v>
      </c>
      <c r="AH27" s="50">
        <v>0</v>
      </c>
      <c r="AI27" s="5">
        <v>479204009</v>
      </c>
      <c r="AJ27" s="5">
        <v>0</v>
      </c>
      <c r="AK27" s="50">
        <v>0</v>
      </c>
      <c r="AL27" s="50">
        <v>0</v>
      </c>
      <c r="AM27" s="50">
        <v>0</v>
      </c>
      <c r="AN27" s="50">
        <v>0</v>
      </c>
    </row>
    <row r="28" spans="1:40" x14ac:dyDescent="0.25">
      <c r="A28" s="51" t="s">
        <v>0</v>
      </c>
      <c r="B28" s="139" t="s">
        <v>1</v>
      </c>
      <c r="C28" s="140"/>
      <c r="D28" s="51" t="s">
        <v>237</v>
      </c>
      <c r="F28" s="139" t="s">
        <v>237</v>
      </c>
      <c r="G28" s="141"/>
      <c r="H28" s="141"/>
      <c r="I28" s="141"/>
      <c r="J28" s="141"/>
      <c r="K28" s="141"/>
      <c r="L28" s="140"/>
      <c r="M28" s="51" t="s">
        <v>48</v>
      </c>
      <c r="N28" s="139" t="s">
        <v>49</v>
      </c>
      <c r="O28" s="141"/>
      <c r="P28" s="140"/>
      <c r="Q28" s="51" t="s">
        <v>31</v>
      </c>
      <c r="R28" s="51" t="s">
        <v>32</v>
      </c>
      <c r="S28" s="51" t="s">
        <v>33</v>
      </c>
      <c r="T28" s="49">
        <v>2168412027</v>
      </c>
      <c r="U28" s="49">
        <v>2440655</v>
      </c>
      <c r="V28" s="49">
        <v>0</v>
      </c>
      <c r="W28" s="49">
        <v>100000000</v>
      </c>
      <c r="X28" s="49">
        <v>0</v>
      </c>
      <c r="Y28" s="49">
        <v>2270852682</v>
      </c>
      <c r="Z28" s="49">
        <v>0</v>
      </c>
      <c r="AA28" s="49">
        <v>2270852682</v>
      </c>
      <c r="AB28" s="49">
        <v>0</v>
      </c>
      <c r="AC28" s="49">
        <v>0</v>
      </c>
      <c r="AD28" s="49">
        <v>0</v>
      </c>
      <c r="AE28" s="50">
        <v>0</v>
      </c>
      <c r="AF28" s="50">
        <v>0</v>
      </c>
      <c r="AG28" s="50">
        <v>0</v>
      </c>
      <c r="AH28" s="50">
        <v>0</v>
      </c>
      <c r="AI28" s="62">
        <v>0</v>
      </c>
      <c r="AJ28" s="62">
        <v>0</v>
      </c>
      <c r="AK28" s="50">
        <v>0</v>
      </c>
      <c r="AL28" s="50">
        <v>0</v>
      </c>
      <c r="AM28" s="50">
        <v>0</v>
      </c>
      <c r="AN28" s="50">
        <v>0</v>
      </c>
    </row>
    <row r="29" spans="1:40" x14ac:dyDescent="0.25">
      <c r="A29" s="51" t="s">
        <v>36</v>
      </c>
      <c r="B29" s="139" t="s">
        <v>37</v>
      </c>
      <c r="C29" s="140"/>
      <c r="D29" s="51" t="s">
        <v>237</v>
      </c>
      <c r="F29" s="139" t="s">
        <v>237</v>
      </c>
      <c r="G29" s="141"/>
      <c r="H29" s="141"/>
      <c r="I29" s="141"/>
      <c r="J29" s="141"/>
      <c r="K29" s="141"/>
      <c r="L29" s="140"/>
      <c r="M29" s="51" t="s">
        <v>48</v>
      </c>
      <c r="N29" s="139" t="s">
        <v>49</v>
      </c>
      <c r="O29" s="141"/>
      <c r="P29" s="140"/>
      <c r="Q29" s="51" t="s">
        <v>31</v>
      </c>
      <c r="R29" s="51" t="s">
        <v>32</v>
      </c>
      <c r="S29" s="51" t="s">
        <v>33</v>
      </c>
      <c r="T29" s="49">
        <v>2168412027</v>
      </c>
      <c r="U29" s="49">
        <v>102440655</v>
      </c>
      <c r="V29" s="49">
        <v>0</v>
      </c>
      <c r="W29" s="49">
        <v>0</v>
      </c>
      <c r="X29" s="49">
        <v>0</v>
      </c>
      <c r="Y29" s="49">
        <v>2270852682</v>
      </c>
      <c r="Z29" s="49">
        <v>0</v>
      </c>
      <c r="AA29" s="49">
        <v>2270852682</v>
      </c>
      <c r="AB29" s="49">
        <v>0</v>
      </c>
      <c r="AC29" s="49">
        <v>0</v>
      </c>
      <c r="AD29" s="49">
        <v>0</v>
      </c>
      <c r="AE29" s="50">
        <v>0</v>
      </c>
      <c r="AF29" s="50">
        <v>0</v>
      </c>
      <c r="AG29" s="50">
        <v>0</v>
      </c>
      <c r="AH29" s="50">
        <v>0</v>
      </c>
      <c r="AI29" s="5">
        <v>2270852682</v>
      </c>
      <c r="AJ29" s="5">
        <v>0</v>
      </c>
      <c r="AK29" s="50">
        <v>0</v>
      </c>
      <c r="AL29" s="50">
        <v>0</v>
      </c>
      <c r="AM29" s="50">
        <v>0</v>
      </c>
      <c r="AN29" s="50">
        <v>0</v>
      </c>
    </row>
    <row r="30" spans="1:40" x14ac:dyDescent="0.25">
      <c r="A30" s="51" t="s">
        <v>0</v>
      </c>
      <c r="B30" s="139" t="s">
        <v>1</v>
      </c>
      <c r="C30" s="140"/>
      <c r="D30" s="51" t="s">
        <v>237</v>
      </c>
      <c r="F30" s="139" t="s">
        <v>237</v>
      </c>
      <c r="G30" s="141"/>
      <c r="H30" s="141"/>
      <c r="I30" s="141"/>
      <c r="J30" s="141"/>
      <c r="K30" s="141"/>
      <c r="L30" s="140"/>
      <c r="M30" s="51" t="s">
        <v>50</v>
      </c>
      <c r="N30" s="139" t="s">
        <v>51</v>
      </c>
      <c r="O30" s="141"/>
      <c r="P30" s="140"/>
      <c r="Q30" s="51" t="s">
        <v>31</v>
      </c>
      <c r="R30" s="51" t="s">
        <v>32</v>
      </c>
      <c r="S30" s="51" t="s">
        <v>33</v>
      </c>
      <c r="T30" s="49">
        <v>858409960</v>
      </c>
      <c r="U30" s="49">
        <v>38386514</v>
      </c>
      <c r="V30" s="49">
        <v>0</v>
      </c>
      <c r="W30" s="49">
        <v>120000000</v>
      </c>
      <c r="X30" s="49">
        <v>0</v>
      </c>
      <c r="Y30" s="49">
        <v>1016796474</v>
      </c>
      <c r="Z30" s="49">
        <v>0</v>
      </c>
      <c r="AA30" s="49">
        <v>1016796474</v>
      </c>
      <c r="AB30" s="49">
        <v>0</v>
      </c>
      <c r="AC30" s="49">
        <v>0</v>
      </c>
      <c r="AD30" s="49">
        <v>0</v>
      </c>
      <c r="AE30" s="50">
        <v>0</v>
      </c>
      <c r="AF30" s="50">
        <v>0</v>
      </c>
      <c r="AG30" s="50">
        <v>0</v>
      </c>
      <c r="AH30" s="50">
        <v>0</v>
      </c>
      <c r="AI30" s="62">
        <v>0</v>
      </c>
      <c r="AJ30" s="62">
        <v>0</v>
      </c>
      <c r="AK30" s="50">
        <v>0</v>
      </c>
      <c r="AL30" s="50">
        <v>0</v>
      </c>
      <c r="AM30" s="50">
        <v>0</v>
      </c>
      <c r="AN30" s="50">
        <v>0</v>
      </c>
    </row>
    <row r="31" spans="1:40" x14ac:dyDescent="0.25">
      <c r="A31" s="51" t="s">
        <v>36</v>
      </c>
      <c r="B31" s="139" t="s">
        <v>37</v>
      </c>
      <c r="C31" s="140"/>
      <c r="D31" s="51" t="s">
        <v>237</v>
      </c>
      <c r="F31" s="139" t="s">
        <v>237</v>
      </c>
      <c r="G31" s="141"/>
      <c r="H31" s="141"/>
      <c r="I31" s="141"/>
      <c r="J31" s="141"/>
      <c r="K31" s="141"/>
      <c r="L31" s="140"/>
      <c r="M31" s="51" t="s">
        <v>50</v>
      </c>
      <c r="N31" s="139" t="s">
        <v>51</v>
      </c>
      <c r="O31" s="141"/>
      <c r="P31" s="140"/>
      <c r="Q31" s="51" t="s">
        <v>31</v>
      </c>
      <c r="R31" s="51" t="s">
        <v>32</v>
      </c>
      <c r="S31" s="51" t="s">
        <v>33</v>
      </c>
      <c r="T31" s="49">
        <v>858409960</v>
      </c>
      <c r="U31" s="49">
        <v>158386514</v>
      </c>
      <c r="V31" s="49">
        <v>0</v>
      </c>
      <c r="W31" s="49">
        <v>0</v>
      </c>
      <c r="X31" s="49">
        <v>0</v>
      </c>
      <c r="Y31" s="49">
        <v>1016796474</v>
      </c>
      <c r="Z31" s="49" t="s">
        <v>237</v>
      </c>
      <c r="AA31" s="49">
        <v>1016796474</v>
      </c>
      <c r="AB31" s="49">
        <v>0</v>
      </c>
      <c r="AC31" s="49">
        <v>0</v>
      </c>
      <c r="AD31" s="49">
        <v>0</v>
      </c>
      <c r="AE31" s="50">
        <v>0</v>
      </c>
      <c r="AF31" s="50">
        <v>0</v>
      </c>
      <c r="AG31" s="50">
        <v>0</v>
      </c>
      <c r="AH31" s="50">
        <v>0</v>
      </c>
      <c r="AI31" s="5">
        <v>1016796474</v>
      </c>
      <c r="AJ31" s="5">
        <v>0</v>
      </c>
      <c r="AK31" s="50">
        <v>0</v>
      </c>
      <c r="AL31" s="50">
        <v>0</v>
      </c>
      <c r="AM31" s="50">
        <v>0</v>
      </c>
      <c r="AN31" s="50">
        <v>0</v>
      </c>
    </row>
    <row r="32" spans="1:40" x14ac:dyDescent="0.25">
      <c r="A32" s="51" t="s">
        <v>0</v>
      </c>
      <c r="B32" s="139" t="s">
        <v>1</v>
      </c>
      <c r="C32" s="140"/>
      <c r="D32" s="51" t="s">
        <v>237</v>
      </c>
      <c r="F32" s="139" t="s">
        <v>237</v>
      </c>
      <c r="G32" s="141"/>
      <c r="H32" s="141"/>
      <c r="I32" s="141"/>
      <c r="J32" s="141"/>
      <c r="K32" s="141"/>
      <c r="L32" s="140"/>
      <c r="M32" s="51" t="s">
        <v>52</v>
      </c>
      <c r="N32" s="139" t="s">
        <v>53</v>
      </c>
      <c r="O32" s="141"/>
      <c r="P32" s="140"/>
      <c r="Q32" s="51" t="s">
        <v>31</v>
      </c>
      <c r="R32" s="51" t="s">
        <v>32</v>
      </c>
      <c r="S32" s="51" t="s">
        <v>33</v>
      </c>
      <c r="T32" s="49">
        <v>861099227</v>
      </c>
      <c r="U32" s="49">
        <v>0</v>
      </c>
      <c r="V32" s="49">
        <v>0</v>
      </c>
      <c r="W32" s="49">
        <v>0</v>
      </c>
      <c r="X32" s="49">
        <v>50000000</v>
      </c>
      <c r="Y32" s="49">
        <v>811099227</v>
      </c>
      <c r="Z32" s="49" t="s">
        <v>237</v>
      </c>
      <c r="AA32" s="49">
        <v>811099227</v>
      </c>
      <c r="AB32" s="49">
        <v>0</v>
      </c>
      <c r="AC32" s="49">
        <v>0</v>
      </c>
      <c r="AD32" s="49">
        <v>0</v>
      </c>
      <c r="AE32" s="50">
        <v>0</v>
      </c>
      <c r="AF32" s="50">
        <v>0</v>
      </c>
      <c r="AG32" s="50">
        <v>0</v>
      </c>
      <c r="AH32" s="50">
        <v>0</v>
      </c>
      <c r="AI32" s="62">
        <v>0</v>
      </c>
      <c r="AJ32" s="62">
        <v>0</v>
      </c>
      <c r="AK32" s="50">
        <v>0</v>
      </c>
      <c r="AL32" s="50">
        <v>0</v>
      </c>
      <c r="AM32" s="50">
        <v>0</v>
      </c>
      <c r="AN32" s="50">
        <v>0</v>
      </c>
    </row>
    <row r="33" spans="1:40" x14ac:dyDescent="0.25">
      <c r="A33" s="51" t="s">
        <v>36</v>
      </c>
      <c r="B33" s="139" t="s">
        <v>37</v>
      </c>
      <c r="C33" s="140"/>
      <c r="D33" s="51" t="s">
        <v>237</v>
      </c>
      <c r="F33" s="139" t="s">
        <v>237</v>
      </c>
      <c r="G33" s="141"/>
      <c r="H33" s="141"/>
      <c r="I33" s="141"/>
      <c r="J33" s="141"/>
      <c r="K33" s="141"/>
      <c r="L33" s="140"/>
      <c r="M33" s="51" t="s">
        <v>52</v>
      </c>
      <c r="N33" s="139" t="s">
        <v>53</v>
      </c>
      <c r="O33" s="141"/>
      <c r="P33" s="140"/>
      <c r="Q33" s="51" t="s">
        <v>31</v>
      </c>
      <c r="R33" s="51" t="s">
        <v>32</v>
      </c>
      <c r="S33" s="51" t="s">
        <v>33</v>
      </c>
      <c r="T33" s="49">
        <v>861099227</v>
      </c>
      <c r="U33" s="49">
        <v>0</v>
      </c>
      <c r="V33" s="49">
        <v>50000000</v>
      </c>
      <c r="W33" s="49">
        <v>0</v>
      </c>
      <c r="X33" s="49">
        <v>0</v>
      </c>
      <c r="Y33" s="49">
        <v>811099227</v>
      </c>
      <c r="Z33" s="49">
        <v>0</v>
      </c>
      <c r="AA33" s="49">
        <v>811099227</v>
      </c>
      <c r="AB33" s="49">
        <v>0</v>
      </c>
      <c r="AC33" s="49">
        <v>0</v>
      </c>
      <c r="AD33" s="49">
        <v>0</v>
      </c>
      <c r="AE33" s="50">
        <v>0</v>
      </c>
      <c r="AF33" s="50">
        <v>0</v>
      </c>
      <c r="AG33" s="50">
        <v>0</v>
      </c>
      <c r="AH33" s="50">
        <v>0</v>
      </c>
      <c r="AI33" s="5">
        <v>811099227</v>
      </c>
      <c r="AJ33" s="5">
        <v>0</v>
      </c>
      <c r="AK33" s="50">
        <v>0</v>
      </c>
      <c r="AL33" s="50">
        <v>0</v>
      </c>
      <c r="AM33" s="50">
        <v>0</v>
      </c>
      <c r="AN33" s="50">
        <v>0</v>
      </c>
    </row>
    <row r="34" spans="1:40" x14ac:dyDescent="0.25">
      <c r="A34" s="51" t="s">
        <v>0</v>
      </c>
      <c r="B34" s="139" t="s">
        <v>1</v>
      </c>
      <c r="C34" s="140"/>
      <c r="D34" s="51" t="s">
        <v>237</v>
      </c>
      <c r="F34" s="139" t="s">
        <v>237</v>
      </c>
      <c r="G34" s="141"/>
      <c r="H34" s="141"/>
      <c r="I34" s="141"/>
      <c r="J34" s="141"/>
      <c r="K34" s="141"/>
      <c r="L34" s="140"/>
      <c r="M34" s="51" t="s">
        <v>54</v>
      </c>
      <c r="N34" s="139" t="s">
        <v>55</v>
      </c>
      <c r="O34" s="141"/>
      <c r="P34" s="140"/>
      <c r="Q34" s="51" t="s">
        <v>31</v>
      </c>
      <c r="R34" s="51" t="s">
        <v>32</v>
      </c>
      <c r="S34" s="51" t="s">
        <v>33</v>
      </c>
      <c r="T34" s="49">
        <v>62383653</v>
      </c>
      <c r="U34" s="49">
        <v>20000000</v>
      </c>
      <c r="V34" s="49">
        <v>20000000</v>
      </c>
      <c r="W34" s="49">
        <v>20000000</v>
      </c>
      <c r="X34" s="49">
        <v>0</v>
      </c>
      <c r="Y34" s="49">
        <v>82383653</v>
      </c>
      <c r="Z34" s="49">
        <v>0</v>
      </c>
      <c r="AA34" s="49">
        <v>82383653</v>
      </c>
      <c r="AB34" s="49">
        <v>0</v>
      </c>
      <c r="AC34" s="49">
        <v>0</v>
      </c>
      <c r="AD34" s="49">
        <v>0</v>
      </c>
      <c r="AE34" s="50">
        <v>0</v>
      </c>
      <c r="AF34" s="50">
        <v>0</v>
      </c>
      <c r="AG34" s="50">
        <v>0</v>
      </c>
      <c r="AH34" s="50">
        <v>0</v>
      </c>
      <c r="AI34" s="62">
        <v>0</v>
      </c>
      <c r="AJ34" s="62">
        <v>0</v>
      </c>
      <c r="AK34" s="50">
        <v>0</v>
      </c>
      <c r="AL34" s="50">
        <v>0</v>
      </c>
      <c r="AM34" s="50">
        <v>0</v>
      </c>
      <c r="AN34" s="50">
        <v>0</v>
      </c>
    </row>
    <row r="35" spans="1:40" x14ac:dyDescent="0.25">
      <c r="A35" s="51" t="s">
        <v>36</v>
      </c>
      <c r="B35" s="139" t="s">
        <v>37</v>
      </c>
      <c r="C35" s="140"/>
      <c r="D35" s="51" t="s">
        <v>237</v>
      </c>
      <c r="F35" s="139" t="s">
        <v>237</v>
      </c>
      <c r="G35" s="141"/>
      <c r="H35" s="141"/>
      <c r="I35" s="141"/>
      <c r="J35" s="141"/>
      <c r="K35" s="141"/>
      <c r="L35" s="140"/>
      <c r="M35" s="51" t="s">
        <v>54</v>
      </c>
      <c r="N35" s="139" t="s">
        <v>55</v>
      </c>
      <c r="O35" s="141"/>
      <c r="P35" s="140"/>
      <c r="Q35" s="51" t="s">
        <v>31</v>
      </c>
      <c r="R35" s="51" t="s">
        <v>32</v>
      </c>
      <c r="S35" s="51" t="s">
        <v>33</v>
      </c>
      <c r="T35" s="49">
        <v>62383653</v>
      </c>
      <c r="U35" s="49">
        <v>20000000</v>
      </c>
      <c r="V35" s="49">
        <v>0</v>
      </c>
      <c r="W35" s="49">
        <v>0</v>
      </c>
      <c r="X35" s="49">
        <v>0</v>
      </c>
      <c r="Y35" s="49">
        <v>82383653</v>
      </c>
      <c r="Z35" s="49" t="s">
        <v>237</v>
      </c>
      <c r="AA35" s="49">
        <v>82383653</v>
      </c>
      <c r="AB35" s="49">
        <v>0</v>
      </c>
      <c r="AC35" s="49">
        <v>0</v>
      </c>
      <c r="AD35" s="49">
        <v>0</v>
      </c>
      <c r="AE35" s="50">
        <v>0</v>
      </c>
      <c r="AF35" s="50">
        <v>0</v>
      </c>
      <c r="AG35" s="50">
        <v>0</v>
      </c>
      <c r="AH35" s="50">
        <v>0</v>
      </c>
      <c r="AI35" s="5">
        <v>82383653</v>
      </c>
      <c r="AJ35" s="5">
        <v>0</v>
      </c>
      <c r="AK35" s="50">
        <v>0</v>
      </c>
      <c r="AL35" s="50">
        <v>0</v>
      </c>
      <c r="AM35" s="50">
        <v>0</v>
      </c>
      <c r="AN35" s="50">
        <v>0</v>
      </c>
    </row>
    <row r="36" spans="1:40" x14ac:dyDescent="0.25">
      <c r="A36" s="51" t="s">
        <v>0</v>
      </c>
      <c r="B36" s="139" t="s">
        <v>1</v>
      </c>
      <c r="C36" s="140"/>
      <c r="D36" s="51" t="s">
        <v>237</v>
      </c>
      <c r="F36" s="139" t="s">
        <v>237</v>
      </c>
      <c r="G36" s="141"/>
      <c r="H36" s="141"/>
      <c r="I36" s="141"/>
      <c r="J36" s="141"/>
      <c r="K36" s="141"/>
      <c r="L36" s="140"/>
      <c r="M36" s="51" t="s">
        <v>56</v>
      </c>
      <c r="N36" s="139" t="s">
        <v>57</v>
      </c>
      <c r="O36" s="141"/>
      <c r="P36" s="140"/>
      <c r="Q36" s="51" t="s">
        <v>31</v>
      </c>
      <c r="R36" s="51" t="s">
        <v>32</v>
      </c>
      <c r="S36" s="51" t="s">
        <v>33</v>
      </c>
      <c r="T36" s="49">
        <v>458266339</v>
      </c>
      <c r="U36" s="49">
        <v>0</v>
      </c>
      <c r="V36" s="49">
        <v>0</v>
      </c>
      <c r="W36" s="49">
        <v>0</v>
      </c>
      <c r="X36" s="49">
        <v>0</v>
      </c>
      <c r="Y36" s="49">
        <v>458266339</v>
      </c>
      <c r="Z36" s="49">
        <v>0</v>
      </c>
      <c r="AA36" s="49">
        <v>458266339</v>
      </c>
      <c r="AB36" s="49">
        <v>0</v>
      </c>
      <c r="AC36" s="49">
        <v>0</v>
      </c>
      <c r="AD36" s="49">
        <v>0</v>
      </c>
      <c r="AE36" s="50">
        <v>0</v>
      </c>
      <c r="AF36" s="50">
        <v>0</v>
      </c>
      <c r="AG36" s="50">
        <v>0</v>
      </c>
      <c r="AH36" s="50">
        <v>0</v>
      </c>
      <c r="AI36" s="62">
        <v>0</v>
      </c>
      <c r="AJ36" s="62">
        <v>0</v>
      </c>
      <c r="AK36" s="50">
        <v>0</v>
      </c>
      <c r="AL36" s="50">
        <v>0</v>
      </c>
      <c r="AM36" s="50">
        <v>0</v>
      </c>
      <c r="AN36" s="50">
        <v>0</v>
      </c>
    </row>
    <row r="37" spans="1:40" x14ac:dyDescent="0.25">
      <c r="A37" s="51" t="s">
        <v>36</v>
      </c>
      <c r="B37" s="139" t="s">
        <v>37</v>
      </c>
      <c r="C37" s="140"/>
      <c r="D37" s="51" t="s">
        <v>237</v>
      </c>
      <c r="F37" s="139" t="s">
        <v>237</v>
      </c>
      <c r="G37" s="141"/>
      <c r="H37" s="141"/>
      <c r="I37" s="141"/>
      <c r="J37" s="141"/>
      <c r="K37" s="141"/>
      <c r="L37" s="140"/>
      <c r="M37" s="51" t="s">
        <v>56</v>
      </c>
      <c r="N37" s="139" t="s">
        <v>57</v>
      </c>
      <c r="O37" s="141"/>
      <c r="P37" s="140"/>
      <c r="Q37" s="51" t="s">
        <v>31</v>
      </c>
      <c r="R37" s="51" t="s">
        <v>32</v>
      </c>
      <c r="S37" s="51" t="s">
        <v>33</v>
      </c>
      <c r="T37" s="49">
        <v>458266339</v>
      </c>
      <c r="U37" s="49">
        <v>0</v>
      </c>
      <c r="V37" s="49">
        <v>0</v>
      </c>
      <c r="W37" s="49">
        <v>0</v>
      </c>
      <c r="X37" s="49">
        <v>0</v>
      </c>
      <c r="Y37" s="49">
        <v>458266339</v>
      </c>
      <c r="Z37" s="49" t="s">
        <v>237</v>
      </c>
      <c r="AA37" s="49">
        <v>458266339</v>
      </c>
      <c r="AB37" s="49">
        <v>0</v>
      </c>
      <c r="AC37" s="49">
        <v>0</v>
      </c>
      <c r="AD37" s="49">
        <v>0</v>
      </c>
      <c r="AE37" s="50">
        <v>0</v>
      </c>
      <c r="AF37" s="50">
        <v>0</v>
      </c>
      <c r="AG37" s="50">
        <v>0</v>
      </c>
      <c r="AH37" s="50">
        <v>0</v>
      </c>
      <c r="AI37" s="5">
        <v>458266339</v>
      </c>
      <c r="AJ37" s="5">
        <v>0</v>
      </c>
      <c r="AK37" s="50">
        <v>0</v>
      </c>
      <c r="AL37" s="50">
        <v>0</v>
      </c>
      <c r="AM37" s="50">
        <v>0</v>
      </c>
      <c r="AN37" s="50">
        <v>0</v>
      </c>
    </row>
    <row r="38" spans="1:40" x14ac:dyDescent="0.25">
      <c r="A38" s="51" t="s">
        <v>0</v>
      </c>
      <c r="B38" s="139" t="s">
        <v>1</v>
      </c>
      <c r="C38" s="140"/>
      <c r="D38" s="51" t="s">
        <v>237</v>
      </c>
      <c r="F38" s="139" t="s">
        <v>237</v>
      </c>
      <c r="G38" s="141"/>
      <c r="H38" s="141"/>
      <c r="I38" s="141"/>
      <c r="J38" s="141"/>
      <c r="K38" s="141"/>
      <c r="L38" s="140"/>
      <c r="M38" s="51" t="s">
        <v>58</v>
      </c>
      <c r="N38" s="139" t="s">
        <v>59</v>
      </c>
      <c r="O38" s="141"/>
      <c r="P38" s="140"/>
      <c r="Q38" s="51" t="s">
        <v>31</v>
      </c>
      <c r="R38" s="51" t="s">
        <v>32</v>
      </c>
      <c r="S38" s="51" t="s">
        <v>33</v>
      </c>
      <c r="T38" s="49">
        <v>613764174</v>
      </c>
      <c r="U38" s="49">
        <v>0</v>
      </c>
      <c r="V38" s="49">
        <v>0</v>
      </c>
      <c r="W38" s="49">
        <v>0</v>
      </c>
      <c r="X38" s="49">
        <v>0</v>
      </c>
      <c r="Y38" s="49">
        <v>613764174</v>
      </c>
      <c r="Z38" s="49">
        <v>0</v>
      </c>
      <c r="AA38" s="49">
        <v>613764174</v>
      </c>
      <c r="AB38" s="49">
        <v>0</v>
      </c>
      <c r="AC38" s="49">
        <v>0</v>
      </c>
      <c r="AD38" s="49">
        <v>0</v>
      </c>
      <c r="AE38" s="50">
        <v>0</v>
      </c>
      <c r="AF38" s="50">
        <v>0</v>
      </c>
      <c r="AG38" s="50">
        <v>0</v>
      </c>
      <c r="AH38" s="50">
        <v>0</v>
      </c>
      <c r="AI38" s="62">
        <v>0</v>
      </c>
      <c r="AJ38" s="62">
        <v>0</v>
      </c>
      <c r="AK38" s="50">
        <v>0</v>
      </c>
      <c r="AL38" s="50">
        <v>0</v>
      </c>
      <c r="AM38" s="50">
        <v>0</v>
      </c>
      <c r="AN38" s="50">
        <v>0</v>
      </c>
    </row>
    <row r="39" spans="1:40" x14ac:dyDescent="0.25">
      <c r="A39" s="51" t="s">
        <v>36</v>
      </c>
      <c r="B39" s="139" t="s">
        <v>37</v>
      </c>
      <c r="C39" s="140"/>
      <c r="D39" s="51" t="s">
        <v>237</v>
      </c>
      <c r="F39" s="139" t="s">
        <v>237</v>
      </c>
      <c r="G39" s="141"/>
      <c r="H39" s="141"/>
      <c r="I39" s="141"/>
      <c r="J39" s="141"/>
      <c r="K39" s="141"/>
      <c r="L39" s="140"/>
      <c r="M39" s="51" t="s">
        <v>58</v>
      </c>
      <c r="N39" s="139" t="s">
        <v>59</v>
      </c>
      <c r="O39" s="141"/>
      <c r="P39" s="140"/>
      <c r="Q39" s="51" t="s">
        <v>31</v>
      </c>
      <c r="R39" s="51" t="s">
        <v>32</v>
      </c>
      <c r="S39" s="51" t="s">
        <v>33</v>
      </c>
      <c r="T39" s="49">
        <v>613764174</v>
      </c>
      <c r="U39" s="49">
        <v>0</v>
      </c>
      <c r="V39" s="49">
        <v>0</v>
      </c>
      <c r="W39" s="49">
        <v>0</v>
      </c>
      <c r="X39" s="49">
        <v>0</v>
      </c>
      <c r="Y39" s="49">
        <v>613764174</v>
      </c>
      <c r="Z39" s="49" t="s">
        <v>237</v>
      </c>
      <c r="AA39" s="49">
        <v>613764174</v>
      </c>
      <c r="AB39" s="49">
        <v>0</v>
      </c>
      <c r="AC39" s="49">
        <v>0</v>
      </c>
      <c r="AD39" s="49">
        <v>0</v>
      </c>
      <c r="AE39" s="50">
        <v>0</v>
      </c>
      <c r="AF39" s="50">
        <v>0</v>
      </c>
      <c r="AG39" s="50">
        <v>0</v>
      </c>
      <c r="AH39" s="50">
        <v>0</v>
      </c>
      <c r="AI39" s="5">
        <v>613764174</v>
      </c>
      <c r="AJ39" s="5">
        <v>0</v>
      </c>
      <c r="AK39" s="50">
        <v>0</v>
      </c>
      <c r="AL39" s="50">
        <v>0</v>
      </c>
      <c r="AM39" s="50">
        <v>0</v>
      </c>
      <c r="AN39" s="50">
        <v>0</v>
      </c>
    </row>
    <row r="40" spans="1:40" x14ac:dyDescent="0.25">
      <c r="A40" s="51" t="s">
        <v>0</v>
      </c>
      <c r="B40" s="139" t="s">
        <v>1</v>
      </c>
      <c r="C40" s="140"/>
      <c r="D40" s="51" t="s">
        <v>237</v>
      </c>
      <c r="F40" s="139" t="s">
        <v>237</v>
      </c>
      <c r="G40" s="141"/>
      <c r="H40" s="141"/>
      <c r="I40" s="141"/>
      <c r="J40" s="141"/>
      <c r="K40" s="141"/>
      <c r="L40" s="140"/>
      <c r="M40" s="51" t="s">
        <v>60</v>
      </c>
      <c r="N40" s="139" t="s">
        <v>61</v>
      </c>
      <c r="O40" s="141"/>
      <c r="P40" s="140"/>
      <c r="Q40" s="51" t="s">
        <v>31</v>
      </c>
      <c r="R40" s="51" t="s">
        <v>32</v>
      </c>
      <c r="S40" s="51" t="s">
        <v>33</v>
      </c>
      <c r="T40" s="49">
        <v>7245030224</v>
      </c>
      <c r="U40" s="49">
        <v>0</v>
      </c>
      <c r="V40" s="49">
        <v>180816338</v>
      </c>
      <c r="W40" s="49">
        <v>180816338</v>
      </c>
      <c r="X40" s="49">
        <v>0</v>
      </c>
      <c r="Y40" s="49">
        <v>7425846562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50">
        <v>0</v>
      </c>
      <c r="AF40" s="50">
        <v>0</v>
      </c>
      <c r="AG40" s="50">
        <v>0</v>
      </c>
      <c r="AH40" s="50">
        <v>0</v>
      </c>
      <c r="AI40" s="62">
        <v>0</v>
      </c>
      <c r="AJ40" s="62">
        <v>0</v>
      </c>
      <c r="AK40" s="50">
        <v>0</v>
      </c>
      <c r="AL40" s="50">
        <v>0</v>
      </c>
      <c r="AM40" s="50">
        <v>0</v>
      </c>
      <c r="AN40" s="50">
        <v>0</v>
      </c>
    </row>
    <row r="41" spans="1:40" x14ac:dyDescent="0.25">
      <c r="A41" s="51" t="s">
        <v>0</v>
      </c>
      <c r="B41" s="139" t="s">
        <v>1</v>
      </c>
      <c r="C41" s="140"/>
      <c r="D41" s="51" t="s">
        <v>237</v>
      </c>
      <c r="F41" s="139" t="s">
        <v>237</v>
      </c>
      <c r="G41" s="141"/>
      <c r="H41" s="141"/>
      <c r="I41" s="141"/>
      <c r="J41" s="141"/>
      <c r="K41" s="141"/>
      <c r="L41" s="140"/>
      <c r="M41" s="51" t="s">
        <v>62</v>
      </c>
      <c r="N41" s="139" t="s">
        <v>238</v>
      </c>
      <c r="O41" s="141"/>
      <c r="P41" s="140"/>
      <c r="Q41" s="51" t="s">
        <v>31</v>
      </c>
      <c r="R41" s="51" t="s">
        <v>32</v>
      </c>
      <c r="S41" s="51" t="s">
        <v>33</v>
      </c>
      <c r="T41" s="49">
        <v>2019064130.6400001</v>
      </c>
      <c r="U41" s="49">
        <v>55569900</v>
      </c>
      <c r="V41" s="49">
        <v>0</v>
      </c>
      <c r="W41" s="49">
        <v>0</v>
      </c>
      <c r="X41" s="49">
        <v>0</v>
      </c>
      <c r="Y41" s="49">
        <v>2074634030.6400001</v>
      </c>
      <c r="Z41" s="49" t="s">
        <v>237</v>
      </c>
      <c r="AA41" s="49">
        <v>2074634030.6400001</v>
      </c>
      <c r="AB41" s="49">
        <v>0</v>
      </c>
      <c r="AC41" s="49">
        <v>0</v>
      </c>
      <c r="AD41" s="49">
        <v>0</v>
      </c>
      <c r="AE41" s="50">
        <v>0</v>
      </c>
      <c r="AF41" s="50">
        <v>0</v>
      </c>
      <c r="AG41" s="50">
        <v>0</v>
      </c>
      <c r="AH41" s="50">
        <v>0</v>
      </c>
      <c r="AI41" s="62">
        <v>0</v>
      </c>
      <c r="AJ41" s="62">
        <v>0</v>
      </c>
      <c r="AK41" s="50">
        <v>0</v>
      </c>
      <c r="AL41" s="50">
        <v>0</v>
      </c>
      <c r="AM41" s="50">
        <v>0</v>
      </c>
      <c r="AN41" s="50">
        <v>0</v>
      </c>
    </row>
    <row r="42" spans="1:40" x14ac:dyDescent="0.25">
      <c r="A42" s="51" t="s">
        <v>36</v>
      </c>
      <c r="B42" s="139" t="s">
        <v>37</v>
      </c>
      <c r="C42" s="140"/>
      <c r="D42" s="51" t="s">
        <v>237</v>
      </c>
      <c r="F42" s="139" t="s">
        <v>237</v>
      </c>
      <c r="G42" s="141"/>
      <c r="H42" s="141"/>
      <c r="I42" s="141"/>
      <c r="J42" s="141"/>
      <c r="K42" s="141"/>
      <c r="L42" s="140"/>
      <c r="M42" s="51" t="s">
        <v>62</v>
      </c>
      <c r="N42" s="139" t="s">
        <v>238</v>
      </c>
      <c r="O42" s="141"/>
      <c r="P42" s="140"/>
      <c r="Q42" s="51" t="s">
        <v>31</v>
      </c>
      <c r="R42" s="51" t="s">
        <v>32</v>
      </c>
      <c r="S42" s="51" t="s">
        <v>33</v>
      </c>
      <c r="T42" s="49">
        <v>2019064130.6400001</v>
      </c>
      <c r="U42" s="49">
        <v>55569900</v>
      </c>
      <c r="V42" s="49">
        <v>0</v>
      </c>
      <c r="W42" s="49">
        <v>0</v>
      </c>
      <c r="X42" s="49">
        <v>0</v>
      </c>
      <c r="Y42" s="49">
        <v>2074634030.6400001</v>
      </c>
      <c r="Z42" s="49">
        <v>0</v>
      </c>
      <c r="AA42" s="49">
        <v>2074634030.6400001</v>
      </c>
      <c r="AB42" s="49">
        <v>0</v>
      </c>
      <c r="AC42" s="49">
        <v>0</v>
      </c>
      <c r="AD42" s="49">
        <v>0</v>
      </c>
      <c r="AE42" s="50">
        <v>0</v>
      </c>
      <c r="AF42" s="50">
        <v>0</v>
      </c>
      <c r="AG42" s="50">
        <v>0</v>
      </c>
      <c r="AH42" s="50">
        <v>0</v>
      </c>
      <c r="AI42" s="5">
        <v>2070634030.6400001</v>
      </c>
      <c r="AJ42" s="5">
        <v>4000000</v>
      </c>
      <c r="AK42" s="50">
        <v>0</v>
      </c>
      <c r="AL42" s="50">
        <v>0</v>
      </c>
      <c r="AM42" s="50">
        <v>0</v>
      </c>
      <c r="AN42" s="50">
        <v>0</v>
      </c>
    </row>
    <row r="43" spans="1:40" x14ac:dyDescent="0.25">
      <c r="A43" s="51" t="s">
        <v>0</v>
      </c>
      <c r="B43" s="139" t="s">
        <v>1</v>
      </c>
      <c r="C43" s="140"/>
      <c r="D43" s="51" t="s">
        <v>237</v>
      </c>
      <c r="F43" s="139" t="s">
        <v>237</v>
      </c>
      <c r="G43" s="141"/>
      <c r="H43" s="141"/>
      <c r="I43" s="141"/>
      <c r="J43" s="141"/>
      <c r="K43" s="141"/>
      <c r="L43" s="140"/>
      <c r="M43" s="51" t="s">
        <v>64</v>
      </c>
      <c r="N43" s="139" t="s">
        <v>239</v>
      </c>
      <c r="O43" s="141"/>
      <c r="P43" s="140"/>
      <c r="Q43" s="51" t="s">
        <v>31</v>
      </c>
      <c r="R43" s="51" t="s">
        <v>32</v>
      </c>
      <c r="S43" s="51" t="s">
        <v>33</v>
      </c>
      <c r="T43" s="49">
        <v>1421708223.72</v>
      </c>
      <c r="U43" s="49">
        <v>39362100</v>
      </c>
      <c r="V43" s="49">
        <v>0</v>
      </c>
      <c r="W43" s="49">
        <v>0</v>
      </c>
      <c r="X43" s="49">
        <v>0</v>
      </c>
      <c r="Y43" s="49">
        <v>1461070323.72</v>
      </c>
      <c r="Z43" s="49" t="s">
        <v>237</v>
      </c>
      <c r="AA43" s="49">
        <v>1461070323.72</v>
      </c>
      <c r="AB43" s="49">
        <v>0</v>
      </c>
      <c r="AC43" s="49">
        <v>0</v>
      </c>
      <c r="AD43" s="49">
        <v>0</v>
      </c>
      <c r="AE43" s="50">
        <v>0</v>
      </c>
      <c r="AF43" s="50">
        <v>0</v>
      </c>
      <c r="AG43" s="50">
        <v>0</v>
      </c>
      <c r="AH43" s="50">
        <v>0</v>
      </c>
      <c r="AI43" s="62">
        <v>0</v>
      </c>
      <c r="AJ43" s="62">
        <v>0</v>
      </c>
      <c r="AK43" s="50">
        <v>0</v>
      </c>
      <c r="AL43" s="50">
        <v>0</v>
      </c>
      <c r="AM43" s="50">
        <v>0</v>
      </c>
      <c r="AN43" s="50">
        <v>0</v>
      </c>
    </row>
    <row r="44" spans="1:40" x14ac:dyDescent="0.25">
      <c r="A44" s="51" t="s">
        <v>36</v>
      </c>
      <c r="B44" s="139" t="s">
        <v>37</v>
      </c>
      <c r="C44" s="140"/>
      <c r="D44" s="51" t="s">
        <v>237</v>
      </c>
      <c r="F44" s="139" t="s">
        <v>237</v>
      </c>
      <c r="G44" s="141"/>
      <c r="H44" s="141"/>
      <c r="I44" s="141"/>
      <c r="J44" s="141"/>
      <c r="K44" s="141"/>
      <c r="L44" s="140"/>
      <c r="M44" s="51" t="s">
        <v>64</v>
      </c>
      <c r="N44" s="139" t="s">
        <v>239</v>
      </c>
      <c r="O44" s="141"/>
      <c r="P44" s="140"/>
      <c r="Q44" s="51" t="s">
        <v>31</v>
      </c>
      <c r="R44" s="51" t="s">
        <v>32</v>
      </c>
      <c r="S44" s="51" t="s">
        <v>33</v>
      </c>
      <c r="T44" s="49">
        <v>1421708223.72</v>
      </c>
      <c r="U44" s="49">
        <v>39362100</v>
      </c>
      <c r="V44" s="49">
        <v>0</v>
      </c>
      <c r="W44" s="49">
        <v>0</v>
      </c>
      <c r="X44" s="49">
        <v>0</v>
      </c>
      <c r="Y44" s="49">
        <v>1461070323.72</v>
      </c>
      <c r="Z44" s="49">
        <v>0</v>
      </c>
      <c r="AA44" s="49">
        <v>1461070323.72</v>
      </c>
      <c r="AB44" s="49">
        <v>0</v>
      </c>
      <c r="AC44" s="49">
        <v>0</v>
      </c>
      <c r="AD44" s="49">
        <v>0</v>
      </c>
      <c r="AE44" s="50">
        <v>0</v>
      </c>
      <c r="AF44" s="50">
        <v>0</v>
      </c>
      <c r="AG44" s="50">
        <v>0</v>
      </c>
      <c r="AH44" s="50">
        <v>0</v>
      </c>
      <c r="AI44" s="5">
        <v>1461070323.72</v>
      </c>
      <c r="AJ44" s="5">
        <v>0</v>
      </c>
      <c r="AK44" s="50">
        <v>0</v>
      </c>
      <c r="AL44" s="50">
        <v>0</v>
      </c>
      <c r="AM44" s="50">
        <v>0</v>
      </c>
      <c r="AN44" s="50">
        <v>0</v>
      </c>
    </row>
    <row r="45" spans="1:40" x14ac:dyDescent="0.25">
      <c r="A45" s="51" t="s">
        <v>0</v>
      </c>
      <c r="B45" s="139" t="s">
        <v>1</v>
      </c>
      <c r="C45" s="140"/>
      <c r="D45" s="51" t="s">
        <v>237</v>
      </c>
      <c r="F45" s="139" t="s">
        <v>237</v>
      </c>
      <c r="G45" s="141"/>
      <c r="H45" s="141"/>
      <c r="I45" s="141"/>
      <c r="J45" s="141"/>
      <c r="K45" s="141"/>
      <c r="L45" s="140"/>
      <c r="M45" s="51" t="s">
        <v>66</v>
      </c>
      <c r="N45" s="139" t="s">
        <v>67</v>
      </c>
      <c r="O45" s="141"/>
      <c r="P45" s="140"/>
      <c r="Q45" s="51" t="s">
        <v>31</v>
      </c>
      <c r="R45" s="51" t="s">
        <v>32</v>
      </c>
      <c r="S45" s="51" t="s">
        <v>33</v>
      </c>
      <c r="T45" s="49">
        <v>1721438246.01</v>
      </c>
      <c r="U45" s="49">
        <v>41788838</v>
      </c>
      <c r="V45" s="49">
        <v>0</v>
      </c>
      <c r="W45" s="49">
        <v>0</v>
      </c>
      <c r="X45" s="49">
        <v>0</v>
      </c>
      <c r="Y45" s="49">
        <v>1763227084.01</v>
      </c>
      <c r="Z45" s="49">
        <v>0</v>
      </c>
      <c r="AA45" s="49">
        <v>1763227084.01</v>
      </c>
      <c r="AB45" s="49">
        <v>0</v>
      </c>
      <c r="AC45" s="49">
        <v>0</v>
      </c>
      <c r="AD45" s="49">
        <v>0</v>
      </c>
      <c r="AE45" s="50">
        <v>0</v>
      </c>
      <c r="AF45" s="50">
        <v>0</v>
      </c>
      <c r="AG45" s="50">
        <v>0</v>
      </c>
      <c r="AH45" s="50">
        <v>0</v>
      </c>
      <c r="AI45" s="62">
        <v>0</v>
      </c>
      <c r="AJ45" s="62">
        <v>0</v>
      </c>
      <c r="AK45" s="50">
        <v>0</v>
      </c>
      <c r="AL45" s="50">
        <v>0</v>
      </c>
      <c r="AM45" s="50">
        <v>0</v>
      </c>
      <c r="AN45" s="50">
        <v>0</v>
      </c>
    </row>
    <row r="46" spans="1:40" x14ac:dyDescent="0.25">
      <c r="A46" s="51" t="s">
        <v>36</v>
      </c>
      <c r="B46" s="139" t="s">
        <v>37</v>
      </c>
      <c r="C46" s="140"/>
      <c r="D46" s="51" t="s">
        <v>237</v>
      </c>
      <c r="F46" s="139" t="s">
        <v>237</v>
      </c>
      <c r="G46" s="141"/>
      <c r="H46" s="141"/>
      <c r="I46" s="141"/>
      <c r="J46" s="141"/>
      <c r="K46" s="141"/>
      <c r="L46" s="140"/>
      <c r="M46" s="51" t="s">
        <v>66</v>
      </c>
      <c r="N46" s="139" t="s">
        <v>67</v>
      </c>
      <c r="O46" s="141"/>
      <c r="P46" s="140"/>
      <c r="Q46" s="51" t="s">
        <v>31</v>
      </c>
      <c r="R46" s="51" t="s">
        <v>32</v>
      </c>
      <c r="S46" s="51" t="s">
        <v>33</v>
      </c>
      <c r="T46" s="49">
        <v>1721438246.01</v>
      </c>
      <c r="U46" s="49">
        <v>41788838</v>
      </c>
      <c r="V46" s="49">
        <v>0</v>
      </c>
      <c r="W46" s="49">
        <v>0</v>
      </c>
      <c r="X46" s="49">
        <v>0</v>
      </c>
      <c r="Y46" s="49">
        <v>1763227084.01</v>
      </c>
      <c r="Z46" s="49" t="s">
        <v>237</v>
      </c>
      <c r="AA46" s="49">
        <v>1763227084.01</v>
      </c>
      <c r="AB46" s="49">
        <v>0</v>
      </c>
      <c r="AC46" s="49">
        <v>0</v>
      </c>
      <c r="AD46" s="49">
        <v>0</v>
      </c>
      <c r="AE46" s="50">
        <v>0</v>
      </c>
      <c r="AF46" s="50">
        <v>0</v>
      </c>
      <c r="AG46" s="50">
        <v>0</v>
      </c>
      <c r="AH46" s="50">
        <v>0</v>
      </c>
      <c r="AI46" s="5">
        <v>1763227084.01</v>
      </c>
      <c r="AJ46" s="5">
        <v>0</v>
      </c>
      <c r="AK46" s="50">
        <v>0</v>
      </c>
      <c r="AL46" s="50">
        <v>0</v>
      </c>
      <c r="AM46" s="50">
        <v>0</v>
      </c>
      <c r="AN46" s="50">
        <v>0</v>
      </c>
    </row>
    <row r="47" spans="1:40" x14ac:dyDescent="0.25">
      <c r="A47" s="51" t="s">
        <v>0</v>
      </c>
      <c r="B47" s="139" t="s">
        <v>1</v>
      </c>
      <c r="C47" s="140"/>
      <c r="D47" s="51" t="s">
        <v>237</v>
      </c>
      <c r="F47" s="139" t="s">
        <v>237</v>
      </c>
      <c r="G47" s="141"/>
      <c r="H47" s="141"/>
      <c r="I47" s="141"/>
      <c r="J47" s="141"/>
      <c r="K47" s="141"/>
      <c r="L47" s="140"/>
      <c r="M47" s="51" t="s">
        <v>68</v>
      </c>
      <c r="N47" s="139" t="s">
        <v>240</v>
      </c>
      <c r="O47" s="141"/>
      <c r="P47" s="140"/>
      <c r="Q47" s="51" t="s">
        <v>31</v>
      </c>
      <c r="R47" s="51" t="s">
        <v>32</v>
      </c>
      <c r="S47" s="51" t="s">
        <v>33</v>
      </c>
      <c r="T47" s="49">
        <v>753468038.13999999</v>
      </c>
      <c r="U47" s="49">
        <v>18523500</v>
      </c>
      <c r="V47" s="49">
        <v>0</v>
      </c>
      <c r="W47" s="49">
        <v>0</v>
      </c>
      <c r="X47" s="49">
        <v>10000000</v>
      </c>
      <c r="Y47" s="49">
        <v>761991538.13999999</v>
      </c>
      <c r="Z47" s="49" t="s">
        <v>237</v>
      </c>
      <c r="AA47" s="49">
        <v>761991538.13999999</v>
      </c>
      <c r="AB47" s="49">
        <v>0</v>
      </c>
      <c r="AC47" s="49">
        <v>0</v>
      </c>
      <c r="AD47" s="49">
        <v>0</v>
      </c>
      <c r="AE47" s="50">
        <v>0</v>
      </c>
      <c r="AF47" s="50">
        <v>0</v>
      </c>
      <c r="AG47" s="50">
        <v>0</v>
      </c>
      <c r="AH47" s="50">
        <v>0</v>
      </c>
      <c r="AI47" s="62">
        <v>0</v>
      </c>
      <c r="AJ47" s="62">
        <v>0</v>
      </c>
      <c r="AK47" s="50">
        <v>0</v>
      </c>
      <c r="AL47" s="50">
        <v>0</v>
      </c>
      <c r="AM47" s="50">
        <v>0</v>
      </c>
      <c r="AN47" s="50">
        <v>0</v>
      </c>
    </row>
    <row r="48" spans="1:40" x14ac:dyDescent="0.25">
      <c r="A48" s="51" t="s">
        <v>36</v>
      </c>
      <c r="B48" s="139" t="s">
        <v>37</v>
      </c>
      <c r="C48" s="140"/>
      <c r="D48" s="51" t="s">
        <v>237</v>
      </c>
      <c r="F48" s="139" t="s">
        <v>237</v>
      </c>
      <c r="G48" s="141"/>
      <c r="H48" s="141"/>
      <c r="I48" s="141"/>
      <c r="J48" s="141"/>
      <c r="K48" s="141"/>
      <c r="L48" s="140"/>
      <c r="M48" s="51" t="s">
        <v>68</v>
      </c>
      <c r="N48" s="139" t="s">
        <v>240</v>
      </c>
      <c r="O48" s="141"/>
      <c r="P48" s="140"/>
      <c r="Q48" s="51" t="s">
        <v>31</v>
      </c>
      <c r="R48" s="51" t="s">
        <v>32</v>
      </c>
      <c r="S48" s="51" t="s">
        <v>33</v>
      </c>
      <c r="T48" s="49">
        <v>753468038.13999999</v>
      </c>
      <c r="U48" s="49">
        <v>18523500</v>
      </c>
      <c r="V48" s="49">
        <v>10000000</v>
      </c>
      <c r="W48" s="49">
        <v>0</v>
      </c>
      <c r="X48" s="49">
        <v>0</v>
      </c>
      <c r="Y48" s="49">
        <v>761991538.13999999</v>
      </c>
      <c r="Z48" s="49">
        <v>0</v>
      </c>
      <c r="AA48" s="49">
        <v>761991538.13999999</v>
      </c>
      <c r="AB48" s="49">
        <v>0</v>
      </c>
      <c r="AC48" s="49">
        <v>0</v>
      </c>
      <c r="AD48" s="49">
        <v>0</v>
      </c>
      <c r="AE48" s="50">
        <v>0</v>
      </c>
      <c r="AF48" s="50">
        <v>0</v>
      </c>
      <c r="AG48" s="50">
        <v>0</v>
      </c>
      <c r="AH48" s="50">
        <v>0</v>
      </c>
      <c r="AI48" s="5">
        <v>761991538.13999999</v>
      </c>
      <c r="AJ48" s="5">
        <v>0</v>
      </c>
      <c r="AK48" s="50">
        <v>0</v>
      </c>
      <c r="AL48" s="50">
        <v>0</v>
      </c>
      <c r="AM48" s="50">
        <v>0</v>
      </c>
      <c r="AN48" s="50">
        <v>0</v>
      </c>
    </row>
    <row r="49" spans="1:40" x14ac:dyDescent="0.25">
      <c r="A49" s="51" t="s">
        <v>0</v>
      </c>
      <c r="B49" s="139" t="s">
        <v>1</v>
      </c>
      <c r="C49" s="140"/>
      <c r="D49" s="51" t="s">
        <v>237</v>
      </c>
      <c r="F49" s="139" t="s">
        <v>237</v>
      </c>
      <c r="G49" s="141"/>
      <c r="H49" s="141"/>
      <c r="I49" s="141"/>
      <c r="J49" s="141"/>
      <c r="K49" s="141"/>
      <c r="L49" s="140"/>
      <c r="M49" s="51" t="s">
        <v>70</v>
      </c>
      <c r="N49" s="139" t="s">
        <v>71</v>
      </c>
      <c r="O49" s="141"/>
      <c r="P49" s="140"/>
      <c r="Q49" s="51" t="s">
        <v>31</v>
      </c>
      <c r="R49" s="51" t="s">
        <v>32</v>
      </c>
      <c r="S49" s="51" t="s">
        <v>33</v>
      </c>
      <c r="T49" s="49">
        <v>387353588.55000001</v>
      </c>
      <c r="U49" s="49">
        <v>2417200</v>
      </c>
      <c r="V49" s="49">
        <v>0</v>
      </c>
      <c r="W49" s="49">
        <v>10000000</v>
      </c>
      <c r="X49" s="49">
        <v>0</v>
      </c>
      <c r="Y49" s="49">
        <v>399770788.55000001</v>
      </c>
      <c r="Z49" s="49">
        <v>0</v>
      </c>
      <c r="AA49" s="49">
        <v>399770788.55000001</v>
      </c>
      <c r="AB49" s="49">
        <v>0</v>
      </c>
      <c r="AC49" s="49">
        <v>0</v>
      </c>
      <c r="AD49" s="49">
        <v>0</v>
      </c>
      <c r="AE49" s="50">
        <v>0</v>
      </c>
      <c r="AF49" s="50">
        <v>0</v>
      </c>
      <c r="AG49" s="50">
        <v>0</v>
      </c>
      <c r="AH49" s="50">
        <v>0</v>
      </c>
      <c r="AI49" s="62">
        <v>0</v>
      </c>
      <c r="AJ49" s="62">
        <v>0</v>
      </c>
      <c r="AK49" s="50">
        <v>0</v>
      </c>
      <c r="AL49" s="50">
        <v>0</v>
      </c>
      <c r="AM49" s="50">
        <v>0</v>
      </c>
      <c r="AN49" s="50">
        <v>0</v>
      </c>
    </row>
    <row r="50" spans="1:40" x14ac:dyDescent="0.25">
      <c r="A50" s="51" t="s">
        <v>36</v>
      </c>
      <c r="B50" s="139" t="s">
        <v>37</v>
      </c>
      <c r="C50" s="140"/>
      <c r="D50" s="51" t="s">
        <v>237</v>
      </c>
      <c r="F50" s="139" t="s">
        <v>237</v>
      </c>
      <c r="G50" s="141"/>
      <c r="H50" s="141"/>
      <c r="I50" s="141"/>
      <c r="J50" s="141"/>
      <c r="K50" s="141"/>
      <c r="L50" s="140"/>
      <c r="M50" s="51" t="s">
        <v>70</v>
      </c>
      <c r="N50" s="139" t="s">
        <v>71</v>
      </c>
      <c r="O50" s="141"/>
      <c r="P50" s="140"/>
      <c r="Q50" s="51" t="s">
        <v>31</v>
      </c>
      <c r="R50" s="51" t="s">
        <v>32</v>
      </c>
      <c r="S50" s="51" t="s">
        <v>33</v>
      </c>
      <c r="T50" s="49">
        <v>387353588.55000001</v>
      </c>
      <c r="U50" s="49">
        <v>12417200</v>
      </c>
      <c r="V50" s="49">
        <v>0</v>
      </c>
      <c r="W50" s="49">
        <v>0</v>
      </c>
      <c r="X50" s="49">
        <v>0</v>
      </c>
      <c r="Y50" s="49">
        <v>399770788.55000001</v>
      </c>
      <c r="Z50" s="49" t="s">
        <v>237</v>
      </c>
      <c r="AA50" s="49">
        <v>399770788.55000001</v>
      </c>
      <c r="AB50" s="49">
        <v>0</v>
      </c>
      <c r="AC50" s="49">
        <v>0</v>
      </c>
      <c r="AD50" s="49">
        <v>0</v>
      </c>
      <c r="AE50" s="50">
        <v>0</v>
      </c>
      <c r="AF50" s="50">
        <v>0</v>
      </c>
      <c r="AG50" s="50">
        <v>0</v>
      </c>
      <c r="AH50" s="50">
        <v>0</v>
      </c>
      <c r="AI50" s="5">
        <v>398770788.55000001</v>
      </c>
      <c r="AJ50" s="5">
        <v>1000000</v>
      </c>
      <c r="AK50" s="50">
        <v>0</v>
      </c>
      <c r="AL50" s="50">
        <v>0</v>
      </c>
      <c r="AM50" s="50">
        <v>0</v>
      </c>
      <c r="AN50" s="50">
        <v>0</v>
      </c>
    </row>
    <row r="51" spans="1:40" x14ac:dyDescent="0.25">
      <c r="A51" s="51" t="s">
        <v>0</v>
      </c>
      <c r="B51" s="139" t="s">
        <v>1</v>
      </c>
      <c r="C51" s="140"/>
      <c r="D51" s="51" t="s">
        <v>237</v>
      </c>
      <c r="F51" s="139" t="s">
        <v>237</v>
      </c>
      <c r="G51" s="141"/>
      <c r="H51" s="141"/>
      <c r="I51" s="141"/>
      <c r="J51" s="141"/>
      <c r="K51" s="141"/>
      <c r="L51" s="140"/>
      <c r="M51" s="51" t="s">
        <v>72</v>
      </c>
      <c r="N51" s="139" t="s">
        <v>73</v>
      </c>
      <c r="O51" s="141"/>
      <c r="P51" s="140"/>
      <c r="Q51" s="51" t="s">
        <v>31</v>
      </c>
      <c r="R51" s="51" t="s">
        <v>32</v>
      </c>
      <c r="S51" s="51" t="s">
        <v>33</v>
      </c>
      <c r="T51" s="49">
        <v>565085605.86000001</v>
      </c>
      <c r="U51" s="49">
        <v>13892800</v>
      </c>
      <c r="V51" s="49">
        <v>0</v>
      </c>
      <c r="W51" s="49">
        <v>0</v>
      </c>
      <c r="X51" s="49">
        <v>0</v>
      </c>
      <c r="Y51" s="49">
        <v>578978405.86000001</v>
      </c>
      <c r="Z51" s="49" t="s">
        <v>237</v>
      </c>
      <c r="AA51" s="49">
        <v>578978405.86000001</v>
      </c>
      <c r="AB51" s="49">
        <v>0</v>
      </c>
      <c r="AC51" s="49">
        <v>0</v>
      </c>
      <c r="AD51" s="49">
        <v>0</v>
      </c>
      <c r="AE51" s="50">
        <v>0</v>
      </c>
      <c r="AF51" s="50">
        <v>0</v>
      </c>
      <c r="AG51" s="50">
        <v>0</v>
      </c>
      <c r="AH51" s="50">
        <v>0</v>
      </c>
      <c r="AI51" s="62">
        <v>0</v>
      </c>
      <c r="AJ51" s="62">
        <v>0</v>
      </c>
      <c r="AK51" s="50">
        <v>0</v>
      </c>
      <c r="AL51" s="50">
        <v>0</v>
      </c>
      <c r="AM51" s="50">
        <v>0</v>
      </c>
      <c r="AN51" s="50">
        <v>0</v>
      </c>
    </row>
    <row r="52" spans="1:40" x14ac:dyDescent="0.25">
      <c r="A52" s="51" t="s">
        <v>36</v>
      </c>
      <c r="B52" s="139" t="s">
        <v>37</v>
      </c>
      <c r="C52" s="140"/>
      <c r="D52" s="51" t="s">
        <v>237</v>
      </c>
      <c r="F52" s="139" t="s">
        <v>237</v>
      </c>
      <c r="G52" s="141"/>
      <c r="H52" s="141"/>
      <c r="I52" s="141"/>
      <c r="J52" s="141"/>
      <c r="K52" s="141"/>
      <c r="L52" s="140"/>
      <c r="M52" s="51" t="s">
        <v>72</v>
      </c>
      <c r="N52" s="139" t="s">
        <v>73</v>
      </c>
      <c r="O52" s="141"/>
      <c r="P52" s="140"/>
      <c r="Q52" s="51" t="s">
        <v>31</v>
      </c>
      <c r="R52" s="51" t="s">
        <v>32</v>
      </c>
      <c r="S52" s="51" t="s">
        <v>33</v>
      </c>
      <c r="T52" s="49">
        <v>565085605.86000001</v>
      </c>
      <c r="U52" s="49">
        <v>13892800</v>
      </c>
      <c r="V52" s="49">
        <v>0</v>
      </c>
      <c r="W52" s="49">
        <v>0</v>
      </c>
      <c r="X52" s="49">
        <v>0</v>
      </c>
      <c r="Y52" s="49">
        <v>578978405.86000001</v>
      </c>
      <c r="Z52" s="49">
        <v>0</v>
      </c>
      <c r="AA52" s="49">
        <v>578978405.86000001</v>
      </c>
      <c r="AB52" s="49">
        <v>0</v>
      </c>
      <c r="AC52" s="49">
        <v>0</v>
      </c>
      <c r="AD52" s="49">
        <v>0</v>
      </c>
      <c r="AE52" s="50">
        <v>0</v>
      </c>
      <c r="AF52" s="50">
        <v>0</v>
      </c>
      <c r="AG52" s="50">
        <v>0</v>
      </c>
      <c r="AH52" s="50">
        <v>0</v>
      </c>
      <c r="AI52" s="5">
        <v>577978405.86000001</v>
      </c>
      <c r="AJ52" s="5">
        <v>1000000</v>
      </c>
      <c r="AK52" s="50">
        <v>0</v>
      </c>
      <c r="AL52" s="50">
        <v>0</v>
      </c>
      <c r="AM52" s="50">
        <v>0</v>
      </c>
      <c r="AN52" s="50">
        <v>0</v>
      </c>
    </row>
    <row r="53" spans="1:40" x14ac:dyDescent="0.25">
      <c r="A53" s="51" t="s">
        <v>0</v>
      </c>
      <c r="B53" s="139" t="s">
        <v>1</v>
      </c>
      <c r="C53" s="140"/>
      <c r="D53" s="51" t="s">
        <v>237</v>
      </c>
      <c r="F53" s="139" t="s">
        <v>237</v>
      </c>
      <c r="G53" s="141"/>
      <c r="H53" s="141"/>
      <c r="I53" s="141"/>
      <c r="J53" s="141"/>
      <c r="K53" s="141"/>
      <c r="L53" s="140"/>
      <c r="M53" s="51" t="s">
        <v>74</v>
      </c>
      <c r="N53" s="139" t="s">
        <v>75</v>
      </c>
      <c r="O53" s="141"/>
      <c r="P53" s="140"/>
      <c r="Q53" s="51" t="s">
        <v>31</v>
      </c>
      <c r="R53" s="51" t="s">
        <v>32</v>
      </c>
      <c r="S53" s="51" t="s">
        <v>33</v>
      </c>
      <c r="T53" s="49">
        <v>376912391.07999998</v>
      </c>
      <c r="U53" s="49">
        <v>9262000</v>
      </c>
      <c r="V53" s="49">
        <v>0</v>
      </c>
      <c r="W53" s="49">
        <v>0</v>
      </c>
      <c r="X53" s="49">
        <v>0</v>
      </c>
      <c r="Y53" s="49">
        <v>386174391.07999998</v>
      </c>
      <c r="Z53" s="49">
        <v>0</v>
      </c>
      <c r="AA53" s="49">
        <v>386174391.07999998</v>
      </c>
      <c r="AB53" s="49">
        <v>0</v>
      </c>
      <c r="AC53" s="49">
        <v>0</v>
      </c>
      <c r="AD53" s="49">
        <v>0</v>
      </c>
      <c r="AE53" s="50">
        <v>0</v>
      </c>
      <c r="AF53" s="50">
        <v>0</v>
      </c>
      <c r="AG53" s="50">
        <v>0</v>
      </c>
      <c r="AH53" s="50">
        <v>0</v>
      </c>
      <c r="AI53" s="62">
        <v>0</v>
      </c>
      <c r="AJ53" s="62">
        <v>0</v>
      </c>
      <c r="AK53" s="50">
        <v>0</v>
      </c>
      <c r="AL53" s="50">
        <v>0</v>
      </c>
      <c r="AM53" s="50">
        <v>0</v>
      </c>
      <c r="AN53" s="50">
        <v>0</v>
      </c>
    </row>
    <row r="54" spans="1:40" x14ac:dyDescent="0.25">
      <c r="A54" s="51" t="s">
        <v>36</v>
      </c>
      <c r="B54" s="139" t="s">
        <v>37</v>
      </c>
      <c r="C54" s="140"/>
      <c r="D54" s="51" t="s">
        <v>237</v>
      </c>
      <c r="F54" s="139" t="s">
        <v>237</v>
      </c>
      <c r="G54" s="141"/>
      <c r="H54" s="141"/>
      <c r="I54" s="141"/>
      <c r="J54" s="141"/>
      <c r="K54" s="141"/>
      <c r="L54" s="140"/>
      <c r="M54" s="51" t="s">
        <v>74</v>
      </c>
      <c r="N54" s="139" t="s">
        <v>75</v>
      </c>
      <c r="O54" s="141"/>
      <c r="P54" s="140"/>
      <c r="Q54" s="51" t="s">
        <v>31</v>
      </c>
      <c r="R54" s="51" t="s">
        <v>32</v>
      </c>
      <c r="S54" s="51" t="s">
        <v>33</v>
      </c>
      <c r="T54" s="49">
        <v>376912391.07999998</v>
      </c>
      <c r="U54" s="49">
        <v>9262000</v>
      </c>
      <c r="V54" s="49">
        <v>0</v>
      </c>
      <c r="W54" s="49">
        <v>0</v>
      </c>
      <c r="X54" s="49">
        <v>0</v>
      </c>
      <c r="Y54" s="49">
        <v>386174391.07999998</v>
      </c>
      <c r="Z54" s="49" t="s">
        <v>237</v>
      </c>
      <c r="AA54" s="49">
        <v>386174391.07999998</v>
      </c>
      <c r="AB54" s="49">
        <v>0</v>
      </c>
      <c r="AC54" s="49">
        <v>0</v>
      </c>
      <c r="AD54" s="49">
        <v>0</v>
      </c>
      <c r="AE54" s="50">
        <v>0</v>
      </c>
      <c r="AF54" s="50">
        <v>0</v>
      </c>
      <c r="AG54" s="50">
        <v>0</v>
      </c>
      <c r="AH54" s="50">
        <v>0</v>
      </c>
      <c r="AI54" s="5">
        <v>385174391.07999998</v>
      </c>
      <c r="AJ54" s="5">
        <v>1000000</v>
      </c>
      <c r="AK54" s="50">
        <v>0</v>
      </c>
      <c r="AL54" s="50">
        <v>0</v>
      </c>
      <c r="AM54" s="50">
        <v>0</v>
      </c>
      <c r="AN54" s="50">
        <v>0</v>
      </c>
    </row>
    <row r="55" spans="1:40" x14ac:dyDescent="0.25">
      <c r="A55" s="51" t="s">
        <v>0</v>
      </c>
      <c r="B55" s="139" t="s">
        <v>1</v>
      </c>
      <c r="C55" s="140"/>
      <c r="D55" s="51" t="s">
        <v>237</v>
      </c>
      <c r="F55" s="139" t="s">
        <v>237</v>
      </c>
      <c r="G55" s="141"/>
      <c r="H55" s="141"/>
      <c r="I55" s="141"/>
      <c r="J55" s="141"/>
      <c r="K55" s="141"/>
      <c r="L55" s="140"/>
      <c r="M55" s="51" t="s">
        <v>76</v>
      </c>
      <c r="N55" s="139" t="s">
        <v>77</v>
      </c>
      <c r="O55" s="141"/>
      <c r="P55" s="140"/>
      <c r="Q55" s="51" t="s">
        <v>31</v>
      </c>
      <c r="R55" s="51" t="s">
        <v>32</v>
      </c>
      <c r="S55" s="51" t="s">
        <v>33</v>
      </c>
      <c r="T55" s="49">
        <v>2051484698</v>
      </c>
      <c r="U55" s="49">
        <v>0</v>
      </c>
      <c r="V55" s="49">
        <v>0</v>
      </c>
      <c r="W55" s="49">
        <v>34517754</v>
      </c>
      <c r="X55" s="49">
        <v>0</v>
      </c>
      <c r="Y55" s="49">
        <v>2086002452</v>
      </c>
      <c r="Z55" s="49">
        <v>2086002452</v>
      </c>
      <c r="AA55" s="49">
        <v>0</v>
      </c>
      <c r="AB55" s="49">
        <v>0</v>
      </c>
      <c r="AC55" s="49">
        <v>0</v>
      </c>
      <c r="AD55" s="49">
        <v>0</v>
      </c>
      <c r="AE55" s="50">
        <v>0</v>
      </c>
      <c r="AF55" s="50">
        <v>0</v>
      </c>
      <c r="AG55" s="50">
        <v>0</v>
      </c>
      <c r="AH55" s="50">
        <v>0</v>
      </c>
      <c r="AI55" s="62">
        <v>0</v>
      </c>
      <c r="AJ55" s="62">
        <v>0</v>
      </c>
      <c r="AK55" s="50">
        <v>0</v>
      </c>
      <c r="AL55" s="50">
        <v>0</v>
      </c>
      <c r="AM55" s="50">
        <v>0</v>
      </c>
      <c r="AN55" s="50">
        <v>0</v>
      </c>
    </row>
    <row r="56" spans="1:40" s="69" customFormat="1" x14ac:dyDescent="0.25">
      <c r="A56" s="70" t="s">
        <v>36</v>
      </c>
      <c r="B56" s="139" t="s">
        <v>37</v>
      </c>
      <c r="C56" s="140"/>
      <c r="D56" s="70"/>
      <c r="F56" s="66"/>
      <c r="G56" s="68"/>
      <c r="H56" s="68"/>
      <c r="I56" s="68"/>
      <c r="J56" s="68"/>
      <c r="K56" s="68"/>
      <c r="L56" s="67"/>
      <c r="M56" s="70" t="s">
        <v>76</v>
      </c>
      <c r="N56" s="139" t="s">
        <v>77</v>
      </c>
      <c r="O56" s="141"/>
      <c r="P56" s="140"/>
      <c r="Q56" s="70" t="s">
        <v>31</v>
      </c>
      <c r="R56" s="70" t="s">
        <v>32</v>
      </c>
      <c r="S56" s="70" t="s">
        <v>33</v>
      </c>
      <c r="T56" s="49">
        <v>2051484698</v>
      </c>
      <c r="U56" s="49">
        <v>0</v>
      </c>
      <c r="V56" s="49">
        <v>34517754</v>
      </c>
      <c r="W56" s="49">
        <v>34517754</v>
      </c>
      <c r="X56" s="49">
        <v>0</v>
      </c>
      <c r="Y56" s="49">
        <v>0</v>
      </c>
      <c r="Z56" s="49"/>
      <c r="AA56" s="49"/>
      <c r="AB56" s="49"/>
      <c r="AC56" s="49"/>
      <c r="AD56" s="49"/>
      <c r="AE56" s="50"/>
      <c r="AF56" s="50"/>
      <c r="AG56" s="50"/>
      <c r="AH56" s="50"/>
      <c r="AI56" s="62"/>
      <c r="AJ56" s="62"/>
      <c r="AK56" s="50"/>
      <c r="AL56" s="50"/>
      <c r="AM56" s="50"/>
      <c r="AN56" s="50"/>
    </row>
    <row r="57" spans="1:40" x14ac:dyDescent="0.25">
      <c r="A57" s="51" t="s">
        <v>0</v>
      </c>
      <c r="B57" s="139" t="s">
        <v>1</v>
      </c>
      <c r="C57" s="140"/>
      <c r="D57" s="51" t="s">
        <v>237</v>
      </c>
      <c r="F57" s="139" t="s">
        <v>237</v>
      </c>
      <c r="G57" s="141"/>
      <c r="H57" s="141"/>
      <c r="I57" s="141"/>
      <c r="J57" s="141"/>
      <c r="K57" s="141"/>
      <c r="L57" s="140"/>
      <c r="M57" s="51" t="s">
        <v>78</v>
      </c>
      <c r="N57" s="139" t="s">
        <v>241</v>
      </c>
      <c r="O57" s="141"/>
      <c r="P57" s="140"/>
      <c r="Q57" s="51" t="s">
        <v>31</v>
      </c>
      <c r="R57" s="51" t="s">
        <v>32</v>
      </c>
      <c r="S57" s="51" t="s">
        <v>33</v>
      </c>
      <c r="T57" s="49">
        <v>839174118.41999996</v>
      </c>
      <c r="U57" s="49">
        <v>0</v>
      </c>
      <c r="V57" s="49">
        <v>0</v>
      </c>
      <c r="W57" s="49">
        <v>0</v>
      </c>
      <c r="X57" s="49">
        <v>9500000</v>
      </c>
      <c r="Y57" s="49">
        <v>829674118.41999996</v>
      </c>
      <c r="Z57" s="49">
        <v>0</v>
      </c>
      <c r="AA57" s="49">
        <v>829674118.41999996</v>
      </c>
      <c r="AB57" s="49">
        <v>0</v>
      </c>
      <c r="AC57" s="49">
        <v>0</v>
      </c>
      <c r="AD57" s="49">
        <v>0</v>
      </c>
      <c r="AE57" s="50">
        <v>0</v>
      </c>
      <c r="AF57" s="50">
        <v>0</v>
      </c>
      <c r="AG57" s="50">
        <v>0</v>
      </c>
      <c r="AH57" s="50">
        <v>0</v>
      </c>
      <c r="AI57" s="62">
        <v>0</v>
      </c>
      <c r="AJ57" s="62">
        <v>0</v>
      </c>
      <c r="AK57" s="50">
        <v>0</v>
      </c>
      <c r="AL57" s="50">
        <v>0</v>
      </c>
      <c r="AM57" s="50">
        <v>0</v>
      </c>
      <c r="AN57" s="50">
        <v>0</v>
      </c>
    </row>
    <row r="58" spans="1:40" x14ac:dyDescent="0.25">
      <c r="A58" s="51" t="s">
        <v>36</v>
      </c>
      <c r="B58" s="139" t="s">
        <v>37</v>
      </c>
      <c r="C58" s="140"/>
      <c r="D58" s="51" t="s">
        <v>237</v>
      </c>
      <c r="F58" s="139" t="s">
        <v>237</v>
      </c>
      <c r="G58" s="141"/>
      <c r="H58" s="141"/>
      <c r="I58" s="141"/>
      <c r="J58" s="141"/>
      <c r="K58" s="141"/>
      <c r="L58" s="140"/>
      <c r="M58" s="51" t="s">
        <v>78</v>
      </c>
      <c r="N58" s="139" t="s">
        <v>241</v>
      </c>
      <c r="O58" s="141"/>
      <c r="P58" s="140"/>
      <c r="Q58" s="51" t="s">
        <v>31</v>
      </c>
      <c r="R58" s="51" t="s">
        <v>32</v>
      </c>
      <c r="S58" s="51" t="s">
        <v>33</v>
      </c>
      <c r="T58" s="49">
        <v>839174118.41999996</v>
      </c>
      <c r="U58" s="49">
        <v>0</v>
      </c>
      <c r="V58" s="49">
        <v>9500000</v>
      </c>
      <c r="W58" s="49">
        <v>0</v>
      </c>
      <c r="X58" s="49">
        <v>0</v>
      </c>
      <c r="Y58" s="49">
        <v>829674118.41999996</v>
      </c>
      <c r="Z58" s="49" t="s">
        <v>237</v>
      </c>
      <c r="AA58" s="49">
        <v>829674118.41999996</v>
      </c>
      <c r="AB58" s="49">
        <v>0</v>
      </c>
      <c r="AC58" s="49">
        <v>0</v>
      </c>
      <c r="AD58" s="49">
        <v>0</v>
      </c>
      <c r="AE58" s="50">
        <v>0</v>
      </c>
      <c r="AF58" s="50">
        <v>0</v>
      </c>
      <c r="AG58" s="50">
        <v>0</v>
      </c>
      <c r="AH58" s="50">
        <v>0</v>
      </c>
      <c r="AI58" s="5">
        <v>791674118.41999996</v>
      </c>
      <c r="AJ58" s="5">
        <v>38000000</v>
      </c>
      <c r="AK58" s="50">
        <v>0</v>
      </c>
      <c r="AL58" s="50">
        <v>0</v>
      </c>
      <c r="AM58" s="50">
        <v>0</v>
      </c>
      <c r="AN58" s="50">
        <v>0</v>
      </c>
    </row>
    <row r="59" spans="1:40" x14ac:dyDescent="0.25">
      <c r="A59" s="51" t="s">
        <v>0</v>
      </c>
      <c r="B59" s="139" t="s">
        <v>1</v>
      </c>
      <c r="C59" s="140"/>
      <c r="D59" s="51" t="s">
        <v>237</v>
      </c>
      <c r="F59" s="139" t="s">
        <v>237</v>
      </c>
      <c r="G59" s="141"/>
      <c r="H59" s="141"/>
      <c r="I59" s="141"/>
      <c r="J59" s="141"/>
      <c r="K59" s="141"/>
      <c r="L59" s="140"/>
      <c r="M59" s="51" t="s">
        <v>80</v>
      </c>
      <c r="N59" s="139" t="s">
        <v>81</v>
      </c>
      <c r="O59" s="141"/>
      <c r="P59" s="140"/>
      <c r="Q59" s="51" t="s">
        <v>31</v>
      </c>
      <c r="R59" s="51" t="s">
        <v>32</v>
      </c>
      <c r="S59" s="51" t="s">
        <v>33</v>
      </c>
      <c r="T59" s="49">
        <v>118542548.84999999</v>
      </c>
      <c r="U59" s="49">
        <v>0</v>
      </c>
      <c r="V59" s="49">
        <v>25000000</v>
      </c>
      <c r="W59" s="49">
        <v>0</v>
      </c>
      <c r="X59" s="49">
        <v>0</v>
      </c>
      <c r="Y59" s="49">
        <v>93542548.849999994</v>
      </c>
      <c r="Z59" s="49" t="s">
        <v>237</v>
      </c>
      <c r="AA59" s="49">
        <v>93542548.849999994</v>
      </c>
      <c r="AB59" s="49">
        <v>0</v>
      </c>
      <c r="AC59" s="49">
        <v>0</v>
      </c>
      <c r="AD59" s="49">
        <v>0</v>
      </c>
      <c r="AE59" s="50">
        <v>0</v>
      </c>
      <c r="AF59" s="50">
        <v>0</v>
      </c>
      <c r="AG59" s="50">
        <v>0</v>
      </c>
      <c r="AH59" s="50">
        <v>0</v>
      </c>
      <c r="AI59" s="62">
        <v>0</v>
      </c>
      <c r="AJ59" s="62">
        <v>0</v>
      </c>
      <c r="AK59" s="50">
        <v>0</v>
      </c>
      <c r="AL59" s="50">
        <v>0</v>
      </c>
      <c r="AM59" s="50">
        <v>0</v>
      </c>
      <c r="AN59" s="50">
        <v>0</v>
      </c>
    </row>
    <row r="60" spans="1:40" x14ac:dyDescent="0.25">
      <c r="A60" s="51" t="s">
        <v>36</v>
      </c>
      <c r="B60" s="139" t="s">
        <v>37</v>
      </c>
      <c r="C60" s="140"/>
      <c r="D60" s="51" t="s">
        <v>237</v>
      </c>
      <c r="F60" s="139" t="s">
        <v>237</v>
      </c>
      <c r="G60" s="141"/>
      <c r="H60" s="141"/>
      <c r="I60" s="141"/>
      <c r="J60" s="141"/>
      <c r="K60" s="141"/>
      <c r="L60" s="140"/>
      <c r="M60" s="51" t="s">
        <v>80</v>
      </c>
      <c r="N60" s="139" t="s">
        <v>81</v>
      </c>
      <c r="O60" s="141"/>
      <c r="P60" s="140"/>
      <c r="Q60" s="51" t="s">
        <v>31</v>
      </c>
      <c r="R60" s="51" t="s">
        <v>32</v>
      </c>
      <c r="S60" s="51" t="s">
        <v>33</v>
      </c>
      <c r="T60" s="49">
        <v>118542548.84999999</v>
      </c>
      <c r="U60" s="49">
        <v>50000000</v>
      </c>
      <c r="V60" s="49">
        <v>75000000</v>
      </c>
      <c r="W60" s="49">
        <v>0</v>
      </c>
      <c r="X60" s="49">
        <v>0</v>
      </c>
      <c r="Y60" s="49">
        <v>93542548.849999994</v>
      </c>
      <c r="Z60" s="49">
        <v>0</v>
      </c>
      <c r="AA60" s="49">
        <v>93542548.849999994</v>
      </c>
      <c r="AB60" s="49">
        <v>0</v>
      </c>
      <c r="AC60" s="49">
        <v>0</v>
      </c>
      <c r="AD60" s="49">
        <v>0</v>
      </c>
      <c r="AE60" s="50">
        <v>0</v>
      </c>
      <c r="AF60" s="50">
        <v>0</v>
      </c>
      <c r="AG60" s="50">
        <v>0</v>
      </c>
      <c r="AH60" s="50">
        <v>0</v>
      </c>
      <c r="AI60" s="5">
        <v>93542548.849999994</v>
      </c>
      <c r="AJ60" s="5">
        <v>0</v>
      </c>
      <c r="AK60" s="50">
        <v>0</v>
      </c>
      <c r="AL60" s="50">
        <v>0</v>
      </c>
      <c r="AM60" s="50">
        <v>0</v>
      </c>
      <c r="AN60" s="50">
        <v>0</v>
      </c>
    </row>
    <row r="61" spans="1:40" x14ac:dyDescent="0.25">
      <c r="A61" s="51" t="s">
        <v>0</v>
      </c>
      <c r="B61" s="139" t="s">
        <v>1</v>
      </c>
      <c r="C61" s="140"/>
      <c r="D61" s="51" t="s">
        <v>237</v>
      </c>
      <c r="F61" s="139" t="s">
        <v>237</v>
      </c>
      <c r="G61" s="141"/>
      <c r="H61" s="141"/>
      <c r="I61" s="141"/>
      <c r="J61" s="141"/>
      <c r="K61" s="141"/>
      <c r="L61" s="140"/>
      <c r="M61" s="51" t="s">
        <v>82</v>
      </c>
      <c r="N61" s="139" t="s">
        <v>83</v>
      </c>
      <c r="O61" s="141"/>
      <c r="P61" s="140"/>
      <c r="Q61" s="51" t="s">
        <v>31</v>
      </c>
      <c r="R61" s="51" t="s">
        <v>32</v>
      </c>
      <c r="S61" s="51" t="s">
        <v>33</v>
      </c>
      <c r="T61" s="49">
        <v>78986977.200000003</v>
      </c>
      <c r="U61" s="49">
        <v>0</v>
      </c>
      <c r="V61" s="49">
        <v>0</v>
      </c>
      <c r="W61" s="49">
        <v>0</v>
      </c>
      <c r="X61" s="49">
        <v>0</v>
      </c>
      <c r="Y61" s="49">
        <v>78986977.200000003</v>
      </c>
      <c r="Z61" s="49">
        <v>0</v>
      </c>
      <c r="AA61" s="49">
        <v>78986977.200000003</v>
      </c>
      <c r="AB61" s="49">
        <v>0</v>
      </c>
      <c r="AC61" s="49">
        <v>0</v>
      </c>
      <c r="AD61" s="49">
        <v>0</v>
      </c>
      <c r="AE61" s="50">
        <v>0</v>
      </c>
      <c r="AF61" s="50">
        <v>0</v>
      </c>
      <c r="AG61" s="50">
        <v>0</v>
      </c>
      <c r="AH61" s="50">
        <v>0</v>
      </c>
      <c r="AI61" s="62">
        <v>0</v>
      </c>
      <c r="AJ61" s="62">
        <v>0</v>
      </c>
      <c r="AK61" s="50">
        <v>0</v>
      </c>
      <c r="AL61" s="50">
        <v>0</v>
      </c>
      <c r="AM61" s="50">
        <v>0</v>
      </c>
      <c r="AN61" s="50">
        <v>0</v>
      </c>
    </row>
    <row r="62" spans="1:40" x14ac:dyDescent="0.25">
      <c r="A62" s="51" t="s">
        <v>36</v>
      </c>
      <c r="B62" s="139" t="s">
        <v>37</v>
      </c>
      <c r="C62" s="140"/>
      <c r="D62" s="51" t="s">
        <v>237</v>
      </c>
      <c r="F62" s="139" t="s">
        <v>237</v>
      </c>
      <c r="G62" s="141"/>
      <c r="H62" s="141"/>
      <c r="I62" s="141"/>
      <c r="J62" s="141"/>
      <c r="K62" s="141"/>
      <c r="L62" s="140"/>
      <c r="M62" s="51" t="s">
        <v>82</v>
      </c>
      <c r="N62" s="139" t="s">
        <v>83</v>
      </c>
      <c r="O62" s="141"/>
      <c r="P62" s="140"/>
      <c r="Q62" s="51" t="s">
        <v>31</v>
      </c>
      <c r="R62" s="51" t="s">
        <v>32</v>
      </c>
      <c r="S62" s="51" t="s">
        <v>33</v>
      </c>
      <c r="T62" s="49">
        <v>78986977.200000003</v>
      </c>
      <c r="U62" s="49">
        <v>0</v>
      </c>
      <c r="V62" s="49">
        <v>0</v>
      </c>
      <c r="W62" s="49">
        <v>0</v>
      </c>
      <c r="X62" s="49">
        <v>0</v>
      </c>
      <c r="Y62" s="49">
        <v>78986977.200000003</v>
      </c>
      <c r="Z62" s="49" t="s">
        <v>237</v>
      </c>
      <c r="AA62" s="49">
        <v>78986977.200000003</v>
      </c>
      <c r="AB62" s="49">
        <v>0</v>
      </c>
      <c r="AC62" s="49">
        <v>0</v>
      </c>
      <c r="AD62" s="49">
        <v>0</v>
      </c>
      <c r="AE62" s="50">
        <v>0</v>
      </c>
      <c r="AF62" s="50">
        <v>0</v>
      </c>
      <c r="AG62" s="50">
        <v>0</v>
      </c>
      <c r="AH62" s="50">
        <v>0</v>
      </c>
      <c r="AI62" s="5">
        <v>78986977.200000003</v>
      </c>
      <c r="AJ62" s="5">
        <v>0</v>
      </c>
      <c r="AK62" s="50">
        <v>0</v>
      </c>
      <c r="AL62" s="50">
        <v>0</v>
      </c>
      <c r="AM62" s="50">
        <v>0</v>
      </c>
      <c r="AN62" s="50">
        <v>0</v>
      </c>
    </row>
    <row r="63" spans="1:40" x14ac:dyDescent="0.25">
      <c r="A63" s="51" t="s">
        <v>0</v>
      </c>
      <c r="B63" s="139" t="s">
        <v>1</v>
      </c>
      <c r="C63" s="140"/>
      <c r="D63" s="51" t="s">
        <v>237</v>
      </c>
      <c r="F63" s="139" t="s">
        <v>237</v>
      </c>
      <c r="G63" s="141"/>
      <c r="H63" s="141"/>
      <c r="I63" s="141"/>
      <c r="J63" s="141"/>
      <c r="K63" s="141"/>
      <c r="L63" s="140"/>
      <c r="M63" s="51" t="s">
        <v>84</v>
      </c>
      <c r="N63" s="139" t="s">
        <v>85</v>
      </c>
      <c r="O63" s="141"/>
      <c r="P63" s="140"/>
      <c r="Q63" s="51" t="s">
        <v>31</v>
      </c>
      <c r="R63" s="51" t="s">
        <v>32</v>
      </c>
      <c r="S63" s="51" t="s">
        <v>33</v>
      </c>
      <c r="T63" s="49">
        <v>507692396.70999998</v>
      </c>
      <c r="U63" s="49">
        <v>34517754</v>
      </c>
      <c r="V63" s="49">
        <v>10000000</v>
      </c>
      <c r="W63" s="49">
        <v>9000000</v>
      </c>
      <c r="X63" s="49">
        <v>0</v>
      </c>
      <c r="Y63" s="49">
        <v>541210150.71000004</v>
      </c>
      <c r="Z63" s="49" t="s">
        <v>237</v>
      </c>
      <c r="AA63" s="49">
        <v>541210150.71000004</v>
      </c>
      <c r="AB63" s="49">
        <v>0</v>
      </c>
      <c r="AC63" s="49">
        <v>0</v>
      </c>
      <c r="AD63" s="49">
        <v>0</v>
      </c>
      <c r="AE63" s="50">
        <v>0</v>
      </c>
      <c r="AF63" s="50">
        <v>0</v>
      </c>
      <c r="AG63" s="50">
        <v>0</v>
      </c>
      <c r="AH63" s="50">
        <v>0</v>
      </c>
      <c r="AI63" s="62">
        <v>0</v>
      </c>
      <c r="AJ63" s="62">
        <v>0</v>
      </c>
      <c r="AK63" s="50">
        <v>0</v>
      </c>
      <c r="AL63" s="50">
        <v>0</v>
      </c>
      <c r="AM63" s="50">
        <v>0</v>
      </c>
      <c r="AN63" s="50">
        <v>0</v>
      </c>
    </row>
    <row r="64" spans="1:40" x14ac:dyDescent="0.25">
      <c r="A64" s="51" t="s">
        <v>36</v>
      </c>
      <c r="B64" s="139" t="s">
        <v>37</v>
      </c>
      <c r="C64" s="140"/>
      <c r="D64" s="51" t="s">
        <v>237</v>
      </c>
      <c r="F64" s="139" t="s">
        <v>237</v>
      </c>
      <c r="G64" s="141"/>
      <c r="H64" s="141"/>
      <c r="I64" s="141"/>
      <c r="J64" s="141"/>
      <c r="K64" s="141"/>
      <c r="L64" s="140"/>
      <c r="M64" s="51" t="s">
        <v>84</v>
      </c>
      <c r="N64" s="139" t="s">
        <v>85</v>
      </c>
      <c r="O64" s="141"/>
      <c r="P64" s="140"/>
      <c r="Q64" s="51" t="s">
        <v>31</v>
      </c>
      <c r="R64" s="51" t="s">
        <v>32</v>
      </c>
      <c r="S64" s="51" t="s">
        <v>33</v>
      </c>
      <c r="T64" s="49">
        <v>507692396.70999998</v>
      </c>
      <c r="U64" s="49">
        <v>43517754</v>
      </c>
      <c r="V64" s="49">
        <v>10000000</v>
      </c>
      <c r="W64" s="49">
        <v>0</v>
      </c>
      <c r="X64" s="49">
        <v>0</v>
      </c>
      <c r="Y64" s="49">
        <v>541210150.71000004</v>
      </c>
      <c r="Z64" s="49">
        <v>0</v>
      </c>
      <c r="AA64" s="49">
        <v>541210150.71000004</v>
      </c>
      <c r="AB64" s="49">
        <v>0</v>
      </c>
      <c r="AC64" s="49">
        <v>0</v>
      </c>
      <c r="AD64" s="49">
        <v>0</v>
      </c>
      <c r="AE64" s="50">
        <v>0</v>
      </c>
      <c r="AF64" s="50">
        <v>0</v>
      </c>
      <c r="AG64" s="50">
        <v>0</v>
      </c>
      <c r="AH64" s="50">
        <v>0</v>
      </c>
      <c r="AI64" s="5">
        <v>541210150.71000004</v>
      </c>
      <c r="AJ64" s="5">
        <v>0</v>
      </c>
      <c r="AK64" s="50">
        <v>0</v>
      </c>
      <c r="AL64" s="50">
        <v>0</v>
      </c>
      <c r="AM64" s="50">
        <v>0</v>
      </c>
      <c r="AN64" s="50">
        <v>0</v>
      </c>
    </row>
    <row r="65" spans="1:40" x14ac:dyDescent="0.25">
      <c r="A65" s="51" t="s">
        <v>0</v>
      </c>
      <c r="B65" s="139" t="s">
        <v>1</v>
      </c>
      <c r="C65" s="140"/>
      <c r="D65" s="51" t="s">
        <v>237</v>
      </c>
      <c r="F65" s="139" t="s">
        <v>237</v>
      </c>
      <c r="G65" s="141"/>
      <c r="H65" s="141"/>
      <c r="I65" s="141"/>
      <c r="J65" s="141"/>
      <c r="K65" s="141"/>
      <c r="L65" s="140"/>
      <c r="M65" s="51" t="s">
        <v>86</v>
      </c>
      <c r="N65" s="139" t="s">
        <v>87</v>
      </c>
      <c r="O65" s="141"/>
      <c r="P65" s="140"/>
      <c r="Q65" s="51" t="s">
        <v>31</v>
      </c>
      <c r="R65" s="51" t="s">
        <v>32</v>
      </c>
      <c r="S65" s="51" t="s">
        <v>33</v>
      </c>
      <c r="T65" s="49">
        <v>382165162.50999999</v>
      </c>
      <c r="U65" s="49">
        <v>0</v>
      </c>
      <c r="V65" s="49">
        <v>10000000</v>
      </c>
      <c r="W65" s="49">
        <v>15500000</v>
      </c>
      <c r="X65" s="49">
        <v>0</v>
      </c>
      <c r="Y65" s="49">
        <v>387665162.50999999</v>
      </c>
      <c r="Z65" s="49">
        <v>0</v>
      </c>
      <c r="AA65" s="49">
        <v>387665162.50999999</v>
      </c>
      <c r="AB65" s="49">
        <v>0</v>
      </c>
      <c r="AC65" s="49">
        <v>0</v>
      </c>
      <c r="AD65" s="49">
        <v>0</v>
      </c>
      <c r="AE65" s="50">
        <v>0</v>
      </c>
      <c r="AF65" s="50">
        <v>0</v>
      </c>
      <c r="AG65" s="50">
        <v>0</v>
      </c>
      <c r="AH65" s="50">
        <v>0</v>
      </c>
      <c r="AI65" s="62">
        <v>0</v>
      </c>
      <c r="AJ65" s="62">
        <v>0</v>
      </c>
      <c r="AK65" s="50">
        <v>0</v>
      </c>
      <c r="AL65" s="50">
        <v>0</v>
      </c>
      <c r="AM65" s="50">
        <v>0</v>
      </c>
      <c r="AN65" s="50">
        <v>0</v>
      </c>
    </row>
    <row r="66" spans="1:40" x14ac:dyDescent="0.25">
      <c r="A66" s="51" t="s">
        <v>36</v>
      </c>
      <c r="B66" s="139" t="s">
        <v>37</v>
      </c>
      <c r="C66" s="140"/>
      <c r="D66" s="51" t="s">
        <v>237</v>
      </c>
      <c r="F66" s="139" t="s">
        <v>237</v>
      </c>
      <c r="G66" s="141"/>
      <c r="H66" s="141"/>
      <c r="I66" s="141"/>
      <c r="J66" s="141"/>
      <c r="K66" s="141"/>
      <c r="L66" s="140"/>
      <c r="M66" s="51" t="s">
        <v>86</v>
      </c>
      <c r="N66" s="139" t="s">
        <v>87</v>
      </c>
      <c r="O66" s="141"/>
      <c r="P66" s="140"/>
      <c r="Q66" s="51" t="s">
        <v>31</v>
      </c>
      <c r="R66" s="51" t="s">
        <v>32</v>
      </c>
      <c r="S66" s="51" t="s">
        <v>33</v>
      </c>
      <c r="T66" s="49">
        <v>382165162.50999999</v>
      </c>
      <c r="U66" s="49">
        <v>15500000</v>
      </c>
      <c r="V66" s="49">
        <v>10000000</v>
      </c>
      <c r="W66" s="49">
        <v>0</v>
      </c>
      <c r="X66" s="49">
        <v>0</v>
      </c>
      <c r="Y66" s="49">
        <v>387665162.50999999</v>
      </c>
      <c r="Z66" s="49" t="s">
        <v>237</v>
      </c>
      <c r="AA66" s="49">
        <v>387665162.50999999</v>
      </c>
      <c r="AB66" s="49">
        <v>0</v>
      </c>
      <c r="AC66" s="49">
        <v>0</v>
      </c>
      <c r="AD66" s="49">
        <v>0</v>
      </c>
      <c r="AE66" s="50">
        <v>0</v>
      </c>
      <c r="AF66" s="50">
        <v>0</v>
      </c>
      <c r="AG66" s="50">
        <v>0</v>
      </c>
      <c r="AH66" s="50">
        <v>0</v>
      </c>
      <c r="AI66" s="5">
        <v>387665162.50999999</v>
      </c>
      <c r="AJ66" s="5">
        <v>0</v>
      </c>
      <c r="AK66" s="50">
        <v>0</v>
      </c>
      <c r="AL66" s="50">
        <v>0</v>
      </c>
      <c r="AM66" s="50">
        <v>0</v>
      </c>
      <c r="AN66" s="50">
        <v>0</v>
      </c>
    </row>
    <row r="67" spans="1:40" x14ac:dyDescent="0.25">
      <c r="A67" s="51" t="s">
        <v>0</v>
      </c>
      <c r="B67" s="139" t="s">
        <v>1</v>
      </c>
      <c r="C67" s="140"/>
      <c r="D67" s="51" t="s">
        <v>237</v>
      </c>
      <c r="F67" s="139" t="s">
        <v>237</v>
      </c>
      <c r="G67" s="141"/>
      <c r="H67" s="141"/>
      <c r="I67" s="141"/>
      <c r="J67" s="141"/>
      <c r="K67" s="141"/>
      <c r="L67" s="140"/>
      <c r="M67" s="51" t="s">
        <v>88</v>
      </c>
      <c r="N67" s="139" t="s">
        <v>89</v>
      </c>
      <c r="O67" s="141"/>
      <c r="P67" s="140"/>
      <c r="Q67" s="51" t="s">
        <v>31</v>
      </c>
      <c r="R67" s="51" t="s">
        <v>32</v>
      </c>
      <c r="S67" s="51" t="s">
        <v>33</v>
      </c>
      <c r="T67" s="49">
        <v>83845329.700000003</v>
      </c>
      <c r="U67" s="49">
        <v>0</v>
      </c>
      <c r="V67" s="49">
        <v>0</v>
      </c>
      <c r="W67" s="49">
        <v>0</v>
      </c>
      <c r="X67" s="49">
        <v>18000000</v>
      </c>
      <c r="Y67" s="49">
        <v>65845329.700000003</v>
      </c>
      <c r="Z67" s="49" t="s">
        <v>237</v>
      </c>
      <c r="AA67" s="49">
        <v>65845329.700000003</v>
      </c>
      <c r="AB67" s="49">
        <v>0</v>
      </c>
      <c r="AC67" s="49">
        <v>0</v>
      </c>
      <c r="AD67" s="49">
        <v>0</v>
      </c>
      <c r="AE67" s="50">
        <v>0</v>
      </c>
      <c r="AF67" s="50">
        <v>0</v>
      </c>
      <c r="AG67" s="50">
        <v>0</v>
      </c>
      <c r="AH67" s="50">
        <v>0</v>
      </c>
      <c r="AI67" s="62">
        <v>0</v>
      </c>
      <c r="AJ67" s="62">
        <v>0</v>
      </c>
      <c r="AK67" s="50">
        <v>0</v>
      </c>
      <c r="AL67" s="50">
        <v>0</v>
      </c>
      <c r="AM67" s="50">
        <v>0</v>
      </c>
      <c r="AN67" s="50">
        <v>0</v>
      </c>
    </row>
    <row r="68" spans="1:40" x14ac:dyDescent="0.25">
      <c r="A68" s="51" t="s">
        <v>36</v>
      </c>
      <c r="B68" s="139" t="s">
        <v>37</v>
      </c>
      <c r="C68" s="140"/>
      <c r="D68" s="51" t="s">
        <v>237</v>
      </c>
      <c r="F68" s="139" t="s">
        <v>237</v>
      </c>
      <c r="G68" s="141"/>
      <c r="H68" s="141"/>
      <c r="I68" s="141"/>
      <c r="J68" s="141"/>
      <c r="K68" s="141"/>
      <c r="L68" s="140"/>
      <c r="M68" s="51" t="s">
        <v>88</v>
      </c>
      <c r="N68" s="139" t="s">
        <v>89</v>
      </c>
      <c r="O68" s="141"/>
      <c r="P68" s="140"/>
      <c r="Q68" s="51" t="s">
        <v>31</v>
      </c>
      <c r="R68" s="51" t="s">
        <v>32</v>
      </c>
      <c r="S68" s="51" t="s">
        <v>33</v>
      </c>
      <c r="T68" s="49">
        <v>83845329.700000003</v>
      </c>
      <c r="U68" s="49">
        <v>0</v>
      </c>
      <c r="V68" s="49">
        <v>18000000</v>
      </c>
      <c r="W68" s="49">
        <v>0</v>
      </c>
      <c r="X68" s="49">
        <v>0</v>
      </c>
      <c r="Y68" s="49">
        <v>65845329.700000003</v>
      </c>
      <c r="Z68" s="49">
        <v>0</v>
      </c>
      <c r="AA68" s="49">
        <v>65845329.700000003</v>
      </c>
      <c r="AB68" s="49">
        <v>0</v>
      </c>
      <c r="AC68" s="49">
        <v>0</v>
      </c>
      <c r="AD68" s="49">
        <v>0</v>
      </c>
      <c r="AE68" s="50">
        <v>0</v>
      </c>
      <c r="AF68" s="50">
        <v>0</v>
      </c>
      <c r="AG68" s="50">
        <v>0</v>
      </c>
      <c r="AH68" s="50">
        <v>0</v>
      </c>
      <c r="AI68" s="5">
        <v>65645329.700000003</v>
      </c>
      <c r="AJ68" s="5">
        <v>200000</v>
      </c>
      <c r="AK68" s="50">
        <v>0</v>
      </c>
      <c r="AL68" s="50">
        <v>0</v>
      </c>
      <c r="AM68" s="50">
        <v>0</v>
      </c>
      <c r="AN68" s="50">
        <v>0</v>
      </c>
    </row>
    <row r="69" spans="1:40" x14ac:dyDescent="0.25">
      <c r="A69" s="51" t="s">
        <v>0</v>
      </c>
      <c r="B69" s="139" t="s">
        <v>1</v>
      </c>
      <c r="C69" s="140"/>
      <c r="D69" s="51" t="s">
        <v>237</v>
      </c>
      <c r="F69" s="139" t="s">
        <v>237</v>
      </c>
      <c r="G69" s="141"/>
      <c r="H69" s="141"/>
      <c r="I69" s="141"/>
      <c r="J69" s="141"/>
      <c r="K69" s="141"/>
      <c r="L69" s="140"/>
      <c r="M69" s="51" t="s">
        <v>90</v>
      </c>
      <c r="N69" s="139" t="s">
        <v>91</v>
      </c>
      <c r="O69" s="141"/>
      <c r="P69" s="140"/>
      <c r="Q69" s="51" t="s">
        <v>31</v>
      </c>
      <c r="R69" s="51" t="s">
        <v>32</v>
      </c>
      <c r="S69" s="51" t="s">
        <v>33</v>
      </c>
      <c r="T69" s="49">
        <v>41078164.609999999</v>
      </c>
      <c r="U69" s="49">
        <v>45000000</v>
      </c>
      <c r="V69" s="49">
        <v>0</v>
      </c>
      <c r="W69" s="49">
        <v>3000000</v>
      </c>
      <c r="X69" s="49">
        <v>0</v>
      </c>
      <c r="Y69" s="49">
        <v>89078164.609999999</v>
      </c>
      <c r="Z69" s="49">
        <v>0</v>
      </c>
      <c r="AA69" s="49">
        <v>89078164.609999999</v>
      </c>
      <c r="AB69" s="49">
        <v>0</v>
      </c>
      <c r="AC69" s="49">
        <v>0</v>
      </c>
      <c r="AD69" s="49">
        <v>0</v>
      </c>
      <c r="AE69" s="50">
        <v>0</v>
      </c>
      <c r="AF69" s="50">
        <v>0</v>
      </c>
      <c r="AG69" s="50">
        <v>0</v>
      </c>
      <c r="AH69" s="50">
        <v>0</v>
      </c>
      <c r="AI69" s="62">
        <v>0</v>
      </c>
      <c r="AJ69" s="62">
        <v>0</v>
      </c>
      <c r="AK69" s="50">
        <v>0</v>
      </c>
      <c r="AL69" s="50">
        <v>0</v>
      </c>
      <c r="AM69" s="50">
        <v>0</v>
      </c>
      <c r="AN69" s="50">
        <v>0</v>
      </c>
    </row>
    <row r="70" spans="1:40" x14ac:dyDescent="0.25">
      <c r="A70" s="51" t="s">
        <v>36</v>
      </c>
      <c r="B70" s="139" t="s">
        <v>37</v>
      </c>
      <c r="C70" s="140"/>
      <c r="D70" s="51" t="s">
        <v>237</v>
      </c>
      <c r="F70" s="139" t="s">
        <v>237</v>
      </c>
      <c r="G70" s="141"/>
      <c r="H70" s="141"/>
      <c r="I70" s="141"/>
      <c r="J70" s="141"/>
      <c r="K70" s="141"/>
      <c r="L70" s="140"/>
      <c r="M70" s="51" t="s">
        <v>90</v>
      </c>
      <c r="N70" s="139" t="s">
        <v>91</v>
      </c>
      <c r="O70" s="141"/>
      <c r="P70" s="140"/>
      <c r="Q70" s="51" t="s">
        <v>31</v>
      </c>
      <c r="R70" s="51" t="s">
        <v>32</v>
      </c>
      <c r="S70" s="51" t="s">
        <v>33</v>
      </c>
      <c r="T70" s="49">
        <v>41078164.609999999</v>
      </c>
      <c r="U70" s="49">
        <v>48000000</v>
      </c>
      <c r="V70" s="49">
        <v>0</v>
      </c>
      <c r="W70" s="49">
        <v>0</v>
      </c>
      <c r="X70" s="49">
        <v>0</v>
      </c>
      <c r="Y70" s="49">
        <v>89078164.609999999</v>
      </c>
      <c r="Z70" s="49">
        <v>0</v>
      </c>
      <c r="AA70" s="49">
        <v>89078164.609999999</v>
      </c>
      <c r="AB70" s="49">
        <v>0</v>
      </c>
      <c r="AC70" s="49">
        <v>0</v>
      </c>
      <c r="AD70" s="49">
        <v>0</v>
      </c>
      <c r="AE70" s="50">
        <v>0</v>
      </c>
      <c r="AF70" s="50">
        <v>0</v>
      </c>
      <c r="AG70" s="50">
        <v>0</v>
      </c>
      <c r="AH70" s="50">
        <v>0</v>
      </c>
      <c r="AI70" s="5">
        <v>88478164.609999999</v>
      </c>
      <c r="AJ70" s="5">
        <v>600000</v>
      </c>
      <c r="AK70" s="50">
        <v>0</v>
      </c>
      <c r="AL70" s="50">
        <v>0</v>
      </c>
      <c r="AM70" s="50">
        <v>0</v>
      </c>
      <c r="AN70" s="50">
        <v>0</v>
      </c>
    </row>
    <row r="71" spans="1:40" x14ac:dyDescent="0.25">
      <c r="A71" s="51" t="s">
        <v>0</v>
      </c>
      <c r="B71" s="139" t="s">
        <v>1</v>
      </c>
      <c r="C71" s="140"/>
      <c r="D71" s="51" t="s">
        <v>237</v>
      </c>
      <c r="F71" s="139" t="s">
        <v>237</v>
      </c>
      <c r="G71" s="141"/>
      <c r="H71" s="141"/>
      <c r="I71" s="141"/>
      <c r="J71" s="141"/>
      <c r="K71" s="141"/>
      <c r="L71" s="140"/>
      <c r="M71" s="51" t="s">
        <v>92</v>
      </c>
      <c r="N71" s="142" t="s">
        <v>93</v>
      </c>
      <c r="O71" s="143"/>
      <c r="P71" s="144"/>
      <c r="Q71" s="51" t="s">
        <v>31</v>
      </c>
      <c r="R71" s="51" t="s">
        <v>32</v>
      </c>
      <c r="S71" s="51" t="s">
        <v>33</v>
      </c>
      <c r="T71" s="49">
        <v>40400000</v>
      </c>
      <c r="U71" s="49">
        <v>0</v>
      </c>
      <c r="V71" s="49">
        <v>0</v>
      </c>
      <c r="W71" s="49">
        <v>0</v>
      </c>
      <c r="X71" s="49">
        <v>0</v>
      </c>
      <c r="Y71" s="49">
        <v>40400000</v>
      </c>
      <c r="Z71" s="49">
        <v>0</v>
      </c>
      <c r="AA71" s="49">
        <v>40400000</v>
      </c>
      <c r="AB71" s="49">
        <v>0</v>
      </c>
      <c r="AC71" s="49">
        <v>0</v>
      </c>
      <c r="AD71" s="49">
        <v>0</v>
      </c>
      <c r="AE71" s="50">
        <v>0</v>
      </c>
      <c r="AF71" s="50">
        <v>0</v>
      </c>
      <c r="AG71" s="50">
        <v>0</v>
      </c>
      <c r="AH71" s="50">
        <v>0</v>
      </c>
      <c r="AI71" s="62">
        <v>0</v>
      </c>
      <c r="AJ71" s="62">
        <v>0</v>
      </c>
      <c r="AK71" s="50">
        <v>0</v>
      </c>
      <c r="AL71" s="50">
        <v>0</v>
      </c>
      <c r="AM71" s="50">
        <v>0</v>
      </c>
      <c r="AN71" s="50">
        <v>0</v>
      </c>
    </row>
    <row r="72" spans="1:40" x14ac:dyDescent="0.25">
      <c r="A72" s="51" t="s">
        <v>36</v>
      </c>
      <c r="B72" s="139" t="s">
        <v>37</v>
      </c>
      <c r="C72" s="140"/>
      <c r="D72" s="51" t="s">
        <v>237</v>
      </c>
      <c r="F72" s="139" t="s">
        <v>237</v>
      </c>
      <c r="G72" s="141"/>
      <c r="H72" s="141"/>
      <c r="I72" s="141"/>
      <c r="J72" s="141"/>
      <c r="K72" s="141"/>
      <c r="L72" s="140"/>
      <c r="M72" s="51" t="s">
        <v>92</v>
      </c>
      <c r="N72" s="142" t="s">
        <v>93</v>
      </c>
      <c r="O72" s="143"/>
      <c r="P72" s="144"/>
      <c r="Q72" s="51" t="s">
        <v>31</v>
      </c>
      <c r="R72" s="51" t="s">
        <v>32</v>
      </c>
      <c r="S72" s="51" t="s">
        <v>33</v>
      </c>
      <c r="T72" s="49">
        <v>40400000</v>
      </c>
      <c r="U72" s="49">
        <v>0</v>
      </c>
      <c r="V72" s="49">
        <v>0</v>
      </c>
      <c r="W72" s="49">
        <v>0</v>
      </c>
      <c r="X72" s="49">
        <v>0</v>
      </c>
      <c r="Y72" s="49">
        <v>40400000</v>
      </c>
      <c r="Z72" s="49">
        <v>0</v>
      </c>
      <c r="AA72" s="49">
        <v>40400000</v>
      </c>
      <c r="AB72" s="49">
        <v>0</v>
      </c>
      <c r="AC72" s="49">
        <v>0</v>
      </c>
      <c r="AD72" s="49">
        <v>0</v>
      </c>
      <c r="AE72" s="50">
        <v>0</v>
      </c>
      <c r="AF72" s="50">
        <v>0</v>
      </c>
      <c r="AG72" s="50">
        <v>0</v>
      </c>
      <c r="AH72" s="50">
        <v>0</v>
      </c>
      <c r="AI72" s="5">
        <v>0</v>
      </c>
      <c r="AJ72" s="5">
        <v>40400000</v>
      </c>
      <c r="AK72" s="50">
        <v>0</v>
      </c>
      <c r="AL72" s="50">
        <v>0</v>
      </c>
      <c r="AM72" s="50">
        <v>0</v>
      </c>
      <c r="AN72" s="50">
        <v>0</v>
      </c>
    </row>
    <row r="73" spans="1:40" x14ac:dyDescent="0.25">
      <c r="A73" s="51" t="s">
        <v>0</v>
      </c>
      <c r="B73" s="139" t="s">
        <v>1</v>
      </c>
      <c r="C73" s="140"/>
      <c r="D73" s="51" t="s">
        <v>237</v>
      </c>
      <c r="F73" s="139" t="s">
        <v>237</v>
      </c>
      <c r="G73" s="141"/>
      <c r="H73" s="141"/>
      <c r="I73" s="141"/>
      <c r="J73" s="141"/>
      <c r="K73" s="141"/>
      <c r="L73" s="140"/>
      <c r="M73" s="51" t="s">
        <v>94</v>
      </c>
      <c r="N73" s="139" t="s">
        <v>95</v>
      </c>
      <c r="O73" s="141"/>
      <c r="P73" s="140"/>
      <c r="Q73" s="51" t="s">
        <v>31</v>
      </c>
      <c r="R73" s="51" t="s">
        <v>32</v>
      </c>
      <c r="S73" s="51" t="s">
        <v>33</v>
      </c>
      <c r="T73" s="49">
        <v>7000000</v>
      </c>
      <c r="U73" s="49">
        <v>0</v>
      </c>
      <c r="V73" s="49">
        <v>0</v>
      </c>
      <c r="W73" s="49">
        <v>0</v>
      </c>
      <c r="X73" s="49">
        <v>4180309</v>
      </c>
      <c r="Y73" s="49">
        <v>2819691</v>
      </c>
      <c r="Z73" s="49">
        <v>0</v>
      </c>
      <c r="AA73" s="49">
        <v>2819691</v>
      </c>
      <c r="AB73" s="49">
        <v>0</v>
      </c>
      <c r="AC73" s="49">
        <v>0</v>
      </c>
      <c r="AD73" s="49">
        <v>0</v>
      </c>
      <c r="AE73" s="50">
        <v>0</v>
      </c>
      <c r="AF73" s="50">
        <v>0</v>
      </c>
      <c r="AG73" s="50">
        <v>0</v>
      </c>
      <c r="AH73" s="50">
        <v>0</v>
      </c>
      <c r="AI73" s="62">
        <v>0</v>
      </c>
      <c r="AJ73" s="62">
        <v>0</v>
      </c>
      <c r="AK73" s="50">
        <v>0</v>
      </c>
      <c r="AL73" s="50">
        <v>0</v>
      </c>
      <c r="AM73" s="50">
        <v>0</v>
      </c>
      <c r="AN73" s="50">
        <v>0</v>
      </c>
    </row>
    <row r="74" spans="1:40" x14ac:dyDescent="0.25">
      <c r="A74" s="51" t="s">
        <v>36</v>
      </c>
      <c r="B74" s="139" t="s">
        <v>37</v>
      </c>
      <c r="C74" s="140"/>
      <c r="D74" s="51" t="s">
        <v>237</v>
      </c>
      <c r="F74" s="139" t="s">
        <v>237</v>
      </c>
      <c r="G74" s="141"/>
      <c r="H74" s="141"/>
      <c r="I74" s="141"/>
      <c r="J74" s="141"/>
      <c r="K74" s="141"/>
      <c r="L74" s="140"/>
      <c r="M74" s="51" t="s">
        <v>94</v>
      </c>
      <c r="N74" s="139" t="s">
        <v>95</v>
      </c>
      <c r="O74" s="141"/>
      <c r="P74" s="140"/>
      <c r="Q74" s="51" t="s">
        <v>31</v>
      </c>
      <c r="R74" s="51" t="s">
        <v>32</v>
      </c>
      <c r="S74" s="51" t="s">
        <v>33</v>
      </c>
      <c r="T74" s="49">
        <v>7000000</v>
      </c>
      <c r="U74" s="49">
        <v>0</v>
      </c>
      <c r="V74" s="73">
        <v>4180309</v>
      </c>
      <c r="W74" s="49">
        <v>0</v>
      </c>
      <c r="X74" s="49">
        <v>0</v>
      </c>
      <c r="Y74" s="49">
        <v>2819691</v>
      </c>
      <c r="Z74" s="49">
        <v>0</v>
      </c>
      <c r="AA74" s="49">
        <v>2819691</v>
      </c>
      <c r="AB74" s="49">
        <v>0</v>
      </c>
      <c r="AC74" s="49">
        <v>0</v>
      </c>
      <c r="AD74" s="49">
        <v>0</v>
      </c>
      <c r="AE74" s="50">
        <v>0</v>
      </c>
      <c r="AF74" s="50">
        <v>0</v>
      </c>
      <c r="AG74" s="50">
        <v>0</v>
      </c>
      <c r="AH74" s="50">
        <v>0</v>
      </c>
      <c r="AI74" s="5">
        <v>2819691</v>
      </c>
      <c r="AJ74" s="5">
        <v>0</v>
      </c>
      <c r="AK74" s="50">
        <v>0</v>
      </c>
      <c r="AL74" s="50">
        <v>0</v>
      </c>
      <c r="AM74" s="50">
        <v>0</v>
      </c>
      <c r="AN74" s="50">
        <v>0</v>
      </c>
    </row>
    <row r="75" spans="1:40" x14ac:dyDescent="0.25">
      <c r="A75" s="51" t="s">
        <v>0</v>
      </c>
      <c r="B75" s="139" t="s">
        <v>1</v>
      </c>
      <c r="C75" s="140"/>
      <c r="D75" s="51" t="s">
        <v>237</v>
      </c>
      <c r="F75" s="139" t="s">
        <v>237</v>
      </c>
      <c r="G75" s="141"/>
      <c r="H75" s="141"/>
      <c r="I75" s="141"/>
      <c r="J75" s="141"/>
      <c r="K75" s="141"/>
      <c r="L75" s="140"/>
      <c r="M75" s="51" t="s">
        <v>96</v>
      </c>
      <c r="N75" s="139" t="s">
        <v>97</v>
      </c>
      <c r="O75" s="141"/>
      <c r="P75" s="140"/>
      <c r="Q75" s="51" t="s">
        <v>31</v>
      </c>
      <c r="R75" s="51" t="s">
        <v>32</v>
      </c>
      <c r="S75" s="51" t="s">
        <v>33</v>
      </c>
      <c r="T75" s="49">
        <v>15000000</v>
      </c>
      <c r="U75" s="49">
        <v>0</v>
      </c>
      <c r="V75" s="49">
        <v>0</v>
      </c>
      <c r="W75" s="49">
        <v>0</v>
      </c>
      <c r="X75" s="49">
        <v>5796200</v>
      </c>
      <c r="Y75" s="49">
        <v>9203800</v>
      </c>
      <c r="Z75" s="5">
        <v>0</v>
      </c>
      <c r="AA75" s="5">
        <v>9203800</v>
      </c>
      <c r="AB75" s="5">
        <v>0</v>
      </c>
      <c r="AC75" s="5">
        <v>0</v>
      </c>
      <c r="AD75" s="5">
        <v>0</v>
      </c>
      <c r="AE75" s="50">
        <v>0</v>
      </c>
      <c r="AF75" s="50">
        <v>0</v>
      </c>
      <c r="AG75" s="50">
        <v>0</v>
      </c>
      <c r="AH75" s="50">
        <v>0</v>
      </c>
      <c r="AI75" s="62">
        <v>0</v>
      </c>
      <c r="AJ75" s="62">
        <v>0</v>
      </c>
      <c r="AK75" s="50">
        <v>0</v>
      </c>
      <c r="AL75" s="50">
        <v>0</v>
      </c>
      <c r="AM75" s="50">
        <v>0</v>
      </c>
      <c r="AN75" s="50">
        <v>0</v>
      </c>
    </row>
    <row r="76" spans="1:40" x14ac:dyDescent="0.25">
      <c r="A76" s="51" t="s">
        <v>36</v>
      </c>
      <c r="B76" s="139" t="s">
        <v>37</v>
      </c>
      <c r="C76" s="140"/>
      <c r="D76" s="51" t="s">
        <v>237</v>
      </c>
      <c r="F76" s="139" t="s">
        <v>237</v>
      </c>
      <c r="G76" s="141"/>
      <c r="H76" s="141"/>
      <c r="I76" s="141"/>
      <c r="J76" s="141"/>
      <c r="K76" s="141"/>
      <c r="L76" s="140"/>
      <c r="M76" s="51" t="s">
        <v>96</v>
      </c>
      <c r="N76" s="139" t="s">
        <v>97</v>
      </c>
      <c r="O76" s="141"/>
      <c r="P76" s="140"/>
      <c r="Q76" s="51" t="s">
        <v>31</v>
      </c>
      <c r="R76" s="51" t="s">
        <v>32</v>
      </c>
      <c r="S76" s="51" t="s">
        <v>33</v>
      </c>
      <c r="T76" s="49">
        <v>15000000</v>
      </c>
      <c r="U76" s="49">
        <v>0</v>
      </c>
      <c r="V76" s="49">
        <v>5796200</v>
      </c>
      <c r="W76" s="49">
        <v>0</v>
      </c>
      <c r="X76" s="49">
        <v>0</v>
      </c>
      <c r="Y76" s="49">
        <v>9203800</v>
      </c>
      <c r="Z76" s="49" t="s">
        <v>237</v>
      </c>
      <c r="AA76" s="49">
        <v>9203800</v>
      </c>
      <c r="AB76" s="49">
        <v>0</v>
      </c>
      <c r="AC76" s="49">
        <v>0</v>
      </c>
      <c r="AD76" s="49">
        <v>0</v>
      </c>
      <c r="AE76" s="50">
        <v>0</v>
      </c>
      <c r="AF76" s="50">
        <v>0</v>
      </c>
      <c r="AG76" s="50">
        <v>0</v>
      </c>
      <c r="AH76" s="50">
        <v>0</v>
      </c>
      <c r="AI76" s="5">
        <v>9203800</v>
      </c>
      <c r="AJ76" s="5">
        <v>0</v>
      </c>
      <c r="AK76" s="50">
        <v>0</v>
      </c>
      <c r="AL76" s="50">
        <v>0</v>
      </c>
      <c r="AM76" s="50">
        <v>0</v>
      </c>
      <c r="AN76" s="50">
        <v>0</v>
      </c>
    </row>
    <row r="77" spans="1:40" x14ac:dyDescent="0.25">
      <c r="A77" s="51" t="s">
        <v>0</v>
      </c>
      <c r="B77" s="139" t="s">
        <v>1</v>
      </c>
      <c r="C77" s="140"/>
      <c r="D77" s="51" t="s">
        <v>237</v>
      </c>
      <c r="F77" s="139" t="s">
        <v>237</v>
      </c>
      <c r="G77" s="141"/>
      <c r="H77" s="141"/>
      <c r="I77" s="141"/>
      <c r="J77" s="141"/>
      <c r="K77" s="141"/>
      <c r="L77" s="140"/>
      <c r="M77" s="51" t="s">
        <v>98</v>
      </c>
      <c r="N77" s="139" t="s">
        <v>99</v>
      </c>
      <c r="O77" s="141"/>
      <c r="P77" s="140"/>
      <c r="Q77" s="51" t="s">
        <v>31</v>
      </c>
      <c r="R77" s="51" t="s">
        <v>32</v>
      </c>
      <c r="S77" s="51" t="s">
        <v>33</v>
      </c>
      <c r="T77" s="49">
        <v>25000000</v>
      </c>
      <c r="U77" s="49">
        <v>0</v>
      </c>
      <c r="V77" s="49">
        <v>0</v>
      </c>
      <c r="W77" s="49">
        <v>4976509</v>
      </c>
      <c r="X77" s="49">
        <v>10000000</v>
      </c>
      <c r="Y77" s="49">
        <v>19976509</v>
      </c>
      <c r="Z77" s="49" t="s">
        <v>237</v>
      </c>
      <c r="AA77" s="49">
        <v>19976509</v>
      </c>
      <c r="AB77" s="49">
        <v>0</v>
      </c>
      <c r="AC77" s="49">
        <v>0</v>
      </c>
      <c r="AD77" s="49">
        <v>0</v>
      </c>
      <c r="AE77" s="50">
        <v>0</v>
      </c>
      <c r="AF77" s="50">
        <v>0</v>
      </c>
      <c r="AG77" s="50">
        <v>0</v>
      </c>
      <c r="AH77" s="50">
        <v>0</v>
      </c>
      <c r="AI77" s="62">
        <v>0</v>
      </c>
      <c r="AJ77" s="62">
        <v>0</v>
      </c>
      <c r="AK77" s="50">
        <v>0</v>
      </c>
      <c r="AL77" s="50">
        <v>0</v>
      </c>
      <c r="AM77" s="50">
        <v>0</v>
      </c>
      <c r="AN77" s="50">
        <v>0</v>
      </c>
    </row>
    <row r="78" spans="1:40" x14ac:dyDescent="0.25">
      <c r="A78" s="51" t="s">
        <v>36</v>
      </c>
      <c r="B78" s="139" t="s">
        <v>37</v>
      </c>
      <c r="C78" s="140"/>
      <c r="D78" s="51" t="s">
        <v>237</v>
      </c>
      <c r="F78" s="139" t="s">
        <v>237</v>
      </c>
      <c r="G78" s="141"/>
      <c r="H78" s="141"/>
      <c r="I78" s="141"/>
      <c r="J78" s="141"/>
      <c r="K78" s="141"/>
      <c r="L78" s="140"/>
      <c r="M78" s="51" t="s">
        <v>98</v>
      </c>
      <c r="N78" s="139" t="s">
        <v>99</v>
      </c>
      <c r="O78" s="141"/>
      <c r="P78" s="140"/>
      <c r="Q78" s="51" t="s">
        <v>31</v>
      </c>
      <c r="R78" s="51" t="s">
        <v>32</v>
      </c>
      <c r="S78" s="51" t="s">
        <v>33</v>
      </c>
      <c r="T78" s="49">
        <v>25000000</v>
      </c>
      <c r="U78" s="49">
        <v>4976509</v>
      </c>
      <c r="V78" s="49">
        <v>10000000</v>
      </c>
      <c r="W78" s="49">
        <v>0</v>
      </c>
      <c r="X78" s="49">
        <v>0</v>
      </c>
      <c r="Y78" s="49">
        <v>19976509</v>
      </c>
      <c r="Z78" s="49">
        <v>0</v>
      </c>
      <c r="AA78" s="49">
        <v>19976509</v>
      </c>
      <c r="AB78" s="49">
        <v>0</v>
      </c>
      <c r="AC78" s="49">
        <v>0</v>
      </c>
      <c r="AD78" s="49">
        <v>0</v>
      </c>
      <c r="AE78" s="50">
        <v>0</v>
      </c>
      <c r="AF78" s="50">
        <v>0</v>
      </c>
      <c r="AG78" s="50">
        <v>0</v>
      </c>
      <c r="AH78" s="50">
        <v>0</v>
      </c>
      <c r="AI78" s="5">
        <v>19976509</v>
      </c>
      <c r="AJ78" s="5">
        <v>0</v>
      </c>
      <c r="AK78" s="50">
        <v>0</v>
      </c>
      <c r="AL78" s="50">
        <v>0</v>
      </c>
      <c r="AM78" s="50">
        <v>0</v>
      </c>
      <c r="AN78" s="50">
        <v>0</v>
      </c>
    </row>
    <row r="79" spans="1:40" s="75" customFormat="1" x14ac:dyDescent="0.25">
      <c r="A79" s="76" t="s">
        <v>0</v>
      </c>
      <c r="B79" s="151" t="s">
        <v>1</v>
      </c>
      <c r="C79" s="152"/>
      <c r="D79" s="76" t="s">
        <v>237</v>
      </c>
      <c r="F79" s="151" t="s">
        <v>237</v>
      </c>
      <c r="G79" s="153"/>
      <c r="H79" s="153"/>
      <c r="I79" s="153"/>
      <c r="J79" s="153"/>
      <c r="K79" s="153"/>
      <c r="L79" s="152"/>
      <c r="M79" s="76" t="s">
        <v>250</v>
      </c>
      <c r="N79" s="151" t="s">
        <v>251</v>
      </c>
      <c r="O79" s="153"/>
      <c r="P79" s="152"/>
      <c r="Q79" s="76" t="s">
        <v>31</v>
      </c>
      <c r="R79" s="76" t="s">
        <v>32</v>
      </c>
      <c r="S79" s="76" t="s">
        <v>33</v>
      </c>
      <c r="T79" s="78">
        <v>0</v>
      </c>
      <c r="U79" s="49">
        <v>0</v>
      </c>
      <c r="V79" s="78">
        <v>0</v>
      </c>
      <c r="W79" s="77">
        <v>15000000</v>
      </c>
      <c r="X79" s="78">
        <v>0</v>
      </c>
      <c r="Y79" s="77">
        <v>15000000</v>
      </c>
      <c r="Z79" s="78">
        <v>0</v>
      </c>
      <c r="AA79" s="77">
        <v>15000000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78">
        <v>0</v>
      </c>
      <c r="AI79" s="78">
        <v>0</v>
      </c>
      <c r="AJ79" s="78">
        <v>0</v>
      </c>
      <c r="AK79" s="78">
        <v>0</v>
      </c>
      <c r="AL79" s="78">
        <v>0</v>
      </c>
      <c r="AM79" s="78">
        <v>0</v>
      </c>
      <c r="AN79" s="78">
        <v>0</v>
      </c>
    </row>
    <row r="80" spans="1:40" s="75" customFormat="1" x14ac:dyDescent="0.25">
      <c r="A80" s="76" t="s">
        <v>36</v>
      </c>
      <c r="B80" s="151" t="s">
        <v>37</v>
      </c>
      <c r="C80" s="152"/>
      <c r="D80" s="76" t="s">
        <v>237</v>
      </c>
      <c r="F80" s="151" t="s">
        <v>237</v>
      </c>
      <c r="G80" s="153"/>
      <c r="H80" s="153"/>
      <c r="I80" s="153"/>
      <c r="J80" s="153"/>
      <c r="K80" s="153"/>
      <c r="L80" s="152"/>
      <c r="M80" s="76" t="s">
        <v>250</v>
      </c>
      <c r="N80" s="151" t="s">
        <v>251</v>
      </c>
      <c r="O80" s="153"/>
      <c r="P80" s="152"/>
      <c r="Q80" s="76" t="s">
        <v>31</v>
      </c>
      <c r="R80" s="76" t="s">
        <v>32</v>
      </c>
      <c r="S80" s="76" t="s">
        <v>33</v>
      </c>
      <c r="T80" s="78">
        <v>0</v>
      </c>
      <c r="U80" s="77">
        <v>15000000</v>
      </c>
      <c r="V80" s="78">
        <v>0</v>
      </c>
      <c r="W80" s="78">
        <v>0</v>
      </c>
      <c r="X80" s="78">
        <v>0</v>
      </c>
      <c r="Y80" s="77">
        <v>15000000</v>
      </c>
      <c r="Z80" s="78">
        <v>0</v>
      </c>
      <c r="AA80" s="77">
        <v>15000000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</row>
    <row r="81" spans="1:40" x14ac:dyDescent="0.25">
      <c r="A81" s="51" t="s">
        <v>0</v>
      </c>
      <c r="B81" s="139" t="s">
        <v>1</v>
      </c>
      <c r="C81" s="140"/>
      <c r="D81" s="51" t="s">
        <v>237</v>
      </c>
      <c r="F81" s="139" t="s">
        <v>237</v>
      </c>
      <c r="G81" s="141"/>
      <c r="H81" s="141"/>
      <c r="I81" s="141"/>
      <c r="J81" s="141"/>
      <c r="K81" s="141"/>
      <c r="L81" s="140"/>
      <c r="M81" s="51" t="s">
        <v>100</v>
      </c>
      <c r="N81" s="139" t="s">
        <v>101</v>
      </c>
      <c r="O81" s="141"/>
      <c r="P81" s="140"/>
      <c r="Q81" s="51" t="s">
        <v>31</v>
      </c>
      <c r="R81" s="51" t="s">
        <v>32</v>
      </c>
      <c r="S81" s="51" t="s">
        <v>33</v>
      </c>
      <c r="T81" s="49">
        <v>87400000</v>
      </c>
      <c r="U81" s="49">
        <v>0</v>
      </c>
      <c r="V81" s="49">
        <v>0</v>
      </c>
      <c r="W81" s="49">
        <v>0</v>
      </c>
      <c r="X81" s="49">
        <v>0</v>
      </c>
      <c r="Y81" s="49">
        <v>87400000</v>
      </c>
      <c r="Z81" s="49" t="s">
        <v>237</v>
      </c>
      <c r="AA81" s="49">
        <v>15000000</v>
      </c>
      <c r="AB81" s="49">
        <v>0</v>
      </c>
      <c r="AC81" s="49">
        <v>0</v>
      </c>
      <c r="AD81" s="49">
        <v>0</v>
      </c>
      <c r="AE81" s="50">
        <v>0</v>
      </c>
      <c r="AF81" s="50">
        <v>0</v>
      </c>
      <c r="AG81" s="50">
        <v>0</v>
      </c>
      <c r="AH81" s="50">
        <v>0</v>
      </c>
      <c r="AI81" s="62">
        <v>0</v>
      </c>
      <c r="AJ81" s="62">
        <v>0</v>
      </c>
      <c r="AK81" s="50">
        <v>0</v>
      </c>
      <c r="AL81" s="50">
        <v>0</v>
      </c>
      <c r="AM81" s="50">
        <v>0</v>
      </c>
      <c r="AN81" s="50">
        <v>0</v>
      </c>
    </row>
    <row r="82" spans="1:40" x14ac:dyDescent="0.25">
      <c r="A82" s="51" t="s">
        <v>0</v>
      </c>
      <c r="B82" s="139" t="s">
        <v>1</v>
      </c>
      <c r="C82" s="140"/>
      <c r="D82" s="51" t="s">
        <v>237</v>
      </c>
      <c r="F82" s="139" t="s">
        <v>237</v>
      </c>
      <c r="G82" s="141"/>
      <c r="H82" s="141"/>
      <c r="I82" s="141"/>
      <c r="J82" s="141"/>
      <c r="K82" s="141"/>
      <c r="L82" s="140"/>
      <c r="M82" s="51" t="s">
        <v>102</v>
      </c>
      <c r="N82" s="139" t="s">
        <v>103</v>
      </c>
      <c r="O82" s="141"/>
      <c r="P82" s="140"/>
      <c r="Q82" s="51" t="s">
        <v>31</v>
      </c>
      <c r="R82" s="51" t="s">
        <v>32</v>
      </c>
      <c r="S82" s="51" t="s">
        <v>33</v>
      </c>
      <c r="T82" s="5">
        <v>125500000</v>
      </c>
      <c r="U82" s="5">
        <v>0</v>
      </c>
      <c r="V82" s="5">
        <v>0</v>
      </c>
      <c r="W82" s="5">
        <v>0</v>
      </c>
      <c r="X82" s="5">
        <v>36906306.420000002</v>
      </c>
      <c r="Y82" s="5">
        <v>88593693.579999998</v>
      </c>
      <c r="Z82" s="49">
        <v>0</v>
      </c>
      <c r="AA82" s="49">
        <v>88593693.579999998</v>
      </c>
      <c r="AB82" s="49">
        <v>0</v>
      </c>
      <c r="AC82" s="49">
        <v>0</v>
      </c>
      <c r="AD82" s="49">
        <v>0</v>
      </c>
      <c r="AE82" s="50">
        <v>0</v>
      </c>
      <c r="AF82" s="50">
        <v>0</v>
      </c>
      <c r="AG82" s="50">
        <v>0</v>
      </c>
      <c r="AH82" s="50">
        <v>0</v>
      </c>
      <c r="AI82" s="62">
        <v>0</v>
      </c>
      <c r="AJ82" s="62">
        <v>0</v>
      </c>
      <c r="AK82" s="50">
        <v>0</v>
      </c>
      <c r="AL82" s="50">
        <v>0</v>
      </c>
      <c r="AM82" s="50">
        <v>0</v>
      </c>
      <c r="AN82" s="50">
        <v>0</v>
      </c>
    </row>
    <row r="83" spans="1:40" x14ac:dyDescent="0.25">
      <c r="A83" s="51" t="s">
        <v>36</v>
      </c>
      <c r="B83" s="139" t="s">
        <v>37</v>
      </c>
      <c r="C83" s="140"/>
      <c r="D83" s="51" t="s">
        <v>237</v>
      </c>
      <c r="F83" s="139" t="s">
        <v>237</v>
      </c>
      <c r="G83" s="141"/>
      <c r="H83" s="141"/>
      <c r="I83" s="141"/>
      <c r="J83" s="141"/>
      <c r="K83" s="141"/>
      <c r="L83" s="140"/>
      <c r="M83" s="51" t="s">
        <v>102</v>
      </c>
      <c r="N83" s="139" t="s">
        <v>103</v>
      </c>
      <c r="O83" s="141"/>
      <c r="P83" s="140"/>
      <c r="Q83" s="51" t="s">
        <v>31</v>
      </c>
      <c r="R83" s="51" t="s">
        <v>32</v>
      </c>
      <c r="S83" s="51" t="s">
        <v>33</v>
      </c>
      <c r="T83" s="5">
        <v>125500000</v>
      </c>
      <c r="U83" s="5">
        <v>0</v>
      </c>
      <c r="V83" s="5">
        <v>36906306.420000002</v>
      </c>
      <c r="W83" s="5">
        <v>0</v>
      </c>
      <c r="X83" s="5">
        <v>0</v>
      </c>
      <c r="Y83" s="5">
        <v>88593693.579999998</v>
      </c>
      <c r="Z83" s="49">
        <v>0</v>
      </c>
      <c r="AA83" s="49">
        <v>88593693.579999998</v>
      </c>
      <c r="AB83" s="49">
        <v>0</v>
      </c>
      <c r="AC83" s="49">
        <v>0</v>
      </c>
      <c r="AD83" s="49">
        <v>0</v>
      </c>
      <c r="AE83" s="50">
        <v>0</v>
      </c>
      <c r="AF83" s="50">
        <v>0</v>
      </c>
      <c r="AG83" s="50">
        <v>0</v>
      </c>
      <c r="AH83" s="50">
        <v>0</v>
      </c>
      <c r="AI83" s="5">
        <v>0</v>
      </c>
      <c r="AJ83" s="5">
        <v>0</v>
      </c>
      <c r="AK83" s="50">
        <v>0</v>
      </c>
      <c r="AL83" s="50">
        <v>0</v>
      </c>
      <c r="AM83" s="50">
        <v>0</v>
      </c>
      <c r="AN83" s="50">
        <v>0</v>
      </c>
    </row>
    <row r="84" spans="1:40" x14ac:dyDescent="0.25">
      <c r="A84" s="51" t="s">
        <v>0</v>
      </c>
      <c r="B84" s="139" t="s">
        <v>1</v>
      </c>
      <c r="C84" s="140"/>
      <c r="D84" s="51" t="s">
        <v>237</v>
      </c>
      <c r="F84" s="139" t="s">
        <v>237</v>
      </c>
      <c r="G84" s="141"/>
      <c r="H84" s="141"/>
      <c r="I84" s="141"/>
      <c r="J84" s="141"/>
      <c r="K84" s="141"/>
      <c r="L84" s="140"/>
      <c r="M84" s="51" t="s">
        <v>104</v>
      </c>
      <c r="N84" s="139" t="s">
        <v>105</v>
      </c>
      <c r="O84" s="141"/>
      <c r="P84" s="140"/>
      <c r="Q84" s="51" t="s">
        <v>31</v>
      </c>
      <c r="R84" s="51" t="s">
        <v>32</v>
      </c>
      <c r="S84" s="51" t="s">
        <v>33</v>
      </c>
      <c r="T84" s="5">
        <v>130000000</v>
      </c>
      <c r="U84" s="5">
        <v>0</v>
      </c>
      <c r="V84" s="5">
        <v>0</v>
      </c>
      <c r="W84" s="5">
        <v>150681.42000000001</v>
      </c>
      <c r="X84" s="5">
        <v>6082531.3600000003</v>
      </c>
      <c r="Y84" s="5">
        <v>124068150.06</v>
      </c>
      <c r="Z84" s="49">
        <v>0</v>
      </c>
      <c r="AA84" s="49">
        <v>124068150.06</v>
      </c>
      <c r="AB84" s="49">
        <v>0</v>
      </c>
      <c r="AC84" s="49">
        <v>0</v>
      </c>
      <c r="AD84" s="49">
        <v>0</v>
      </c>
      <c r="AE84" s="50">
        <v>0</v>
      </c>
      <c r="AF84" s="50">
        <v>0</v>
      </c>
      <c r="AG84" s="50">
        <v>0</v>
      </c>
      <c r="AH84" s="50">
        <v>0</v>
      </c>
      <c r="AI84" s="62">
        <v>0</v>
      </c>
      <c r="AJ84" s="62">
        <v>0</v>
      </c>
      <c r="AK84" s="50">
        <v>0</v>
      </c>
      <c r="AL84" s="50">
        <v>0</v>
      </c>
      <c r="AM84" s="50">
        <v>0</v>
      </c>
      <c r="AN84" s="50">
        <v>0</v>
      </c>
    </row>
    <row r="85" spans="1:40" x14ac:dyDescent="0.25">
      <c r="A85" s="51" t="s">
        <v>36</v>
      </c>
      <c r="B85" s="139" t="s">
        <v>37</v>
      </c>
      <c r="C85" s="140"/>
      <c r="D85" s="51" t="s">
        <v>237</v>
      </c>
      <c r="F85" s="139" t="s">
        <v>237</v>
      </c>
      <c r="G85" s="141"/>
      <c r="H85" s="141"/>
      <c r="I85" s="141"/>
      <c r="J85" s="141"/>
      <c r="K85" s="141"/>
      <c r="L85" s="140"/>
      <c r="M85" s="51" t="s">
        <v>104</v>
      </c>
      <c r="N85" s="139" t="s">
        <v>105</v>
      </c>
      <c r="O85" s="141"/>
      <c r="P85" s="140"/>
      <c r="Q85" s="51" t="s">
        <v>31</v>
      </c>
      <c r="R85" s="51" t="s">
        <v>32</v>
      </c>
      <c r="S85" s="51" t="s">
        <v>33</v>
      </c>
      <c r="T85" s="5">
        <v>130000000</v>
      </c>
      <c r="U85" s="5">
        <v>150681.42000000001</v>
      </c>
      <c r="V85" s="5">
        <v>6082531.3600000003</v>
      </c>
      <c r="W85" s="5">
        <v>0</v>
      </c>
      <c r="X85" s="5">
        <v>0</v>
      </c>
      <c r="Y85" s="5">
        <v>124068150.06</v>
      </c>
      <c r="Z85" s="49">
        <v>0</v>
      </c>
      <c r="AA85" s="49">
        <v>124068150.06</v>
      </c>
      <c r="AB85" s="49">
        <v>0</v>
      </c>
      <c r="AC85" s="49">
        <v>0</v>
      </c>
      <c r="AD85" s="49">
        <v>0</v>
      </c>
      <c r="AE85" s="50">
        <v>0</v>
      </c>
      <c r="AF85" s="50">
        <v>0</v>
      </c>
      <c r="AG85" s="50">
        <v>0</v>
      </c>
      <c r="AH85" s="50">
        <v>0</v>
      </c>
      <c r="AI85" s="5">
        <v>88593693.579999998</v>
      </c>
      <c r="AJ85" s="5">
        <v>0</v>
      </c>
      <c r="AK85" s="50">
        <v>0</v>
      </c>
      <c r="AL85" s="50">
        <v>0</v>
      </c>
      <c r="AM85" s="50">
        <v>0</v>
      </c>
      <c r="AN85" s="50">
        <v>0</v>
      </c>
    </row>
    <row r="86" spans="1:40" x14ac:dyDescent="0.25">
      <c r="A86" s="51" t="s">
        <v>0</v>
      </c>
      <c r="B86" s="139" t="s">
        <v>1</v>
      </c>
      <c r="C86" s="140"/>
      <c r="D86" s="51" t="s">
        <v>237</v>
      </c>
      <c r="F86" s="139" t="s">
        <v>237</v>
      </c>
      <c r="G86" s="141"/>
      <c r="H86" s="141"/>
      <c r="I86" s="141"/>
      <c r="J86" s="141"/>
      <c r="K86" s="141"/>
      <c r="L86" s="140"/>
      <c r="M86" s="51" t="s">
        <v>106</v>
      </c>
      <c r="N86" s="142" t="s">
        <v>107</v>
      </c>
      <c r="O86" s="143"/>
      <c r="P86" s="144"/>
      <c r="Q86" s="51" t="s">
        <v>31</v>
      </c>
      <c r="R86" s="51" t="s">
        <v>32</v>
      </c>
      <c r="S86" s="51" t="s">
        <v>33</v>
      </c>
      <c r="T86" s="5">
        <v>23000000</v>
      </c>
      <c r="U86" s="5">
        <v>0</v>
      </c>
      <c r="V86" s="5">
        <v>0</v>
      </c>
      <c r="W86" s="5">
        <v>0</v>
      </c>
      <c r="X86" s="5">
        <v>9528845.7200000007</v>
      </c>
      <c r="Y86" s="5">
        <v>13471154.279999999</v>
      </c>
      <c r="Z86" s="49">
        <v>0</v>
      </c>
      <c r="AA86" s="49">
        <v>13471154.279999999</v>
      </c>
      <c r="AB86" s="49">
        <v>0</v>
      </c>
      <c r="AC86" s="49">
        <v>0</v>
      </c>
      <c r="AD86" s="49">
        <v>0</v>
      </c>
      <c r="AE86" s="50">
        <v>0</v>
      </c>
      <c r="AF86" s="50">
        <v>0</v>
      </c>
      <c r="AG86" s="50">
        <v>0</v>
      </c>
      <c r="AH86" s="50">
        <v>0</v>
      </c>
      <c r="AI86" s="62">
        <v>0</v>
      </c>
      <c r="AJ86" s="62">
        <v>0</v>
      </c>
      <c r="AK86" s="50">
        <v>0</v>
      </c>
      <c r="AL86" s="50">
        <v>0</v>
      </c>
      <c r="AM86" s="50">
        <v>0</v>
      </c>
      <c r="AN86" s="50">
        <v>0</v>
      </c>
    </row>
    <row r="87" spans="1:40" x14ac:dyDescent="0.25">
      <c r="A87" s="51" t="s">
        <v>36</v>
      </c>
      <c r="B87" s="139" t="s">
        <v>37</v>
      </c>
      <c r="C87" s="140"/>
      <c r="D87" s="51" t="s">
        <v>237</v>
      </c>
      <c r="F87" s="139" t="s">
        <v>237</v>
      </c>
      <c r="G87" s="141"/>
      <c r="H87" s="141"/>
      <c r="I87" s="141"/>
      <c r="J87" s="141"/>
      <c r="K87" s="141"/>
      <c r="L87" s="140"/>
      <c r="M87" s="51" t="s">
        <v>106</v>
      </c>
      <c r="N87" s="142" t="s">
        <v>107</v>
      </c>
      <c r="O87" s="143"/>
      <c r="P87" s="144"/>
      <c r="Q87" s="51" t="s">
        <v>31</v>
      </c>
      <c r="R87" s="51" t="s">
        <v>32</v>
      </c>
      <c r="S87" s="51" t="s">
        <v>33</v>
      </c>
      <c r="T87" s="5">
        <v>23000000</v>
      </c>
      <c r="U87" s="5">
        <v>0</v>
      </c>
      <c r="V87" s="5">
        <v>9528845.7200000007</v>
      </c>
      <c r="W87" s="5">
        <v>0</v>
      </c>
      <c r="X87" s="5">
        <v>0</v>
      </c>
      <c r="Y87" s="5">
        <v>13471154.279999999</v>
      </c>
      <c r="Z87" s="49">
        <v>0</v>
      </c>
      <c r="AA87" s="49">
        <v>13471154.279999999</v>
      </c>
      <c r="AB87" s="49">
        <v>0</v>
      </c>
      <c r="AC87" s="49">
        <v>0</v>
      </c>
      <c r="AD87" s="49">
        <v>0</v>
      </c>
      <c r="AE87" s="50">
        <v>0</v>
      </c>
      <c r="AF87" s="50">
        <v>0</v>
      </c>
      <c r="AG87" s="50">
        <v>0</v>
      </c>
      <c r="AH87" s="50">
        <v>0</v>
      </c>
      <c r="AI87" s="5">
        <v>124068150.06</v>
      </c>
      <c r="AJ87" s="5">
        <v>0</v>
      </c>
      <c r="AK87" s="50">
        <v>0</v>
      </c>
      <c r="AL87" s="50">
        <v>0</v>
      </c>
      <c r="AM87" s="50">
        <v>0</v>
      </c>
      <c r="AN87" s="50">
        <v>0</v>
      </c>
    </row>
    <row r="88" spans="1:40" x14ac:dyDescent="0.25">
      <c r="A88" s="51" t="s">
        <v>0</v>
      </c>
      <c r="B88" s="139" t="s">
        <v>1</v>
      </c>
      <c r="C88" s="140"/>
      <c r="D88" s="51" t="s">
        <v>237</v>
      </c>
      <c r="F88" s="139" t="s">
        <v>237</v>
      </c>
      <c r="G88" s="141"/>
      <c r="H88" s="141"/>
      <c r="I88" s="141"/>
      <c r="J88" s="141"/>
      <c r="K88" s="141"/>
      <c r="L88" s="140"/>
      <c r="M88" s="51" t="s">
        <v>108</v>
      </c>
      <c r="N88" s="142" t="s">
        <v>109</v>
      </c>
      <c r="O88" s="143"/>
      <c r="P88" s="144"/>
      <c r="Q88" s="51" t="s">
        <v>31</v>
      </c>
      <c r="R88" s="51" t="s">
        <v>32</v>
      </c>
      <c r="S88" s="51" t="s">
        <v>33</v>
      </c>
      <c r="T88" s="5">
        <v>41810476</v>
      </c>
      <c r="U88" s="5">
        <v>0</v>
      </c>
      <c r="V88" s="5">
        <v>0</v>
      </c>
      <c r="W88" s="5">
        <v>0</v>
      </c>
      <c r="X88" s="5">
        <v>0</v>
      </c>
      <c r="Y88" s="5">
        <v>41810476</v>
      </c>
      <c r="Z88" s="49">
        <v>0</v>
      </c>
      <c r="AA88" s="49">
        <v>41810476</v>
      </c>
      <c r="AB88" s="49">
        <v>0</v>
      </c>
      <c r="AC88" s="49">
        <v>0</v>
      </c>
      <c r="AD88" s="49">
        <v>0</v>
      </c>
      <c r="AE88" s="50">
        <v>0</v>
      </c>
      <c r="AF88" s="50">
        <v>0</v>
      </c>
      <c r="AG88" s="50">
        <v>0</v>
      </c>
      <c r="AH88" s="50">
        <v>0</v>
      </c>
      <c r="AI88" s="62">
        <v>0</v>
      </c>
      <c r="AJ88" s="62">
        <v>0</v>
      </c>
      <c r="AK88" s="50">
        <v>0</v>
      </c>
      <c r="AL88" s="50">
        <v>0</v>
      </c>
      <c r="AM88" s="50">
        <v>0</v>
      </c>
      <c r="AN88" s="50">
        <v>0</v>
      </c>
    </row>
    <row r="89" spans="1:40" x14ac:dyDescent="0.25">
      <c r="A89" s="51" t="s">
        <v>36</v>
      </c>
      <c r="B89" s="139" t="s">
        <v>37</v>
      </c>
      <c r="C89" s="140"/>
      <c r="D89" s="51" t="s">
        <v>237</v>
      </c>
      <c r="F89" s="139" t="s">
        <v>237</v>
      </c>
      <c r="G89" s="141"/>
      <c r="H89" s="141"/>
      <c r="I89" s="141"/>
      <c r="J89" s="141"/>
      <c r="K89" s="141"/>
      <c r="L89" s="140"/>
      <c r="M89" s="51" t="s">
        <v>108</v>
      </c>
      <c r="N89" s="142" t="s">
        <v>109</v>
      </c>
      <c r="O89" s="143"/>
      <c r="P89" s="144"/>
      <c r="Q89" s="51" t="s">
        <v>31</v>
      </c>
      <c r="R89" s="51" t="s">
        <v>32</v>
      </c>
      <c r="S89" s="51" t="s">
        <v>33</v>
      </c>
      <c r="T89" s="5">
        <v>41810476</v>
      </c>
      <c r="U89" s="5">
        <v>0</v>
      </c>
      <c r="V89" s="5">
        <v>0</v>
      </c>
      <c r="W89" s="5">
        <v>0</v>
      </c>
      <c r="X89" s="5">
        <v>0</v>
      </c>
      <c r="Y89" s="5">
        <v>41810476</v>
      </c>
      <c r="Z89" s="49">
        <v>0</v>
      </c>
      <c r="AA89" s="49">
        <v>41810476</v>
      </c>
      <c r="AB89" s="49">
        <v>0</v>
      </c>
      <c r="AC89" s="49">
        <v>0</v>
      </c>
      <c r="AD89" s="49">
        <v>0</v>
      </c>
      <c r="AE89" s="50">
        <v>0</v>
      </c>
      <c r="AF89" s="50">
        <v>0</v>
      </c>
      <c r="AG89" s="50">
        <v>0</v>
      </c>
      <c r="AH89" s="50">
        <v>0</v>
      </c>
      <c r="AI89" s="5">
        <v>13471154.279999999</v>
      </c>
      <c r="AJ89" s="5">
        <v>0</v>
      </c>
      <c r="AK89" s="50">
        <v>0</v>
      </c>
      <c r="AL89" s="50">
        <v>0</v>
      </c>
      <c r="AM89" s="50">
        <v>0</v>
      </c>
      <c r="AN89" s="50">
        <v>0</v>
      </c>
    </row>
    <row r="90" spans="1:40" x14ac:dyDescent="0.25">
      <c r="A90" s="51" t="s">
        <v>0</v>
      </c>
      <c r="B90" s="139" t="s">
        <v>1</v>
      </c>
      <c r="C90" s="140"/>
      <c r="D90" s="51" t="s">
        <v>237</v>
      </c>
      <c r="F90" s="139" t="s">
        <v>237</v>
      </c>
      <c r="G90" s="141"/>
      <c r="H90" s="141"/>
      <c r="I90" s="141"/>
      <c r="J90" s="141"/>
      <c r="K90" s="141"/>
      <c r="L90" s="140"/>
      <c r="M90" s="51" t="s">
        <v>110</v>
      </c>
      <c r="N90" s="142" t="s">
        <v>111</v>
      </c>
      <c r="O90" s="143"/>
      <c r="P90" s="144"/>
      <c r="Q90" s="51" t="s">
        <v>31</v>
      </c>
      <c r="R90" s="51" t="s">
        <v>32</v>
      </c>
      <c r="S90" s="51" t="s">
        <v>33</v>
      </c>
      <c r="T90" s="5">
        <v>76000000</v>
      </c>
      <c r="U90" s="5">
        <v>0</v>
      </c>
      <c r="V90" s="5">
        <v>0</v>
      </c>
      <c r="W90" s="5">
        <v>0</v>
      </c>
      <c r="X90" s="5">
        <v>17372370</v>
      </c>
      <c r="Y90" s="5">
        <v>58627630</v>
      </c>
      <c r="Z90" s="49">
        <v>0</v>
      </c>
      <c r="AA90" s="49">
        <v>58627630</v>
      </c>
      <c r="AB90" s="49">
        <v>0</v>
      </c>
      <c r="AC90" s="49">
        <v>0</v>
      </c>
      <c r="AD90" s="49">
        <v>0</v>
      </c>
      <c r="AE90" s="50">
        <v>0</v>
      </c>
      <c r="AF90" s="50">
        <v>0</v>
      </c>
      <c r="AG90" s="50">
        <v>0</v>
      </c>
      <c r="AH90" s="50">
        <v>0</v>
      </c>
      <c r="AI90" s="62">
        <v>0</v>
      </c>
      <c r="AJ90" s="62">
        <v>0</v>
      </c>
      <c r="AK90" s="50">
        <v>0</v>
      </c>
      <c r="AL90" s="50">
        <v>0</v>
      </c>
      <c r="AM90" s="50">
        <v>0</v>
      </c>
      <c r="AN90" s="50">
        <v>0</v>
      </c>
    </row>
    <row r="91" spans="1:40" x14ac:dyDescent="0.25">
      <c r="A91" s="51" t="s">
        <v>36</v>
      </c>
      <c r="B91" s="139" t="s">
        <v>37</v>
      </c>
      <c r="C91" s="140"/>
      <c r="D91" s="51" t="s">
        <v>237</v>
      </c>
      <c r="F91" s="139" t="s">
        <v>237</v>
      </c>
      <c r="G91" s="141"/>
      <c r="H91" s="141"/>
      <c r="I91" s="141"/>
      <c r="J91" s="141"/>
      <c r="K91" s="141"/>
      <c r="L91" s="140"/>
      <c r="M91" s="51" t="s">
        <v>110</v>
      </c>
      <c r="N91" s="142" t="s">
        <v>111</v>
      </c>
      <c r="O91" s="143"/>
      <c r="P91" s="144"/>
      <c r="Q91" s="51" t="s">
        <v>31</v>
      </c>
      <c r="R91" s="51" t="s">
        <v>32</v>
      </c>
      <c r="S91" s="51" t="s">
        <v>33</v>
      </c>
      <c r="T91" s="5">
        <v>76000000</v>
      </c>
      <c r="U91" s="5">
        <v>0</v>
      </c>
      <c r="V91" s="5">
        <v>17372370</v>
      </c>
      <c r="W91" s="5">
        <v>0</v>
      </c>
      <c r="X91" s="5">
        <v>0</v>
      </c>
      <c r="Y91" s="5">
        <v>58627630</v>
      </c>
      <c r="Z91" s="49">
        <v>0</v>
      </c>
      <c r="AA91" s="49">
        <v>58627630</v>
      </c>
      <c r="AB91" s="49">
        <v>0</v>
      </c>
      <c r="AC91" s="49">
        <v>0</v>
      </c>
      <c r="AD91" s="49">
        <v>0</v>
      </c>
      <c r="AE91" s="50">
        <v>0</v>
      </c>
      <c r="AF91" s="50">
        <v>0</v>
      </c>
      <c r="AG91" s="50">
        <v>0</v>
      </c>
      <c r="AH91" s="50">
        <v>0</v>
      </c>
      <c r="AI91" s="5">
        <v>41810476</v>
      </c>
      <c r="AJ91" s="5">
        <v>0</v>
      </c>
      <c r="AK91" s="50">
        <v>0</v>
      </c>
      <c r="AL91" s="50">
        <v>0</v>
      </c>
      <c r="AM91" s="50">
        <v>0</v>
      </c>
      <c r="AN91" s="50">
        <v>0</v>
      </c>
    </row>
    <row r="92" spans="1:40" x14ac:dyDescent="0.25">
      <c r="A92" s="51" t="s">
        <v>0</v>
      </c>
      <c r="B92" s="139" t="s">
        <v>1</v>
      </c>
      <c r="C92" s="140"/>
      <c r="D92" s="51" t="s">
        <v>237</v>
      </c>
      <c r="F92" s="139" t="s">
        <v>237</v>
      </c>
      <c r="G92" s="141"/>
      <c r="H92" s="141"/>
      <c r="I92" s="141"/>
      <c r="J92" s="141"/>
      <c r="K92" s="141"/>
      <c r="L92" s="140"/>
      <c r="M92" s="51" t="s">
        <v>112</v>
      </c>
      <c r="N92" s="142" t="s">
        <v>113</v>
      </c>
      <c r="O92" s="143"/>
      <c r="P92" s="144"/>
      <c r="Q92" s="51" t="s">
        <v>31</v>
      </c>
      <c r="R92" s="51" t="s">
        <v>32</v>
      </c>
      <c r="S92" s="51" t="s">
        <v>33</v>
      </c>
      <c r="T92" s="5">
        <v>81069200</v>
      </c>
      <c r="U92" s="5">
        <v>0</v>
      </c>
      <c r="V92" s="5">
        <v>0</v>
      </c>
      <c r="W92" s="5">
        <v>9258365.3399999999</v>
      </c>
      <c r="X92" s="5">
        <v>0</v>
      </c>
      <c r="Y92" s="5">
        <v>90327565.340000004</v>
      </c>
      <c r="Z92" s="49">
        <v>0</v>
      </c>
      <c r="AA92" s="49">
        <v>90327565.340000004</v>
      </c>
      <c r="AB92" s="49">
        <v>0</v>
      </c>
      <c r="AC92" s="49">
        <v>0</v>
      </c>
      <c r="AD92" s="49">
        <v>0</v>
      </c>
      <c r="AE92" s="50">
        <v>0</v>
      </c>
      <c r="AF92" s="50">
        <v>0</v>
      </c>
      <c r="AG92" s="50">
        <v>0</v>
      </c>
      <c r="AH92" s="50">
        <v>0</v>
      </c>
      <c r="AI92" s="62">
        <v>0</v>
      </c>
      <c r="AJ92" s="62">
        <v>0</v>
      </c>
      <c r="AK92" s="50">
        <v>0</v>
      </c>
      <c r="AL92" s="50">
        <v>0</v>
      </c>
      <c r="AM92" s="50">
        <v>0</v>
      </c>
      <c r="AN92" s="50">
        <v>0</v>
      </c>
    </row>
    <row r="93" spans="1:40" x14ac:dyDescent="0.25">
      <c r="A93" s="51" t="s">
        <v>36</v>
      </c>
      <c r="B93" s="139" t="s">
        <v>37</v>
      </c>
      <c r="C93" s="140"/>
      <c r="D93" s="51" t="s">
        <v>237</v>
      </c>
      <c r="F93" s="139" t="s">
        <v>237</v>
      </c>
      <c r="G93" s="141"/>
      <c r="H93" s="141"/>
      <c r="I93" s="141"/>
      <c r="J93" s="141"/>
      <c r="K93" s="141"/>
      <c r="L93" s="140"/>
      <c r="M93" s="51" t="s">
        <v>112</v>
      </c>
      <c r="N93" s="142" t="s">
        <v>113</v>
      </c>
      <c r="O93" s="143"/>
      <c r="P93" s="144"/>
      <c r="Q93" s="51" t="s">
        <v>31</v>
      </c>
      <c r="R93" s="51" t="s">
        <v>32</v>
      </c>
      <c r="S93" s="51" t="s">
        <v>33</v>
      </c>
      <c r="T93" s="5">
        <v>81069200</v>
      </c>
      <c r="U93" s="5">
        <v>9258365.3399999999</v>
      </c>
      <c r="V93" s="5">
        <v>0</v>
      </c>
      <c r="W93" s="5">
        <v>0</v>
      </c>
      <c r="X93" s="5">
        <v>0</v>
      </c>
      <c r="Y93" s="5">
        <v>90327565.340000004</v>
      </c>
      <c r="Z93" s="49">
        <v>0</v>
      </c>
      <c r="AA93" s="49">
        <v>90327565.340000004</v>
      </c>
      <c r="AB93" s="49">
        <v>0</v>
      </c>
      <c r="AC93" s="49">
        <v>0</v>
      </c>
      <c r="AD93" s="49">
        <v>0</v>
      </c>
      <c r="AE93" s="50">
        <v>0</v>
      </c>
      <c r="AF93" s="50">
        <v>0</v>
      </c>
      <c r="AG93" s="50">
        <v>0</v>
      </c>
      <c r="AH93" s="50">
        <v>0</v>
      </c>
      <c r="AI93" s="5">
        <v>58627630</v>
      </c>
      <c r="AJ93" s="5">
        <v>0</v>
      </c>
      <c r="AK93" s="50">
        <v>0</v>
      </c>
      <c r="AL93" s="50">
        <v>0</v>
      </c>
      <c r="AM93" s="50">
        <v>0</v>
      </c>
      <c r="AN93" s="50">
        <v>0</v>
      </c>
    </row>
    <row r="94" spans="1:40" x14ac:dyDescent="0.25">
      <c r="A94" s="51" t="s">
        <v>0</v>
      </c>
      <c r="B94" s="139" t="s">
        <v>1</v>
      </c>
      <c r="C94" s="140"/>
      <c r="D94" s="51" t="s">
        <v>237</v>
      </c>
      <c r="F94" s="139" t="s">
        <v>237</v>
      </c>
      <c r="G94" s="141"/>
      <c r="H94" s="141"/>
      <c r="I94" s="141"/>
      <c r="J94" s="141"/>
      <c r="K94" s="141"/>
      <c r="L94" s="140"/>
      <c r="M94" s="51" t="s">
        <v>114</v>
      </c>
      <c r="N94" s="142" t="s">
        <v>115</v>
      </c>
      <c r="O94" s="143"/>
      <c r="P94" s="144"/>
      <c r="Q94" s="51" t="s">
        <v>31</v>
      </c>
      <c r="R94" s="51" t="s">
        <v>32</v>
      </c>
      <c r="S94" s="51" t="s">
        <v>33</v>
      </c>
      <c r="T94" s="5">
        <v>104000000</v>
      </c>
      <c r="U94" s="5">
        <v>0</v>
      </c>
      <c r="V94" s="5">
        <v>0</v>
      </c>
      <c r="W94" s="5">
        <v>0</v>
      </c>
      <c r="X94" s="5">
        <v>22254788.309999999</v>
      </c>
      <c r="Y94" s="5">
        <v>81745211.689999998</v>
      </c>
      <c r="Z94" s="49">
        <v>0</v>
      </c>
      <c r="AA94" s="49">
        <v>81745211.689999998</v>
      </c>
      <c r="AB94" s="49">
        <v>0</v>
      </c>
      <c r="AC94" s="49">
        <v>0</v>
      </c>
      <c r="AD94" s="49">
        <v>0</v>
      </c>
      <c r="AE94" s="50">
        <v>0</v>
      </c>
      <c r="AF94" s="50">
        <v>0</v>
      </c>
      <c r="AG94" s="50">
        <v>0</v>
      </c>
      <c r="AH94" s="50">
        <v>0</v>
      </c>
      <c r="AI94" s="62">
        <v>0</v>
      </c>
      <c r="AJ94" s="62">
        <v>0</v>
      </c>
      <c r="AK94" s="50">
        <v>0</v>
      </c>
      <c r="AL94" s="50">
        <v>0</v>
      </c>
      <c r="AM94" s="50">
        <v>0</v>
      </c>
      <c r="AN94" s="50">
        <v>0</v>
      </c>
    </row>
    <row r="95" spans="1:40" x14ac:dyDescent="0.25">
      <c r="A95" s="51" t="s">
        <v>36</v>
      </c>
      <c r="B95" s="139" t="s">
        <v>37</v>
      </c>
      <c r="C95" s="140"/>
      <c r="D95" s="51" t="s">
        <v>237</v>
      </c>
      <c r="F95" s="139" t="s">
        <v>237</v>
      </c>
      <c r="G95" s="141"/>
      <c r="H95" s="141"/>
      <c r="I95" s="141"/>
      <c r="J95" s="141"/>
      <c r="K95" s="141"/>
      <c r="L95" s="140"/>
      <c r="M95" s="51" t="s">
        <v>114</v>
      </c>
      <c r="N95" s="142" t="s">
        <v>115</v>
      </c>
      <c r="O95" s="143"/>
      <c r="P95" s="144"/>
      <c r="Q95" s="51" t="s">
        <v>31</v>
      </c>
      <c r="R95" s="51" t="s">
        <v>32</v>
      </c>
      <c r="S95" s="51" t="s">
        <v>33</v>
      </c>
      <c r="T95" s="5">
        <v>104000000</v>
      </c>
      <c r="U95" s="5">
        <v>0</v>
      </c>
      <c r="V95" s="5">
        <v>22254788.309999999</v>
      </c>
      <c r="W95" s="5">
        <v>0</v>
      </c>
      <c r="X95" s="5">
        <v>0</v>
      </c>
      <c r="Y95" s="5">
        <v>81745211.689999998</v>
      </c>
      <c r="Z95" s="49">
        <v>0</v>
      </c>
      <c r="AA95" s="49">
        <v>81745211.689999998</v>
      </c>
      <c r="AB95" s="49">
        <v>0</v>
      </c>
      <c r="AC95" s="49">
        <v>0</v>
      </c>
      <c r="AD95" s="49">
        <v>0</v>
      </c>
      <c r="AE95" s="50">
        <v>0</v>
      </c>
      <c r="AF95" s="50">
        <v>0</v>
      </c>
      <c r="AG95" s="50">
        <v>0</v>
      </c>
      <c r="AH95" s="50">
        <v>0</v>
      </c>
      <c r="AI95" s="5">
        <v>90327565.340000004</v>
      </c>
      <c r="AJ95" s="5">
        <v>0</v>
      </c>
      <c r="AK95" s="50">
        <v>0</v>
      </c>
      <c r="AL95" s="50">
        <v>0</v>
      </c>
      <c r="AM95" s="50">
        <v>0</v>
      </c>
      <c r="AN95" s="50">
        <v>0</v>
      </c>
    </row>
    <row r="96" spans="1:40" x14ac:dyDescent="0.25">
      <c r="A96" s="51" t="s">
        <v>0</v>
      </c>
      <c r="B96" s="139" t="s">
        <v>1</v>
      </c>
      <c r="C96" s="140"/>
      <c r="D96" s="51" t="s">
        <v>237</v>
      </c>
      <c r="F96" s="139" t="s">
        <v>237</v>
      </c>
      <c r="G96" s="141"/>
      <c r="H96" s="141"/>
      <c r="I96" s="141"/>
      <c r="J96" s="141"/>
      <c r="K96" s="141"/>
      <c r="L96" s="140"/>
      <c r="M96" s="51" t="s">
        <v>116</v>
      </c>
      <c r="N96" s="142" t="s">
        <v>117</v>
      </c>
      <c r="O96" s="143"/>
      <c r="P96" s="144"/>
      <c r="Q96" s="51" t="s">
        <v>31</v>
      </c>
      <c r="R96" s="51" t="s">
        <v>32</v>
      </c>
      <c r="S96" s="51" t="s">
        <v>33</v>
      </c>
      <c r="T96" s="5">
        <v>295000000</v>
      </c>
      <c r="U96" s="5">
        <v>0</v>
      </c>
      <c r="V96" s="5">
        <v>0</v>
      </c>
      <c r="W96" s="5">
        <v>0</v>
      </c>
      <c r="X96" s="5">
        <v>42200788.780000001</v>
      </c>
      <c r="Y96" s="5">
        <v>252799211.22</v>
      </c>
      <c r="Z96" s="49">
        <v>0</v>
      </c>
      <c r="AA96" s="49">
        <v>252799211.22</v>
      </c>
      <c r="AB96" s="49">
        <v>0</v>
      </c>
      <c r="AC96" s="49">
        <v>0</v>
      </c>
      <c r="AD96" s="49">
        <v>0</v>
      </c>
      <c r="AE96" s="50">
        <v>0</v>
      </c>
      <c r="AF96" s="50">
        <v>0</v>
      </c>
      <c r="AG96" s="50">
        <v>0</v>
      </c>
      <c r="AH96" s="50">
        <v>0</v>
      </c>
      <c r="AI96" s="62">
        <v>0</v>
      </c>
      <c r="AJ96" s="62">
        <v>0</v>
      </c>
      <c r="AK96" s="50">
        <v>0</v>
      </c>
      <c r="AL96" s="50">
        <v>0</v>
      </c>
      <c r="AM96" s="50">
        <v>0</v>
      </c>
      <c r="AN96" s="50">
        <v>0</v>
      </c>
    </row>
    <row r="97" spans="1:40" x14ac:dyDescent="0.25">
      <c r="A97" s="51" t="s">
        <v>36</v>
      </c>
      <c r="B97" s="139" t="s">
        <v>37</v>
      </c>
      <c r="C97" s="140"/>
      <c r="D97" s="51" t="s">
        <v>237</v>
      </c>
      <c r="F97" s="139" t="s">
        <v>237</v>
      </c>
      <c r="G97" s="141"/>
      <c r="H97" s="141"/>
      <c r="I97" s="141"/>
      <c r="J97" s="141"/>
      <c r="K97" s="141"/>
      <c r="L97" s="140"/>
      <c r="M97" s="51" t="s">
        <v>116</v>
      </c>
      <c r="N97" s="142" t="s">
        <v>117</v>
      </c>
      <c r="O97" s="143"/>
      <c r="P97" s="144"/>
      <c r="Q97" s="51" t="s">
        <v>31</v>
      </c>
      <c r="R97" s="51" t="s">
        <v>32</v>
      </c>
      <c r="S97" s="51" t="s">
        <v>33</v>
      </c>
      <c r="T97" s="5">
        <v>295000000</v>
      </c>
      <c r="U97" s="5">
        <v>0</v>
      </c>
      <c r="V97" s="5">
        <v>42200788.780000001</v>
      </c>
      <c r="W97" s="5">
        <v>0</v>
      </c>
      <c r="X97" s="5">
        <v>0</v>
      </c>
      <c r="Y97" s="5">
        <v>252799211.22</v>
      </c>
      <c r="Z97" s="49">
        <v>0</v>
      </c>
      <c r="AA97" s="49">
        <v>252799211.22</v>
      </c>
      <c r="AB97" s="49">
        <v>0</v>
      </c>
      <c r="AC97" s="49">
        <v>0</v>
      </c>
      <c r="AD97" s="49">
        <v>0</v>
      </c>
      <c r="AE97" s="50">
        <v>0</v>
      </c>
      <c r="AF97" s="50">
        <v>0</v>
      </c>
      <c r="AG97" s="50">
        <v>0</v>
      </c>
      <c r="AH97" s="50">
        <v>0</v>
      </c>
      <c r="AI97" s="5">
        <v>81745211.689999998</v>
      </c>
      <c r="AJ97" s="5">
        <v>0</v>
      </c>
      <c r="AK97" s="50">
        <v>0</v>
      </c>
      <c r="AL97" s="50">
        <v>0</v>
      </c>
      <c r="AM97" s="50">
        <v>0</v>
      </c>
      <c r="AN97" s="50">
        <v>0</v>
      </c>
    </row>
    <row r="98" spans="1:40" x14ac:dyDescent="0.25">
      <c r="A98" s="51" t="s">
        <v>0</v>
      </c>
      <c r="B98" s="139" t="s">
        <v>1</v>
      </c>
      <c r="C98" s="140"/>
      <c r="D98" s="51" t="s">
        <v>237</v>
      </c>
      <c r="F98" s="139" t="s">
        <v>237</v>
      </c>
      <c r="G98" s="141"/>
      <c r="H98" s="141"/>
      <c r="I98" s="141"/>
      <c r="J98" s="141"/>
      <c r="K98" s="141"/>
      <c r="L98" s="140"/>
      <c r="M98" s="51" t="s">
        <v>118</v>
      </c>
      <c r="N98" s="142" t="s">
        <v>119</v>
      </c>
      <c r="O98" s="143"/>
      <c r="P98" s="144"/>
      <c r="Q98" s="51" t="s">
        <v>31</v>
      </c>
      <c r="R98" s="51" t="s">
        <v>32</v>
      </c>
      <c r="S98" s="51" t="s">
        <v>33</v>
      </c>
      <c r="T98" s="5">
        <v>2000000</v>
      </c>
      <c r="U98" s="5">
        <v>0</v>
      </c>
      <c r="V98" s="5">
        <v>0</v>
      </c>
      <c r="W98" s="5">
        <v>0</v>
      </c>
      <c r="X98" s="5">
        <v>1529930.25</v>
      </c>
      <c r="Y98" s="5">
        <v>470069.75</v>
      </c>
      <c r="Z98" s="49">
        <v>0</v>
      </c>
      <c r="AA98" s="49">
        <v>470069.75</v>
      </c>
      <c r="AB98" s="49">
        <v>0</v>
      </c>
      <c r="AC98" s="49">
        <v>0</v>
      </c>
      <c r="AD98" s="49">
        <v>0</v>
      </c>
      <c r="AE98" s="50">
        <v>0</v>
      </c>
      <c r="AF98" s="50">
        <v>0</v>
      </c>
      <c r="AG98" s="50">
        <v>0</v>
      </c>
      <c r="AH98" s="50">
        <v>0</v>
      </c>
      <c r="AI98" s="62">
        <v>0</v>
      </c>
      <c r="AJ98" s="62">
        <v>0</v>
      </c>
      <c r="AK98" s="50">
        <v>0</v>
      </c>
      <c r="AL98" s="50">
        <v>0</v>
      </c>
      <c r="AM98" s="50">
        <v>0</v>
      </c>
      <c r="AN98" s="50">
        <v>0</v>
      </c>
    </row>
    <row r="99" spans="1:40" x14ac:dyDescent="0.25">
      <c r="A99" s="51" t="s">
        <v>36</v>
      </c>
      <c r="B99" s="139" t="s">
        <v>37</v>
      </c>
      <c r="C99" s="140"/>
      <c r="D99" s="51" t="s">
        <v>237</v>
      </c>
      <c r="F99" s="139" t="s">
        <v>237</v>
      </c>
      <c r="G99" s="141"/>
      <c r="H99" s="141"/>
      <c r="I99" s="141"/>
      <c r="J99" s="141"/>
      <c r="K99" s="141"/>
      <c r="L99" s="140"/>
      <c r="M99" s="51" t="s">
        <v>118</v>
      </c>
      <c r="N99" s="142" t="s">
        <v>119</v>
      </c>
      <c r="O99" s="143"/>
      <c r="P99" s="144"/>
      <c r="Q99" s="51" t="s">
        <v>31</v>
      </c>
      <c r="R99" s="51" t="s">
        <v>32</v>
      </c>
      <c r="S99" s="51" t="s">
        <v>33</v>
      </c>
      <c r="T99" s="5">
        <v>2000000</v>
      </c>
      <c r="U99" s="5">
        <v>0</v>
      </c>
      <c r="V99" s="5">
        <v>1529930.25</v>
      </c>
      <c r="W99" s="5">
        <v>0</v>
      </c>
      <c r="X99" s="5">
        <v>0</v>
      </c>
      <c r="Y99" s="5">
        <v>470069.75</v>
      </c>
      <c r="Z99" s="49">
        <v>0</v>
      </c>
      <c r="AA99" s="49">
        <v>470069.75</v>
      </c>
      <c r="AB99" s="49">
        <v>0</v>
      </c>
      <c r="AC99" s="49">
        <v>0</v>
      </c>
      <c r="AD99" s="49">
        <v>0</v>
      </c>
      <c r="AE99" s="50">
        <v>0</v>
      </c>
      <c r="AF99" s="50">
        <v>0</v>
      </c>
      <c r="AG99" s="50">
        <v>0</v>
      </c>
      <c r="AH99" s="50">
        <v>0</v>
      </c>
      <c r="AI99" s="5">
        <v>252799211.22</v>
      </c>
      <c r="AJ99" s="5">
        <v>0</v>
      </c>
      <c r="AK99" s="50">
        <v>0</v>
      </c>
      <c r="AL99" s="50">
        <v>0</v>
      </c>
      <c r="AM99" s="50">
        <v>0</v>
      </c>
      <c r="AN99" s="50">
        <v>0</v>
      </c>
    </row>
    <row r="100" spans="1:40" x14ac:dyDescent="0.25">
      <c r="A100" s="51" t="s">
        <v>0</v>
      </c>
      <c r="B100" s="139" t="s">
        <v>1</v>
      </c>
      <c r="C100" s="140"/>
      <c r="D100" s="51" t="s">
        <v>237</v>
      </c>
      <c r="F100" s="139" t="s">
        <v>237</v>
      </c>
      <c r="G100" s="141"/>
      <c r="H100" s="141"/>
      <c r="I100" s="141"/>
      <c r="J100" s="141"/>
      <c r="K100" s="141"/>
      <c r="L100" s="140"/>
      <c r="M100" s="51" t="s">
        <v>120</v>
      </c>
      <c r="N100" s="142" t="s">
        <v>95</v>
      </c>
      <c r="O100" s="143"/>
      <c r="P100" s="144"/>
      <c r="Q100" s="51" t="s">
        <v>31</v>
      </c>
      <c r="R100" s="51" t="s">
        <v>32</v>
      </c>
      <c r="S100" s="51" t="s">
        <v>33</v>
      </c>
      <c r="T100" s="5">
        <v>170000000</v>
      </c>
      <c r="U100" s="5">
        <v>0</v>
      </c>
      <c r="V100" s="5">
        <v>0</v>
      </c>
      <c r="W100" s="5">
        <v>0</v>
      </c>
      <c r="X100" s="5">
        <v>1810160</v>
      </c>
      <c r="Y100" s="5">
        <v>168189840</v>
      </c>
      <c r="Z100" s="49">
        <v>0</v>
      </c>
      <c r="AA100" s="49">
        <v>168189840</v>
      </c>
      <c r="AB100" s="49">
        <v>0</v>
      </c>
      <c r="AC100" s="49">
        <v>0</v>
      </c>
      <c r="AD100" s="49">
        <v>0</v>
      </c>
      <c r="AE100" s="50">
        <v>0</v>
      </c>
      <c r="AF100" s="50">
        <v>0</v>
      </c>
      <c r="AG100" s="50">
        <v>0</v>
      </c>
      <c r="AH100" s="50">
        <v>0</v>
      </c>
      <c r="AI100" s="62">
        <v>0</v>
      </c>
      <c r="AJ100" s="62">
        <v>0</v>
      </c>
      <c r="AK100" s="50">
        <v>0</v>
      </c>
      <c r="AL100" s="50">
        <v>0</v>
      </c>
      <c r="AM100" s="50">
        <v>0</v>
      </c>
      <c r="AN100" s="50">
        <v>0</v>
      </c>
    </row>
    <row r="101" spans="1:40" x14ac:dyDescent="0.25">
      <c r="A101" s="51" t="s">
        <v>36</v>
      </c>
      <c r="B101" s="139" t="s">
        <v>37</v>
      </c>
      <c r="C101" s="140"/>
      <c r="D101" s="51" t="s">
        <v>237</v>
      </c>
      <c r="F101" s="139" t="s">
        <v>237</v>
      </c>
      <c r="G101" s="141"/>
      <c r="H101" s="141"/>
      <c r="I101" s="141"/>
      <c r="J101" s="141"/>
      <c r="K101" s="141"/>
      <c r="L101" s="140"/>
      <c r="M101" s="51" t="s">
        <v>120</v>
      </c>
      <c r="N101" s="142" t="s">
        <v>95</v>
      </c>
      <c r="O101" s="143"/>
      <c r="P101" s="144"/>
      <c r="Q101" s="51" t="s">
        <v>31</v>
      </c>
      <c r="R101" s="51" t="s">
        <v>32</v>
      </c>
      <c r="S101" s="51" t="s">
        <v>33</v>
      </c>
      <c r="T101" s="5">
        <v>170000000</v>
      </c>
      <c r="U101" s="5">
        <v>0</v>
      </c>
      <c r="V101" s="5">
        <v>1810160</v>
      </c>
      <c r="W101" s="5">
        <v>0</v>
      </c>
      <c r="X101" s="5">
        <v>0</v>
      </c>
      <c r="Y101" s="5">
        <v>168189840</v>
      </c>
      <c r="Z101" s="49">
        <v>0</v>
      </c>
      <c r="AA101" s="49">
        <v>168189840</v>
      </c>
      <c r="AB101" s="49">
        <v>0</v>
      </c>
      <c r="AC101" s="49">
        <v>0</v>
      </c>
      <c r="AD101" s="49">
        <v>0</v>
      </c>
      <c r="AE101" s="50">
        <v>0</v>
      </c>
      <c r="AF101" s="50">
        <v>0</v>
      </c>
      <c r="AG101" s="50">
        <v>0</v>
      </c>
      <c r="AH101" s="50">
        <v>0</v>
      </c>
      <c r="AI101" s="5">
        <v>470069.75</v>
      </c>
      <c r="AJ101" s="5">
        <v>0</v>
      </c>
      <c r="AK101" s="50">
        <v>0</v>
      </c>
      <c r="AL101" s="50">
        <v>0</v>
      </c>
      <c r="AM101" s="50">
        <v>0</v>
      </c>
      <c r="AN101" s="50">
        <v>0</v>
      </c>
    </row>
    <row r="102" spans="1:40" x14ac:dyDescent="0.25">
      <c r="A102" s="51" t="s">
        <v>0</v>
      </c>
      <c r="B102" s="139" t="s">
        <v>1</v>
      </c>
      <c r="C102" s="140"/>
      <c r="D102" s="51" t="s">
        <v>237</v>
      </c>
      <c r="F102" s="139" t="s">
        <v>237</v>
      </c>
      <c r="G102" s="141"/>
      <c r="H102" s="141"/>
      <c r="I102" s="141"/>
      <c r="J102" s="141"/>
      <c r="K102" s="141"/>
      <c r="L102" s="140"/>
      <c r="M102" s="51" t="s">
        <v>121</v>
      </c>
      <c r="N102" s="142" t="s">
        <v>122</v>
      </c>
      <c r="O102" s="143"/>
      <c r="P102" s="144"/>
      <c r="Q102" s="51" t="s">
        <v>31</v>
      </c>
      <c r="R102" s="51" t="s">
        <v>32</v>
      </c>
      <c r="S102" s="51" t="s">
        <v>33</v>
      </c>
      <c r="T102" s="5">
        <v>438515768</v>
      </c>
      <c r="U102" s="5">
        <v>0</v>
      </c>
      <c r="V102" s="5">
        <v>0</v>
      </c>
      <c r="W102" s="5">
        <v>0</v>
      </c>
      <c r="X102" s="5">
        <v>5234559</v>
      </c>
      <c r="Y102" s="5">
        <v>433281209</v>
      </c>
      <c r="Z102" s="49">
        <v>0</v>
      </c>
      <c r="AA102" s="49">
        <v>433281209</v>
      </c>
      <c r="AB102" s="49">
        <v>0</v>
      </c>
      <c r="AC102" s="49">
        <v>0</v>
      </c>
      <c r="AD102" s="49">
        <v>0</v>
      </c>
      <c r="AE102" s="50">
        <v>0</v>
      </c>
      <c r="AF102" s="50">
        <v>0</v>
      </c>
      <c r="AG102" s="50">
        <v>0</v>
      </c>
      <c r="AH102" s="50">
        <v>0</v>
      </c>
      <c r="AI102" s="62">
        <v>0</v>
      </c>
      <c r="AJ102" s="62">
        <v>0</v>
      </c>
      <c r="AK102" s="50">
        <v>0</v>
      </c>
      <c r="AL102" s="50">
        <v>0</v>
      </c>
      <c r="AM102" s="50">
        <v>0</v>
      </c>
      <c r="AN102" s="50">
        <v>0</v>
      </c>
    </row>
    <row r="103" spans="1:40" x14ac:dyDescent="0.25">
      <c r="A103" s="51" t="s">
        <v>36</v>
      </c>
      <c r="B103" s="139" t="s">
        <v>37</v>
      </c>
      <c r="C103" s="140"/>
      <c r="D103" s="51" t="s">
        <v>237</v>
      </c>
      <c r="F103" s="139" t="s">
        <v>237</v>
      </c>
      <c r="G103" s="141"/>
      <c r="H103" s="141"/>
      <c r="I103" s="141"/>
      <c r="J103" s="141"/>
      <c r="K103" s="141"/>
      <c r="L103" s="140"/>
      <c r="M103" s="51" t="s">
        <v>121</v>
      </c>
      <c r="N103" s="142" t="s">
        <v>122</v>
      </c>
      <c r="O103" s="143"/>
      <c r="P103" s="144"/>
      <c r="Q103" s="51" t="s">
        <v>31</v>
      </c>
      <c r="R103" s="51" t="s">
        <v>32</v>
      </c>
      <c r="S103" s="51" t="s">
        <v>33</v>
      </c>
      <c r="T103" s="5">
        <v>438515768</v>
      </c>
      <c r="U103" s="5">
        <v>0</v>
      </c>
      <c r="V103" s="5">
        <v>5234559</v>
      </c>
      <c r="W103" s="5">
        <v>0</v>
      </c>
      <c r="X103" s="5">
        <v>0</v>
      </c>
      <c r="Y103" s="5">
        <v>433281209</v>
      </c>
      <c r="Z103" s="49">
        <v>0</v>
      </c>
      <c r="AA103" s="49">
        <v>433281209</v>
      </c>
      <c r="AB103" s="49">
        <v>0</v>
      </c>
      <c r="AC103" s="49">
        <v>0</v>
      </c>
      <c r="AD103" s="49">
        <v>0</v>
      </c>
      <c r="AE103" s="50">
        <v>0</v>
      </c>
      <c r="AF103" s="50">
        <v>0</v>
      </c>
      <c r="AG103" s="50">
        <v>0</v>
      </c>
      <c r="AH103" s="50">
        <v>0</v>
      </c>
      <c r="AI103" s="5">
        <v>168189840</v>
      </c>
      <c r="AJ103" s="5">
        <v>0</v>
      </c>
      <c r="AK103" s="50">
        <v>0</v>
      </c>
      <c r="AL103" s="50">
        <v>0</v>
      </c>
      <c r="AM103" s="50">
        <v>0</v>
      </c>
      <c r="AN103" s="50">
        <v>0</v>
      </c>
    </row>
    <row r="104" spans="1:40" x14ac:dyDescent="0.25">
      <c r="A104" s="51" t="s">
        <v>0</v>
      </c>
      <c r="B104" s="139" t="s">
        <v>1</v>
      </c>
      <c r="C104" s="140"/>
      <c r="D104" s="51" t="s">
        <v>237</v>
      </c>
      <c r="F104" s="139" t="s">
        <v>237</v>
      </c>
      <c r="G104" s="141"/>
      <c r="H104" s="141"/>
      <c r="I104" s="141"/>
      <c r="J104" s="141"/>
      <c r="K104" s="141"/>
      <c r="L104" s="140"/>
      <c r="M104" s="51" t="s">
        <v>123</v>
      </c>
      <c r="N104" s="142" t="s">
        <v>124</v>
      </c>
      <c r="O104" s="143"/>
      <c r="P104" s="144"/>
      <c r="Q104" s="51" t="s">
        <v>31</v>
      </c>
      <c r="R104" s="51" t="s">
        <v>32</v>
      </c>
      <c r="S104" s="51" t="s">
        <v>33</v>
      </c>
      <c r="T104" s="5">
        <v>52000000</v>
      </c>
      <c r="U104" s="5">
        <v>0</v>
      </c>
      <c r="V104" s="5">
        <v>0</v>
      </c>
      <c r="W104" s="5">
        <v>0</v>
      </c>
      <c r="X104" s="5">
        <v>19467151.68</v>
      </c>
      <c r="Y104" s="5">
        <v>32532848.32</v>
      </c>
      <c r="Z104" s="49">
        <v>0</v>
      </c>
      <c r="AA104" s="49">
        <v>32532848.32</v>
      </c>
      <c r="AB104" s="49">
        <v>0</v>
      </c>
      <c r="AC104" s="49">
        <v>0</v>
      </c>
      <c r="AD104" s="49">
        <v>0</v>
      </c>
      <c r="AE104" s="50">
        <v>0</v>
      </c>
      <c r="AF104" s="50">
        <v>0</v>
      </c>
      <c r="AG104" s="50">
        <v>0</v>
      </c>
      <c r="AH104" s="50">
        <v>0</v>
      </c>
      <c r="AI104" s="62">
        <v>0</v>
      </c>
      <c r="AJ104" s="62">
        <v>0</v>
      </c>
      <c r="AK104" s="50">
        <v>0</v>
      </c>
      <c r="AL104" s="50">
        <v>0</v>
      </c>
      <c r="AM104" s="50">
        <v>0</v>
      </c>
      <c r="AN104" s="50">
        <v>0</v>
      </c>
    </row>
    <row r="105" spans="1:40" x14ac:dyDescent="0.25">
      <c r="A105" s="51" t="s">
        <v>36</v>
      </c>
      <c r="B105" s="139" t="s">
        <v>37</v>
      </c>
      <c r="C105" s="140"/>
      <c r="D105" s="51" t="s">
        <v>237</v>
      </c>
      <c r="F105" s="139" t="s">
        <v>237</v>
      </c>
      <c r="G105" s="141"/>
      <c r="H105" s="141"/>
      <c r="I105" s="141"/>
      <c r="J105" s="141"/>
      <c r="K105" s="141"/>
      <c r="L105" s="140"/>
      <c r="M105" s="51" t="s">
        <v>123</v>
      </c>
      <c r="N105" s="142" t="s">
        <v>124</v>
      </c>
      <c r="O105" s="143"/>
      <c r="P105" s="144"/>
      <c r="Q105" s="51" t="s">
        <v>31</v>
      </c>
      <c r="R105" s="51" t="s">
        <v>32</v>
      </c>
      <c r="S105" s="51" t="s">
        <v>33</v>
      </c>
      <c r="T105" s="5">
        <v>52000000</v>
      </c>
      <c r="U105" s="5">
        <v>0</v>
      </c>
      <c r="V105" s="5">
        <v>19467151.68</v>
      </c>
      <c r="W105" s="5">
        <v>0</v>
      </c>
      <c r="X105" s="5">
        <v>0</v>
      </c>
      <c r="Y105" s="5">
        <v>32532848.32</v>
      </c>
      <c r="Z105" s="49">
        <v>0</v>
      </c>
      <c r="AA105" s="49">
        <v>32532848.32</v>
      </c>
      <c r="AB105" s="49">
        <v>0</v>
      </c>
      <c r="AC105" s="49">
        <v>0</v>
      </c>
      <c r="AD105" s="49">
        <v>0</v>
      </c>
      <c r="AE105" s="50">
        <v>0</v>
      </c>
      <c r="AF105" s="50">
        <v>0</v>
      </c>
      <c r="AG105" s="50">
        <v>0</v>
      </c>
      <c r="AH105" s="50">
        <v>0</v>
      </c>
      <c r="AI105" s="5">
        <v>391515768</v>
      </c>
      <c r="AJ105" s="5">
        <v>0</v>
      </c>
      <c r="AK105" s="50">
        <v>0</v>
      </c>
      <c r="AL105" s="50">
        <v>0</v>
      </c>
      <c r="AM105" s="50">
        <v>0</v>
      </c>
      <c r="AN105" s="50">
        <v>0</v>
      </c>
    </row>
    <row r="106" spans="1:40" x14ac:dyDescent="0.25">
      <c r="A106" s="51" t="s">
        <v>0</v>
      </c>
      <c r="B106" s="139" t="s">
        <v>1</v>
      </c>
      <c r="C106" s="140"/>
      <c r="D106" s="51" t="s">
        <v>237</v>
      </c>
      <c r="F106" s="139" t="s">
        <v>237</v>
      </c>
      <c r="G106" s="141"/>
      <c r="H106" s="141"/>
      <c r="I106" s="141"/>
      <c r="J106" s="141"/>
      <c r="K106" s="141"/>
      <c r="L106" s="140"/>
      <c r="M106" s="51" t="s">
        <v>125</v>
      </c>
      <c r="N106" s="142" t="s">
        <v>99</v>
      </c>
      <c r="O106" s="143"/>
      <c r="P106" s="144"/>
      <c r="Q106" s="51" t="s">
        <v>31</v>
      </c>
      <c r="R106" s="51" t="s">
        <v>32</v>
      </c>
      <c r="S106" s="51" t="s">
        <v>33</v>
      </c>
      <c r="T106" s="5">
        <v>6000000</v>
      </c>
      <c r="U106" s="5">
        <v>0</v>
      </c>
      <c r="V106" s="5">
        <v>0</v>
      </c>
      <c r="W106" s="5">
        <v>0</v>
      </c>
      <c r="X106" s="5">
        <v>4021615.24</v>
      </c>
      <c r="Y106" s="5">
        <v>1978384.76</v>
      </c>
      <c r="Z106" s="49">
        <v>0</v>
      </c>
      <c r="AA106" s="49">
        <v>1978384.76</v>
      </c>
      <c r="AB106" s="49">
        <v>0</v>
      </c>
      <c r="AC106" s="49">
        <v>0</v>
      </c>
      <c r="AD106" s="49">
        <v>0</v>
      </c>
      <c r="AE106" s="50">
        <v>0</v>
      </c>
      <c r="AF106" s="50">
        <v>0</v>
      </c>
      <c r="AG106" s="50">
        <v>0</v>
      </c>
      <c r="AH106" s="50">
        <v>0</v>
      </c>
      <c r="AI106" s="62">
        <v>0</v>
      </c>
      <c r="AJ106" s="62">
        <v>0</v>
      </c>
      <c r="AK106" s="50">
        <v>0</v>
      </c>
      <c r="AL106" s="50">
        <v>0</v>
      </c>
      <c r="AM106" s="50">
        <v>0</v>
      </c>
      <c r="AN106" s="50">
        <v>0</v>
      </c>
    </row>
    <row r="107" spans="1:40" x14ac:dyDescent="0.25">
      <c r="A107" s="51" t="s">
        <v>36</v>
      </c>
      <c r="B107" s="139" t="s">
        <v>37</v>
      </c>
      <c r="C107" s="140"/>
      <c r="D107" s="51" t="s">
        <v>237</v>
      </c>
      <c r="F107" s="139" t="s">
        <v>237</v>
      </c>
      <c r="G107" s="141"/>
      <c r="H107" s="141"/>
      <c r="I107" s="141"/>
      <c r="J107" s="141"/>
      <c r="K107" s="141"/>
      <c r="L107" s="140"/>
      <c r="M107" s="51" t="s">
        <v>125</v>
      </c>
      <c r="N107" s="142" t="s">
        <v>99</v>
      </c>
      <c r="O107" s="143"/>
      <c r="P107" s="144"/>
      <c r="Q107" s="51" t="s">
        <v>31</v>
      </c>
      <c r="R107" s="51" t="s">
        <v>32</v>
      </c>
      <c r="S107" s="51" t="s">
        <v>33</v>
      </c>
      <c r="T107" s="5">
        <v>6000000</v>
      </c>
      <c r="U107" s="5">
        <v>0</v>
      </c>
      <c r="V107" s="5">
        <v>4021615.24</v>
      </c>
      <c r="W107" s="5">
        <v>0</v>
      </c>
      <c r="X107" s="5">
        <v>0</v>
      </c>
      <c r="Y107" s="5">
        <v>1978384.76</v>
      </c>
      <c r="Z107" s="49">
        <v>0</v>
      </c>
      <c r="AA107" s="49">
        <v>1978384.76</v>
      </c>
      <c r="AB107" s="49">
        <v>0</v>
      </c>
      <c r="AC107" s="49">
        <v>0</v>
      </c>
      <c r="AD107" s="49">
        <v>0</v>
      </c>
      <c r="AE107" s="50">
        <v>0</v>
      </c>
      <c r="AF107" s="50">
        <v>0</v>
      </c>
      <c r="AG107" s="50">
        <v>0</v>
      </c>
      <c r="AH107" s="50">
        <v>0</v>
      </c>
      <c r="AI107" s="5">
        <v>32532848.32</v>
      </c>
      <c r="AJ107" s="5">
        <v>0</v>
      </c>
      <c r="AK107" s="50">
        <v>0</v>
      </c>
      <c r="AL107" s="50">
        <v>0</v>
      </c>
      <c r="AM107" s="50">
        <v>0</v>
      </c>
      <c r="AN107" s="50">
        <v>0</v>
      </c>
    </row>
    <row r="108" spans="1:40" x14ac:dyDescent="0.25">
      <c r="A108" s="51" t="s">
        <v>0</v>
      </c>
      <c r="B108" s="139" t="s">
        <v>1</v>
      </c>
      <c r="C108" s="140"/>
      <c r="D108" s="51" t="s">
        <v>237</v>
      </c>
      <c r="F108" s="139" t="s">
        <v>237</v>
      </c>
      <c r="G108" s="141"/>
      <c r="H108" s="141"/>
      <c r="I108" s="141"/>
      <c r="J108" s="141"/>
      <c r="K108" s="141"/>
      <c r="L108" s="140"/>
      <c r="M108" s="51" t="s">
        <v>126</v>
      </c>
      <c r="N108" s="142" t="s">
        <v>127</v>
      </c>
      <c r="O108" s="143"/>
      <c r="P108" s="144"/>
      <c r="Q108" s="51" t="s">
        <v>31</v>
      </c>
      <c r="R108" s="51" t="s">
        <v>32</v>
      </c>
      <c r="S108" s="51" t="s">
        <v>33</v>
      </c>
      <c r="T108" s="5">
        <v>12680000</v>
      </c>
      <c r="U108" s="5">
        <v>0</v>
      </c>
      <c r="V108" s="5">
        <v>0</v>
      </c>
      <c r="W108" s="5">
        <v>0</v>
      </c>
      <c r="X108" s="5">
        <v>0</v>
      </c>
      <c r="Y108" s="5">
        <v>12680000</v>
      </c>
      <c r="Z108" s="49">
        <v>0</v>
      </c>
      <c r="AA108" s="49">
        <v>12680000</v>
      </c>
      <c r="AB108" s="49">
        <v>0</v>
      </c>
      <c r="AC108" s="49">
        <v>0</v>
      </c>
      <c r="AD108" s="49">
        <v>0</v>
      </c>
      <c r="AE108" s="50">
        <v>0</v>
      </c>
      <c r="AF108" s="50">
        <v>0</v>
      </c>
      <c r="AG108" s="50">
        <v>0</v>
      </c>
      <c r="AH108" s="50">
        <v>0</v>
      </c>
      <c r="AI108" s="62">
        <v>0</v>
      </c>
      <c r="AJ108" s="62">
        <v>0</v>
      </c>
      <c r="AK108" s="50">
        <v>0</v>
      </c>
      <c r="AL108" s="50">
        <v>0</v>
      </c>
      <c r="AM108" s="50">
        <v>0</v>
      </c>
      <c r="AN108" s="50">
        <v>0</v>
      </c>
    </row>
    <row r="109" spans="1:40" x14ac:dyDescent="0.25">
      <c r="A109" s="51" t="s">
        <v>36</v>
      </c>
      <c r="B109" s="139" t="s">
        <v>37</v>
      </c>
      <c r="C109" s="140"/>
      <c r="D109" s="51" t="s">
        <v>237</v>
      </c>
      <c r="F109" s="139" t="s">
        <v>237</v>
      </c>
      <c r="G109" s="141"/>
      <c r="H109" s="141"/>
      <c r="I109" s="141"/>
      <c r="J109" s="141"/>
      <c r="K109" s="141"/>
      <c r="L109" s="140"/>
      <c r="M109" s="51" t="s">
        <v>126</v>
      </c>
      <c r="N109" s="142" t="s">
        <v>127</v>
      </c>
      <c r="O109" s="143"/>
      <c r="P109" s="144"/>
      <c r="Q109" s="51" t="s">
        <v>31</v>
      </c>
      <c r="R109" s="51" t="s">
        <v>32</v>
      </c>
      <c r="S109" s="51" t="s">
        <v>33</v>
      </c>
      <c r="T109" s="5">
        <v>12680000</v>
      </c>
      <c r="U109" s="5">
        <v>0</v>
      </c>
      <c r="V109" s="5">
        <v>0</v>
      </c>
      <c r="W109" s="5">
        <v>0</v>
      </c>
      <c r="X109" s="5">
        <v>0</v>
      </c>
      <c r="Y109" s="5">
        <v>12680000</v>
      </c>
      <c r="Z109" s="49">
        <v>0</v>
      </c>
      <c r="AA109" s="49">
        <v>12680000</v>
      </c>
      <c r="AB109" s="49">
        <v>0</v>
      </c>
      <c r="AC109" s="49">
        <v>0</v>
      </c>
      <c r="AD109" s="49">
        <v>0</v>
      </c>
      <c r="AE109" s="50">
        <v>0</v>
      </c>
      <c r="AF109" s="50">
        <v>0</v>
      </c>
      <c r="AG109" s="50">
        <v>0</v>
      </c>
      <c r="AH109" s="50">
        <v>0</v>
      </c>
      <c r="AI109" s="5">
        <v>1867510</v>
      </c>
      <c r="AJ109" s="5">
        <v>110874.76</v>
      </c>
      <c r="AK109" s="50">
        <v>0</v>
      </c>
      <c r="AL109" s="50">
        <v>0</v>
      </c>
      <c r="AM109" s="50">
        <v>0</v>
      </c>
      <c r="AN109" s="50">
        <v>0</v>
      </c>
    </row>
    <row r="110" spans="1:40" x14ac:dyDescent="0.25">
      <c r="A110" s="51" t="s">
        <v>0</v>
      </c>
      <c r="B110" s="139" t="s">
        <v>1</v>
      </c>
      <c r="C110" s="140"/>
      <c r="D110" s="51" t="s">
        <v>237</v>
      </c>
      <c r="F110" s="139" t="s">
        <v>237</v>
      </c>
      <c r="G110" s="141"/>
      <c r="H110" s="141"/>
      <c r="I110" s="141"/>
      <c r="J110" s="141"/>
      <c r="K110" s="141"/>
      <c r="L110" s="140"/>
      <c r="M110" s="51" t="s">
        <v>128</v>
      </c>
      <c r="N110" s="142" t="s">
        <v>129</v>
      </c>
      <c r="O110" s="143"/>
      <c r="P110" s="144"/>
      <c r="Q110" s="51" t="s">
        <v>31</v>
      </c>
      <c r="R110" s="51" t="s">
        <v>32</v>
      </c>
      <c r="S110" s="51" t="s">
        <v>33</v>
      </c>
      <c r="T110" s="5">
        <v>35600000</v>
      </c>
      <c r="U110" s="5">
        <v>0</v>
      </c>
      <c r="V110" s="5">
        <v>0</v>
      </c>
      <c r="W110" s="5">
        <v>0</v>
      </c>
      <c r="X110" s="5">
        <v>800000</v>
      </c>
      <c r="Y110" s="5">
        <v>34800000</v>
      </c>
      <c r="Z110" s="49">
        <v>0</v>
      </c>
      <c r="AA110" s="49">
        <v>34800000</v>
      </c>
      <c r="AB110" s="49">
        <v>0</v>
      </c>
      <c r="AC110" s="49">
        <v>0</v>
      </c>
      <c r="AD110" s="49">
        <v>0</v>
      </c>
      <c r="AE110" s="50">
        <v>0</v>
      </c>
      <c r="AF110" s="50">
        <v>0</v>
      </c>
      <c r="AG110" s="50">
        <v>0</v>
      </c>
      <c r="AH110" s="50">
        <v>0</v>
      </c>
      <c r="AI110" s="62">
        <v>0</v>
      </c>
      <c r="AJ110" s="62">
        <v>0</v>
      </c>
      <c r="AK110" s="50">
        <v>0</v>
      </c>
      <c r="AL110" s="50">
        <v>0</v>
      </c>
      <c r="AM110" s="50">
        <v>0</v>
      </c>
      <c r="AN110" s="50">
        <v>0</v>
      </c>
    </row>
    <row r="111" spans="1:40" x14ac:dyDescent="0.25">
      <c r="A111" s="51" t="s">
        <v>36</v>
      </c>
      <c r="B111" s="139" t="s">
        <v>37</v>
      </c>
      <c r="C111" s="140"/>
      <c r="D111" s="51" t="s">
        <v>237</v>
      </c>
      <c r="F111" s="139" t="s">
        <v>237</v>
      </c>
      <c r="G111" s="141"/>
      <c r="H111" s="141"/>
      <c r="I111" s="141"/>
      <c r="J111" s="141"/>
      <c r="K111" s="141"/>
      <c r="L111" s="140"/>
      <c r="M111" s="51" t="s">
        <v>128</v>
      </c>
      <c r="N111" s="142" t="s">
        <v>129</v>
      </c>
      <c r="O111" s="143"/>
      <c r="P111" s="144"/>
      <c r="Q111" s="51" t="s">
        <v>31</v>
      </c>
      <c r="R111" s="51" t="s">
        <v>32</v>
      </c>
      <c r="S111" s="51" t="s">
        <v>33</v>
      </c>
      <c r="T111" s="5">
        <v>35600000</v>
      </c>
      <c r="U111" s="5">
        <v>0</v>
      </c>
      <c r="V111" s="5">
        <v>800000</v>
      </c>
      <c r="W111" s="5">
        <v>0</v>
      </c>
      <c r="X111" s="5">
        <v>0</v>
      </c>
      <c r="Y111" s="5">
        <v>34800000</v>
      </c>
      <c r="Z111" s="49">
        <v>0</v>
      </c>
      <c r="AA111" s="49">
        <v>34800000</v>
      </c>
      <c r="AB111" s="49">
        <v>0</v>
      </c>
      <c r="AC111" s="49">
        <v>0</v>
      </c>
      <c r="AD111" s="49">
        <v>0</v>
      </c>
      <c r="AE111" s="50">
        <v>0</v>
      </c>
      <c r="AF111" s="50">
        <v>0</v>
      </c>
      <c r="AG111" s="50">
        <v>0</v>
      </c>
      <c r="AH111" s="50">
        <v>0</v>
      </c>
      <c r="AI111" s="5">
        <v>12638304</v>
      </c>
      <c r="AJ111" s="5">
        <v>41696</v>
      </c>
      <c r="AK111" s="50">
        <v>0</v>
      </c>
      <c r="AL111" s="50">
        <v>0</v>
      </c>
      <c r="AM111" s="50">
        <v>0</v>
      </c>
      <c r="AN111" s="50">
        <v>0</v>
      </c>
    </row>
    <row r="112" spans="1:40" x14ac:dyDescent="0.25">
      <c r="A112" s="51" t="s">
        <v>0</v>
      </c>
      <c r="B112" s="139" t="s">
        <v>1</v>
      </c>
      <c r="C112" s="140"/>
      <c r="D112" s="51" t="s">
        <v>237</v>
      </c>
      <c r="F112" s="139" t="s">
        <v>237</v>
      </c>
      <c r="G112" s="141"/>
      <c r="H112" s="141"/>
      <c r="I112" s="141"/>
      <c r="J112" s="141"/>
      <c r="K112" s="141"/>
      <c r="L112" s="140"/>
      <c r="M112" s="51" t="s">
        <v>130</v>
      </c>
      <c r="N112" s="142" t="s">
        <v>131</v>
      </c>
      <c r="O112" s="143"/>
      <c r="P112" s="144"/>
      <c r="Q112" s="51" t="s">
        <v>31</v>
      </c>
      <c r="R112" s="51" t="s">
        <v>32</v>
      </c>
      <c r="S112" s="51" t="s">
        <v>33</v>
      </c>
      <c r="T112" s="5">
        <v>110000000</v>
      </c>
      <c r="U112" s="5">
        <v>0</v>
      </c>
      <c r="V112" s="5">
        <v>0</v>
      </c>
      <c r="W112" s="5">
        <v>0</v>
      </c>
      <c r="X112" s="5">
        <v>17265875</v>
      </c>
      <c r="Y112" s="5">
        <v>92734125</v>
      </c>
      <c r="Z112" s="49">
        <v>0</v>
      </c>
      <c r="AA112" s="49">
        <v>92734125</v>
      </c>
      <c r="AB112" s="49">
        <v>0</v>
      </c>
      <c r="AC112" s="49">
        <v>0</v>
      </c>
      <c r="AD112" s="49">
        <v>0</v>
      </c>
      <c r="AE112" s="50">
        <v>0</v>
      </c>
      <c r="AF112" s="50">
        <v>0</v>
      </c>
      <c r="AG112" s="50">
        <v>0</v>
      </c>
      <c r="AH112" s="50">
        <v>0</v>
      </c>
      <c r="AI112" s="62">
        <v>0</v>
      </c>
      <c r="AJ112" s="62">
        <v>0</v>
      </c>
      <c r="AK112" s="50">
        <v>0</v>
      </c>
      <c r="AL112" s="50">
        <v>0</v>
      </c>
      <c r="AM112" s="50">
        <v>0</v>
      </c>
      <c r="AN112" s="50">
        <v>0</v>
      </c>
    </row>
    <row r="113" spans="1:40" x14ac:dyDescent="0.25">
      <c r="A113" s="51" t="s">
        <v>36</v>
      </c>
      <c r="B113" s="139" t="s">
        <v>37</v>
      </c>
      <c r="C113" s="140"/>
      <c r="D113" s="51" t="s">
        <v>237</v>
      </c>
      <c r="F113" s="139" t="s">
        <v>237</v>
      </c>
      <c r="G113" s="141"/>
      <c r="H113" s="141"/>
      <c r="I113" s="141"/>
      <c r="J113" s="141"/>
      <c r="K113" s="141"/>
      <c r="L113" s="140"/>
      <c r="M113" s="51" t="s">
        <v>130</v>
      </c>
      <c r="N113" s="142" t="s">
        <v>131</v>
      </c>
      <c r="O113" s="143"/>
      <c r="P113" s="144"/>
      <c r="Q113" s="51" t="s">
        <v>31</v>
      </c>
      <c r="R113" s="51" t="s">
        <v>32</v>
      </c>
      <c r="S113" s="51" t="s">
        <v>33</v>
      </c>
      <c r="T113" s="5">
        <v>110000000</v>
      </c>
      <c r="U113" s="5">
        <v>0</v>
      </c>
      <c r="V113" s="5">
        <v>17265875</v>
      </c>
      <c r="W113" s="5">
        <v>0</v>
      </c>
      <c r="X113" s="5">
        <v>0</v>
      </c>
      <c r="Y113" s="5">
        <v>92734125</v>
      </c>
      <c r="Z113" s="49">
        <v>0</v>
      </c>
      <c r="AA113" s="49">
        <v>92734125</v>
      </c>
      <c r="AB113" s="49">
        <v>0</v>
      </c>
      <c r="AC113" s="49">
        <v>0</v>
      </c>
      <c r="AD113" s="49">
        <v>0</v>
      </c>
      <c r="AE113" s="50">
        <v>0</v>
      </c>
      <c r="AF113" s="50">
        <v>0</v>
      </c>
      <c r="AG113" s="50">
        <v>0</v>
      </c>
      <c r="AH113" s="50">
        <v>0</v>
      </c>
      <c r="AI113" s="5">
        <v>34800000</v>
      </c>
      <c r="AJ113" s="5">
        <v>0</v>
      </c>
      <c r="AK113" s="50">
        <v>0</v>
      </c>
      <c r="AL113" s="50">
        <v>0</v>
      </c>
      <c r="AM113" s="50">
        <v>0</v>
      </c>
      <c r="AN113" s="50">
        <v>0</v>
      </c>
    </row>
    <row r="114" spans="1:40" x14ac:dyDescent="0.25">
      <c r="A114" s="51" t="s">
        <v>0</v>
      </c>
      <c r="B114" s="139" t="s">
        <v>1</v>
      </c>
      <c r="C114" s="140"/>
      <c r="D114" s="51" t="s">
        <v>237</v>
      </c>
      <c r="F114" s="139" t="s">
        <v>237</v>
      </c>
      <c r="G114" s="141"/>
      <c r="H114" s="141"/>
      <c r="I114" s="141"/>
      <c r="J114" s="141"/>
      <c r="K114" s="141"/>
      <c r="L114" s="140"/>
      <c r="M114" s="51" t="s">
        <v>132</v>
      </c>
      <c r="N114" s="142" t="s">
        <v>133</v>
      </c>
      <c r="O114" s="143"/>
      <c r="P114" s="144"/>
      <c r="Q114" s="51" t="s">
        <v>31</v>
      </c>
      <c r="R114" s="51" t="s">
        <v>32</v>
      </c>
      <c r="S114" s="51" t="s">
        <v>33</v>
      </c>
      <c r="T114" s="5">
        <v>15000000</v>
      </c>
      <c r="U114" s="5">
        <v>0</v>
      </c>
      <c r="V114" s="5">
        <v>0</v>
      </c>
      <c r="W114" s="5">
        <v>0</v>
      </c>
      <c r="X114" s="5">
        <v>0</v>
      </c>
      <c r="Y114" s="5">
        <v>15000000</v>
      </c>
      <c r="Z114" s="49">
        <v>0</v>
      </c>
      <c r="AA114" s="49">
        <v>15000000</v>
      </c>
      <c r="AB114" s="49">
        <v>0</v>
      </c>
      <c r="AC114" s="49">
        <v>0</v>
      </c>
      <c r="AD114" s="49">
        <v>0</v>
      </c>
      <c r="AE114" s="50">
        <v>0</v>
      </c>
      <c r="AF114" s="50">
        <v>0</v>
      </c>
      <c r="AG114" s="50">
        <v>0</v>
      </c>
      <c r="AH114" s="50">
        <v>0</v>
      </c>
      <c r="AI114" s="62">
        <v>0</v>
      </c>
      <c r="AJ114" s="62">
        <v>0</v>
      </c>
      <c r="AK114" s="50">
        <v>0</v>
      </c>
      <c r="AL114" s="50">
        <v>0</v>
      </c>
      <c r="AM114" s="50">
        <v>0</v>
      </c>
      <c r="AN114" s="50">
        <v>0</v>
      </c>
    </row>
    <row r="115" spans="1:40" x14ac:dyDescent="0.25">
      <c r="A115" s="51" t="s">
        <v>36</v>
      </c>
      <c r="B115" s="139" t="s">
        <v>37</v>
      </c>
      <c r="C115" s="140"/>
      <c r="D115" s="51" t="s">
        <v>237</v>
      </c>
      <c r="F115" s="139" t="s">
        <v>237</v>
      </c>
      <c r="G115" s="141"/>
      <c r="H115" s="141"/>
      <c r="I115" s="141"/>
      <c r="J115" s="141"/>
      <c r="K115" s="141"/>
      <c r="L115" s="140"/>
      <c r="M115" s="51" t="s">
        <v>132</v>
      </c>
      <c r="N115" s="142" t="s">
        <v>133</v>
      </c>
      <c r="O115" s="143"/>
      <c r="P115" s="144"/>
      <c r="Q115" s="51" t="s">
        <v>31</v>
      </c>
      <c r="R115" s="51" t="s">
        <v>32</v>
      </c>
      <c r="S115" s="51" t="s">
        <v>33</v>
      </c>
      <c r="T115" s="5">
        <v>15000000</v>
      </c>
      <c r="U115" s="5">
        <v>0</v>
      </c>
      <c r="V115" s="5">
        <v>0</v>
      </c>
      <c r="W115" s="5">
        <v>0</v>
      </c>
      <c r="X115" s="5">
        <v>0</v>
      </c>
      <c r="Y115" s="5">
        <v>15000000</v>
      </c>
      <c r="Z115" s="49">
        <v>0</v>
      </c>
      <c r="AA115" s="49">
        <v>15000000</v>
      </c>
      <c r="AB115" s="49">
        <v>0</v>
      </c>
      <c r="AC115" s="49">
        <v>0</v>
      </c>
      <c r="AD115" s="49">
        <v>0</v>
      </c>
      <c r="AE115" s="50">
        <v>0</v>
      </c>
      <c r="AF115" s="50">
        <v>0</v>
      </c>
      <c r="AG115" s="50">
        <v>0</v>
      </c>
      <c r="AH115" s="50">
        <v>0</v>
      </c>
      <c r="AI115" s="5">
        <v>92734125</v>
      </c>
      <c r="AJ115" s="5">
        <v>0</v>
      </c>
      <c r="AK115" s="50">
        <v>0</v>
      </c>
      <c r="AL115" s="50">
        <v>0</v>
      </c>
      <c r="AM115" s="50">
        <v>0</v>
      </c>
      <c r="AN115" s="50">
        <v>0</v>
      </c>
    </row>
    <row r="116" spans="1:40" x14ac:dyDescent="0.25">
      <c r="A116" s="51" t="s">
        <v>0</v>
      </c>
      <c r="B116" s="139" t="s">
        <v>1</v>
      </c>
      <c r="C116" s="140"/>
      <c r="D116" s="51" t="s">
        <v>237</v>
      </c>
      <c r="F116" s="139" t="s">
        <v>237</v>
      </c>
      <c r="G116" s="141"/>
      <c r="H116" s="141"/>
      <c r="I116" s="141"/>
      <c r="J116" s="141"/>
      <c r="K116" s="141"/>
      <c r="L116" s="140"/>
      <c r="M116" s="51" t="s">
        <v>134</v>
      </c>
      <c r="N116" s="142" t="s">
        <v>135</v>
      </c>
      <c r="O116" s="143"/>
      <c r="P116" s="144"/>
      <c r="Q116" s="51" t="s">
        <v>31</v>
      </c>
      <c r="R116" s="51" t="s">
        <v>32</v>
      </c>
      <c r="S116" s="51" t="s">
        <v>33</v>
      </c>
      <c r="T116" s="5">
        <v>120000000</v>
      </c>
      <c r="U116" s="5">
        <v>0</v>
      </c>
      <c r="V116" s="5">
        <v>0</v>
      </c>
      <c r="W116" s="5">
        <v>19894505</v>
      </c>
      <c r="X116" s="5">
        <v>0</v>
      </c>
      <c r="Y116" s="5">
        <v>139894505</v>
      </c>
      <c r="Z116" s="49">
        <v>0</v>
      </c>
      <c r="AA116" s="49">
        <v>139894505</v>
      </c>
      <c r="AB116" s="49">
        <v>0</v>
      </c>
      <c r="AC116" s="49">
        <v>0</v>
      </c>
      <c r="AD116" s="49">
        <v>0</v>
      </c>
      <c r="AE116" s="50">
        <v>0</v>
      </c>
      <c r="AF116" s="50">
        <v>0</v>
      </c>
      <c r="AG116" s="50">
        <v>0</v>
      </c>
      <c r="AH116" s="50">
        <v>0</v>
      </c>
      <c r="AI116" s="62">
        <v>0</v>
      </c>
      <c r="AJ116" s="62">
        <v>0</v>
      </c>
      <c r="AK116" s="50">
        <v>0</v>
      </c>
      <c r="AL116" s="50">
        <v>0</v>
      </c>
      <c r="AM116" s="50">
        <v>0</v>
      </c>
      <c r="AN116" s="50">
        <v>0</v>
      </c>
    </row>
    <row r="117" spans="1:40" x14ac:dyDescent="0.25">
      <c r="A117" s="51" t="s">
        <v>36</v>
      </c>
      <c r="B117" s="139" t="s">
        <v>37</v>
      </c>
      <c r="C117" s="140"/>
      <c r="D117" s="51" t="s">
        <v>237</v>
      </c>
      <c r="F117" s="139" t="s">
        <v>237</v>
      </c>
      <c r="G117" s="141"/>
      <c r="H117" s="141"/>
      <c r="I117" s="141"/>
      <c r="J117" s="141"/>
      <c r="K117" s="141"/>
      <c r="L117" s="140"/>
      <c r="M117" s="51" t="s">
        <v>134</v>
      </c>
      <c r="N117" s="142" t="s">
        <v>135</v>
      </c>
      <c r="O117" s="143"/>
      <c r="P117" s="144"/>
      <c r="Q117" s="51" t="s">
        <v>31</v>
      </c>
      <c r="R117" s="51" t="s">
        <v>32</v>
      </c>
      <c r="S117" s="51" t="s">
        <v>33</v>
      </c>
      <c r="T117" s="5">
        <v>120000000</v>
      </c>
      <c r="U117" s="5">
        <v>19894505</v>
      </c>
      <c r="V117" s="5">
        <v>0</v>
      </c>
      <c r="W117" s="5">
        <v>0</v>
      </c>
      <c r="X117" s="5">
        <v>0</v>
      </c>
      <c r="Y117" s="5">
        <v>139894505</v>
      </c>
      <c r="Z117" s="49">
        <v>0</v>
      </c>
      <c r="AA117" s="49">
        <v>139894505</v>
      </c>
      <c r="AB117" s="49">
        <v>0</v>
      </c>
      <c r="AC117" s="49">
        <v>0</v>
      </c>
      <c r="AD117" s="49">
        <v>0</v>
      </c>
      <c r="AE117" s="50">
        <v>0</v>
      </c>
      <c r="AF117" s="50">
        <v>0</v>
      </c>
      <c r="AG117" s="50">
        <v>0</v>
      </c>
      <c r="AH117" s="50">
        <v>0</v>
      </c>
      <c r="AI117" s="5">
        <v>15000000</v>
      </c>
      <c r="AJ117" s="5">
        <v>0</v>
      </c>
      <c r="AK117" s="50">
        <v>0</v>
      </c>
      <c r="AL117" s="50">
        <v>0</v>
      </c>
      <c r="AM117" s="50">
        <v>0</v>
      </c>
      <c r="AN117" s="50">
        <v>0</v>
      </c>
    </row>
    <row r="118" spans="1:40" x14ac:dyDescent="0.25">
      <c r="A118" s="51" t="s">
        <v>0</v>
      </c>
      <c r="B118" s="139" t="s">
        <v>1</v>
      </c>
      <c r="C118" s="140"/>
      <c r="D118" s="51" t="s">
        <v>237</v>
      </c>
      <c r="F118" s="139" t="s">
        <v>237</v>
      </c>
      <c r="G118" s="141"/>
      <c r="H118" s="141"/>
      <c r="I118" s="141"/>
      <c r="J118" s="141"/>
      <c r="K118" s="141"/>
      <c r="L118" s="140"/>
      <c r="M118" s="51" t="s">
        <v>136</v>
      </c>
      <c r="N118" s="142" t="s">
        <v>137</v>
      </c>
      <c r="O118" s="143"/>
      <c r="P118" s="144"/>
      <c r="Q118" s="51" t="s">
        <v>31</v>
      </c>
      <c r="R118" s="51" t="s">
        <v>32</v>
      </c>
      <c r="S118" s="51" t="s">
        <v>33</v>
      </c>
      <c r="T118" s="5">
        <v>724600000</v>
      </c>
      <c r="U118" s="5">
        <v>0</v>
      </c>
      <c r="V118" s="5">
        <v>0</v>
      </c>
      <c r="W118" s="5">
        <v>0</v>
      </c>
      <c r="X118" s="5">
        <v>0</v>
      </c>
      <c r="Y118" s="5">
        <v>724600000</v>
      </c>
      <c r="Z118" s="49">
        <v>0</v>
      </c>
      <c r="AA118" s="49">
        <v>724600000</v>
      </c>
      <c r="AB118" s="49">
        <v>0</v>
      </c>
      <c r="AC118" s="49">
        <v>0</v>
      </c>
      <c r="AD118" s="49">
        <v>0</v>
      </c>
      <c r="AE118" s="50">
        <v>0</v>
      </c>
      <c r="AF118" s="50">
        <v>0</v>
      </c>
      <c r="AG118" s="50">
        <v>0</v>
      </c>
      <c r="AH118" s="50">
        <v>0</v>
      </c>
      <c r="AI118" s="62">
        <v>0</v>
      </c>
      <c r="AJ118" s="62">
        <v>0</v>
      </c>
      <c r="AK118" s="50">
        <v>0</v>
      </c>
      <c r="AL118" s="50">
        <v>0</v>
      </c>
      <c r="AM118" s="50">
        <v>0</v>
      </c>
      <c r="AN118" s="50">
        <v>0</v>
      </c>
    </row>
    <row r="119" spans="1:40" x14ac:dyDescent="0.25">
      <c r="A119" s="51" t="s">
        <v>36</v>
      </c>
      <c r="B119" s="139" t="s">
        <v>37</v>
      </c>
      <c r="C119" s="140"/>
      <c r="D119" s="51" t="s">
        <v>237</v>
      </c>
      <c r="F119" s="139" t="s">
        <v>237</v>
      </c>
      <c r="G119" s="141"/>
      <c r="H119" s="141"/>
      <c r="I119" s="141"/>
      <c r="J119" s="141"/>
      <c r="K119" s="141"/>
      <c r="L119" s="140"/>
      <c r="M119" s="51" t="s">
        <v>136</v>
      </c>
      <c r="N119" s="142" t="s">
        <v>137</v>
      </c>
      <c r="O119" s="143"/>
      <c r="P119" s="144"/>
      <c r="Q119" s="51" t="s">
        <v>31</v>
      </c>
      <c r="R119" s="51" t="s">
        <v>32</v>
      </c>
      <c r="S119" s="51" t="s">
        <v>33</v>
      </c>
      <c r="T119" s="5">
        <v>724600000</v>
      </c>
      <c r="U119" s="5">
        <v>0</v>
      </c>
      <c r="V119" s="5">
        <v>0</v>
      </c>
      <c r="W119" s="5">
        <v>0</v>
      </c>
      <c r="X119" s="5">
        <v>0</v>
      </c>
      <c r="Y119" s="5">
        <v>724600000</v>
      </c>
      <c r="Z119" s="49">
        <v>0</v>
      </c>
      <c r="AA119" s="49">
        <v>724600000</v>
      </c>
      <c r="AB119" s="49">
        <v>0</v>
      </c>
      <c r="AC119" s="49">
        <v>0</v>
      </c>
      <c r="AD119" s="49">
        <v>0</v>
      </c>
      <c r="AE119" s="50">
        <v>0</v>
      </c>
      <c r="AF119" s="50">
        <v>0</v>
      </c>
      <c r="AG119" s="50">
        <v>0</v>
      </c>
      <c r="AH119" s="50">
        <v>0</v>
      </c>
      <c r="AI119" s="5">
        <v>139894505</v>
      </c>
      <c r="AJ119" s="5">
        <v>0</v>
      </c>
      <c r="AK119" s="50">
        <v>0</v>
      </c>
      <c r="AL119" s="50">
        <v>0</v>
      </c>
      <c r="AM119" s="50">
        <v>0</v>
      </c>
      <c r="AN119" s="50">
        <v>0</v>
      </c>
    </row>
    <row r="120" spans="1:40" x14ac:dyDescent="0.25">
      <c r="A120" s="51" t="s">
        <v>0</v>
      </c>
      <c r="B120" s="139" t="s">
        <v>1</v>
      </c>
      <c r="C120" s="140"/>
      <c r="D120" s="51" t="s">
        <v>237</v>
      </c>
      <c r="F120" s="139" t="s">
        <v>237</v>
      </c>
      <c r="G120" s="141"/>
      <c r="H120" s="141"/>
      <c r="I120" s="141"/>
      <c r="J120" s="141"/>
      <c r="K120" s="141"/>
      <c r="L120" s="140"/>
      <c r="M120" s="51" t="s">
        <v>138</v>
      </c>
      <c r="N120" s="142" t="s">
        <v>139</v>
      </c>
      <c r="O120" s="143"/>
      <c r="P120" s="144"/>
      <c r="Q120" s="51" t="s">
        <v>31</v>
      </c>
      <c r="R120" s="51" t="s">
        <v>32</v>
      </c>
      <c r="S120" s="51" t="s">
        <v>33</v>
      </c>
      <c r="T120" s="5">
        <v>1803030618.8</v>
      </c>
      <c r="U120" s="5">
        <v>0</v>
      </c>
      <c r="V120" s="5">
        <v>0</v>
      </c>
      <c r="W120" s="5">
        <v>105100000</v>
      </c>
      <c r="X120" s="5">
        <v>0</v>
      </c>
      <c r="Y120" s="5">
        <v>1908130618.8</v>
      </c>
      <c r="Z120" s="49">
        <v>0</v>
      </c>
      <c r="AA120" s="49">
        <v>1908130618.8</v>
      </c>
      <c r="AB120" s="49">
        <v>0</v>
      </c>
      <c r="AC120" s="49">
        <v>0</v>
      </c>
      <c r="AD120" s="49">
        <v>0</v>
      </c>
      <c r="AE120" s="50">
        <v>0</v>
      </c>
      <c r="AF120" s="50">
        <v>0</v>
      </c>
      <c r="AG120" s="50">
        <v>0</v>
      </c>
      <c r="AH120" s="50">
        <v>0</v>
      </c>
      <c r="AI120" s="62">
        <v>0</v>
      </c>
      <c r="AJ120" s="62">
        <v>0</v>
      </c>
      <c r="AK120" s="50">
        <v>0</v>
      </c>
      <c r="AL120" s="50">
        <v>0</v>
      </c>
      <c r="AM120" s="50">
        <v>0</v>
      </c>
      <c r="AN120" s="50">
        <v>0</v>
      </c>
    </row>
    <row r="121" spans="1:40" x14ac:dyDescent="0.25">
      <c r="A121" s="51" t="s">
        <v>36</v>
      </c>
      <c r="B121" s="139" t="s">
        <v>37</v>
      </c>
      <c r="C121" s="140"/>
      <c r="D121" s="51" t="s">
        <v>237</v>
      </c>
      <c r="F121" s="139" t="s">
        <v>237</v>
      </c>
      <c r="G121" s="141"/>
      <c r="H121" s="141"/>
      <c r="I121" s="141"/>
      <c r="J121" s="141"/>
      <c r="K121" s="141"/>
      <c r="L121" s="140"/>
      <c r="M121" s="51" t="s">
        <v>138</v>
      </c>
      <c r="N121" s="142" t="s">
        <v>139</v>
      </c>
      <c r="O121" s="143"/>
      <c r="P121" s="144"/>
      <c r="Q121" s="51" t="s">
        <v>31</v>
      </c>
      <c r="R121" s="51" t="s">
        <v>32</v>
      </c>
      <c r="S121" s="51" t="s">
        <v>33</v>
      </c>
      <c r="T121" s="5">
        <v>1803030618.8</v>
      </c>
      <c r="U121" s="5">
        <v>105100000</v>
      </c>
      <c r="V121" s="5">
        <v>0</v>
      </c>
      <c r="W121" s="5">
        <v>0</v>
      </c>
      <c r="X121" s="5">
        <v>0</v>
      </c>
      <c r="Y121" s="5">
        <v>1908130618.8</v>
      </c>
      <c r="Z121" s="49">
        <v>0</v>
      </c>
      <c r="AA121" s="49">
        <v>1908130618.8</v>
      </c>
      <c r="AB121" s="49">
        <v>0</v>
      </c>
      <c r="AC121" s="49">
        <v>0</v>
      </c>
      <c r="AD121" s="49">
        <v>0</v>
      </c>
      <c r="AE121" s="50">
        <v>0</v>
      </c>
      <c r="AF121" s="50">
        <v>0</v>
      </c>
      <c r="AG121" s="50">
        <v>0</v>
      </c>
      <c r="AH121" s="50">
        <v>0</v>
      </c>
      <c r="AI121" s="5">
        <v>724600000</v>
      </c>
      <c r="AJ121" s="5">
        <v>0</v>
      </c>
      <c r="AK121" s="50">
        <v>0</v>
      </c>
      <c r="AL121" s="50">
        <v>0</v>
      </c>
      <c r="AM121" s="50">
        <v>0</v>
      </c>
      <c r="AN121" s="50">
        <v>0</v>
      </c>
    </row>
    <row r="122" spans="1:40" x14ac:dyDescent="0.25">
      <c r="A122" s="51" t="s">
        <v>0</v>
      </c>
      <c r="B122" s="139" t="s">
        <v>1</v>
      </c>
      <c r="C122" s="140"/>
      <c r="D122" s="51" t="s">
        <v>237</v>
      </c>
      <c r="F122" s="139" t="s">
        <v>237</v>
      </c>
      <c r="G122" s="141"/>
      <c r="H122" s="141"/>
      <c r="I122" s="141"/>
      <c r="J122" s="141"/>
      <c r="K122" s="141"/>
      <c r="L122" s="140"/>
      <c r="M122" s="51" t="s">
        <v>140</v>
      </c>
      <c r="N122" s="142" t="s">
        <v>141</v>
      </c>
      <c r="O122" s="143"/>
      <c r="P122" s="144"/>
      <c r="Q122" s="51" t="s">
        <v>31</v>
      </c>
      <c r="R122" s="51" t="s">
        <v>32</v>
      </c>
      <c r="S122" s="51" t="s">
        <v>33</v>
      </c>
      <c r="T122" s="5">
        <v>3529096261.1999998</v>
      </c>
      <c r="U122" s="5">
        <v>0</v>
      </c>
      <c r="V122" s="5">
        <v>0</v>
      </c>
      <c r="W122" s="5">
        <v>0</v>
      </c>
      <c r="X122" s="5">
        <v>0</v>
      </c>
      <c r="Y122" s="5">
        <v>3529096261.1999998</v>
      </c>
      <c r="Z122" s="49">
        <v>0</v>
      </c>
      <c r="AA122" s="49">
        <v>3529096261.1999998</v>
      </c>
      <c r="AB122" s="49">
        <v>0</v>
      </c>
      <c r="AC122" s="49">
        <v>0</v>
      </c>
      <c r="AD122" s="49">
        <v>0</v>
      </c>
      <c r="AE122" s="50">
        <v>0</v>
      </c>
      <c r="AF122" s="50">
        <v>0</v>
      </c>
      <c r="AG122" s="50">
        <v>0</v>
      </c>
      <c r="AH122" s="50">
        <v>0</v>
      </c>
      <c r="AI122" s="62">
        <v>0</v>
      </c>
      <c r="AJ122" s="62">
        <v>0</v>
      </c>
      <c r="AK122" s="50">
        <v>0</v>
      </c>
      <c r="AL122" s="50">
        <v>0</v>
      </c>
      <c r="AM122" s="50">
        <v>0</v>
      </c>
      <c r="AN122" s="50">
        <v>0</v>
      </c>
    </row>
    <row r="123" spans="1:40" x14ac:dyDescent="0.25">
      <c r="A123" s="51" t="s">
        <v>36</v>
      </c>
      <c r="B123" s="139" t="s">
        <v>37</v>
      </c>
      <c r="C123" s="140"/>
      <c r="D123" s="51" t="s">
        <v>237</v>
      </c>
      <c r="F123" s="139" t="s">
        <v>237</v>
      </c>
      <c r="G123" s="141"/>
      <c r="H123" s="141"/>
      <c r="I123" s="141"/>
      <c r="J123" s="141"/>
      <c r="K123" s="141"/>
      <c r="L123" s="140"/>
      <c r="M123" s="51" t="s">
        <v>140</v>
      </c>
      <c r="N123" s="142" t="s">
        <v>141</v>
      </c>
      <c r="O123" s="143"/>
      <c r="P123" s="144"/>
      <c r="Q123" s="51" t="s">
        <v>31</v>
      </c>
      <c r="R123" s="51" t="s">
        <v>32</v>
      </c>
      <c r="S123" s="51" t="s">
        <v>33</v>
      </c>
      <c r="T123" s="5">
        <v>3529096261.1999998</v>
      </c>
      <c r="U123" s="5">
        <v>0</v>
      </c>
      <c r="V123" s="5">
        <v>0</v>
      </c>
      <c r="W123" s="5">
        <v>0</v>
      </c>
      <c r="X123" s="5">
        <v>0</v>
      </c>
      <c r="Y123" s="5">
        <v>3529096261.1999998</v>
      </c>
      <c r="Z123" s="49">
        <v>0</v>
      </c>
      <c r="AA123" s="49">
        <v>3529096261.1999998</v>
      </c>
      <c r="AB123" s="49">
        <v>0</v>
      </c>
      <c r="AC123" s="49">
        <v>0</v>
      </c>
      <c r="AD123" s="49">
        <v>0</v>
      </c>
      <c r="AE123" s="50">
        <v>0</v>
      </c>
      <c r="AF123" s="50">
        <v>0</v>
      </c>
      <c r="AG123" s="50">
        <v>0</v>
      </c>
      <c r="AH123" s="50">
        <v>0</v>
      </c>
      <c r="AI123" s="5">
        <v>1908040064.8</v>
      </c>
      <c r="AJ123" s="5">
        <v>90554</v>
      </c>
      <c r="AK123" s="50">
        <v>0</v>
      </c>
      <c r="AL123" s="50">
        <v>0</v>
      </c>
      <c r="AM123" s="50">
        <v>0</v>
      </c>
      <c r="AN123" s="50">
        <v>0</v>
      </c>
    </row>
    <row r="124" spans="1:40" x14ac:dyDescent="0.25">
      <c r="A124" s="51" t="s">
        <v>0</v>
      </c>
      <c r="B124" s="139" t="s">
        <v>1</v>
      </c>
      <c r="C124" s="140"/>
      <c r="D124" s="51" t="s">
        <v>237</v>
      </c>
      <c r="F124" s="139" t="s">
        <v>237</v>
      </c>
      <c r="G124" s="141"/>
      <c r="H124" s="141"/>
      <c r="I124" s="141"/>
      <c r="J124" s="141"/>
      <c r="K124" s="141"/>
      <c r="L124" s="140"/>
      <c r="M124" s="51" t="s">
        <v>142</v>
      </c>
      <c r="N124" s="142" t="s">
        <v>143</v>
      </c>
      <c r="O124" s="143"/>
      <c r="P124" s="144"/>
      <c r="Q124" s="51" t="s">
        <v>31</v>
      </c>
      <c r="R124" s="51" t="s">
        <v>32</v>
      </c>
      <c r="S124" s="51" t="s">
        <v>33</v>
      </c>
      <c r="T124" s="5">
        <v>1924086642</v>
      </c>
      <c r="U124" s="5">
        <v>110943642</v>
      </c>
      <c r="V124" s="5">
        <v>110943642</v>
      </c>
      <c r="W124" s="5">
        <v>0</v>
      </c>
      <c r="X124" s="5">
        <v>159790600</v>
      </c>
      <c r="Y124" s="5">
        <v>1764296042</v>
      </c>
      <c r="Z124" s="49">
        <v>0</v>
      </c>
      <c r="AA124" s="49">
        <v>1764296042</v>
      </c>
      <c r="AB124" s="49">
        <v>0</v>
      </c>
      <c r="AC124" s="49">
        <v>0</v>
      </c>
      <c r="AD124" s="49">
        <v>0</v>
      </c>
      <c r="AE124" s="50">
        <v>0</v>
      </c>
      <c r="AF124" s="50">
        <v>0</v>
      </c>
      <c r="AG124" s="50">
        <v>0</v>
      </c>
      <c r="AH124" s="50">
        <v>0</v>
      </c>
      <c r="AI124" s="62">
        <v>0</v>
      </c>
      <c r="AJ124" s="62">
        <v>0</v>
      </c>
      <c r="AK124" s="50">
        <v>0</v>
      </c>
      <c r="AL124" s="50">
        <v>0</v>
      </c>
      <c r="AM124" s="50">
        <v>0</v>
      </c>
      <c r="AN124" s="50">
        <v>0</v>
      </c>
    </row>
    <row r="125" spans="1:40" x14ac:dyDescent="0.25">
      <c r="A125" s="51" t="s">
        <v>36</v>
      </c>
      <c r="B125" s="139" t="s">
        <v>37</v>
      </c>
      <c r="C125" s="140"/>
      <c r="D125" s="51" t="s">
        <v>237</v>
      </c>
      <c r="F125" s="139" t="s">
        <v>237</v>
      </c>
      <c r="G125" s="141"/>
      <c r="H125" s="141"/>
      <c r="I125" s="141"/>
      <c r="J125" s="141"/>
      <c r="K125" s="141"/>
      <c r="L125" s="140"/>
      <c r="M125" s="51" t="s">
        <v>142</v>
      </c>
      <c r="N125" s="142" t="s">
        <v>143</v>
      </c>
      <c r="O125" s="143"/>
      <c r="P125" s="144"/>
      <c r="Q125" s="51" t="s">
        <v>31</v>
      </c>
      <c r="R125" s="51" t="s">
        <v>32</v>
      </c>
      <c r="S125" s="51" t="s">
        <v>33</v>
      </c>
      <c r="T125" s="5">
        <v>1924086642</v>
      </c>
      <c r="U125" s="5">
        <v>110943642</v>
      </c>
      <c r="V125" s="5">
        <v>270734242</v>
      </c>
      <c r="W125" s="5">
        <v>0</v>
      </c>
      <c r="X125" s="5">
        <v>0</v>
      </c>
      <c r="Y125" s="5">
        <v>1764296042</v>
      </c>
      <c r="Z125" s="49">
        <v>0</v>
      </c>
      <c r="AA125" s="49">
        <v>1764296042</v>
      </c>
      <c r="AB125" s="49">
        <v>0</v>
      </c>
      <c r="AC125" s="49">
        <v>0</v>
      </c>
      <c r="AD125" s="49">
        <v>0</v>
      </c>
      <c r="AE125" s="50">
        <v>0</v>
      </c>
      <c r="AF125" s="50">
        <v>0</v>
      </c>
      <c r="AG125" s="50">
        <v>0</v>
      </c>
      <c r="AH125" s="50">
        <v>0</v>
      </c>
      <c r="AI125" s="5">
        <v>3529096261.1999998</v>
      </c>
      <c r="AJ125" s="5">
        <v>0</v>
      </c>
      <c r="AK125" s="50">
        <v>0</v>
      </c>
      <c r="AL125" s="50">
        <v>0</v>
      </c>
      <c r="AM125" s="50">
        <v>0</v>
      </c>
      <c r="AN125" s="50">
        <v>0</v>
      </c>
    </row>
    <row r="126" spans="1:40" x14ac:dyDescent="0.25">
      <c r="A126" s="51" t="s">
        <v>0</v>
      </c>
      <c r="B126" s="139" t="s">
        <v>1</v>
      </c>
      <c r="C126" s="140"/>
      <c r="D126" s="51" t="s">
        <v>237</v>
      </c>
      <c r="F126" s="139" t="s">
        <v>237</v>
      </c>
      <c r="G126" s="141"/>
      <c r="H126" s="141"/>
      <c r="I126" s="141"/>
      <c r="J126" s="141"/>
      <c r="K126" s="141"/>
      <c r="L126" s="140"/>
      <c r="M126" s="51" t="s">
        <v>144</v>
      </c>
      <c r="N126" s="142" t="s">
        <v>145</v>
      </c>
      <c r="O126" s="143"/>
      <c r="P126" s="144"/>
      <c r="Q126" s="51" t="s">
        <v>31</v>
      </c>
      <c r="R126" s="51" t="s">
        <v>32</v>
      </c>
      <c r="S126" s="51" t="s">
        <v>33</v>
      </c>
      <c r="T126" s="5">
        <v>2892402506</v>
      </c>
      <c r="U126" s="5">
        <v>11602189</v>
      </c>
      <c r="V126" s="5">
        <v>11602189</v>
      </c>
      <c r="W126" s="5">
        <v>41286200</v>
      </c>
      <c r="X126" s="5">
        <v>52778058</v>
      </c>
      <c r="Y126" s="5">
        <v>2880910648</v>
      </c>
      <c r="Z126" s="49">
        <v>0</v>
      </c>
      <c r="AA126" s="49">
        <v>2880910648</v>
      </c>
      <c r="AB126" s="49">
        <v>0</v>
      </c>
      <c r="AC126" s="49">
        <v>0</v>
      </c>
      <c r="AD126" s="49">
        <v>0</v>
      </c>
      <c r="AE126" s="50">
        <v>0</v>
      </c>
      <c r="AF126" s="50">
        <v>0</v>
      </c>
      <c r="AG126" s="50">
        <v>0</v>
      </c>
      <c r="AH126" s="50">
        <v>0</v>
      </c>
      <c r="AI126" s="62">
        <v>0</v>
      </c>
      <c r="AJ126" s="62">
        <v>0</v>
      </c>
      <c r="AK126" s="50">
        <v>0</v>
      </c>
      <c r="AL126" s="50">
        <v>0</v>
      </c>
      <c r="AM126" s="50">
        <v>0</v>
      </c>
      <c r="AN126" s="50">
        <v>0</v>
      </c>
    </row>
    <row r="127" spans="1:40" x14ac:dyDescent="0.25">
      <c r="A127" s="51" t="s">
        <v>36</v>
      </c>
      <c r="B127" s="139" t="s">
        <v>37</v>
      </c>
      <c r="C127" s="140"/>
      <c r="D127" s="51" t="s">
        <v>237</v>
      </c>
      <c r="F127" s="139" t="s">
        <v>237</v>
      </c>
      <c r="G127" s="141"/>
      <c r="H127" s="141"/>
      <c r="I127" s="141"/>
      <c r="J127" s="141"/>
      <c r="K127" s="141"/>
      <c r="L127" s="140"/>
      <c r="M127" s="51" t="s">
        <v>144</v>
      </c>
      <c r="N127" s="142" t="s">
        <v>145</v>
      </c>
      <c r="O127" s="143"/>
      <c r="P127" s="144"/>
      <c r="Q127" s="51" t="s">
        <v>31</v>
      </c>
      <c r="R127" s="51" t="s">
        <v>32</v>
      </c>
      <c r="S127" s="51" t="s">
        <v>33</v>
      </c>
      <c r="T127" s="5">
        <v>2892402506</v>
      </c>
      <c r="U127" s="5">
        <v>52888389</v>
      </c>
      <c r="V127" s="5">
        <v>64380247</v>
      </c>
      <c r="W127" s="5">
        <v>0</v>
      </c>
      <c r="X127" s="5">
        <v>0</v>
      </c>
      <c r="Y127" s="5">
        <v>2880910648</v>
      </c>
      <c r="Z127" s="49">
        <v>0</v>
      </c>
      <c r="AA127" s="49">
        <v>2880910648</v>
      </c>
      <c r="AB127" s="49">
        <v>0</v>
      </c>
      <c r="AC127" s="49">
        <v>0</v>
      </c>
      <c r="AD127" s="49">
        <v>0</v>
      </c>
      <c r="AE127" s="50">
        <v>0</v>
      </c>
      <c r="AF127" s="50">
        <v>0</v>
      </c>
      <c r="AG127" s="50">
        <v>0</v>
      </c>
      <c r="AH127" s="50">
        <v>0</v>
      </c>
      <c r="AI127" s="5">
        <v>1764296042</v>
      </c>
      <c r="AJ127" s="5">
        <v>0</v>
      </c>
      <c r="AK127" s="50">
        <v>0</v>
      </c>
      <c r="AL127" s="50">
        <v>0</v>
      </c>
      <c r="AM127" s="50">
        <v>0</v>
      </c>
      <c r="AN127" s="50">
        <v>0</v>
      </c>
    </row>
    <row r="128" spans="1:40" x14ac:dyDescent="0.25">
      <c r="A128" s="51" t="s">
        <v>0</v>
      </c>
      <c r="B128" s="139" t="s">
        <v>1</v>
      </c>
      <c r="C128" s="140"/>
      <c r="D128" s="51" t="s">
        <v>237</v>
      </c>
      <c r="F128" s="139" t="s">
        <v>237</v>
      </c>
      <c r="G128" s="141"/>
      <c r="H128" s="141"/>
      <c r="I128" s="141"/>
      <c r="J128" s="141"/>
      <c r="K128" s="141"/>
      <c r="L128" s="140"/>
      <c r="M128" s="51" t="s">
        <v>146</v>
      </c>
      <c r="N128" s="142" t="s">
        <v>147</v>
      </c>
      <c r="O128" s="143"/>
      <c r="P128" s="144"/>
      <c r="Q128" s="51" t="s">
        <v>31</v>
      </c>
      <c r="R128" s="51" t="s">
        <v>32</v>
      </c>
      <c r="S128" s="51" t="s">
        <v>33</v>
      </c>
      <c r="T128" s="5">
        <v>1244288205</v>
      </c>
      <c r="U128" s="5">
        <v>0</v>
      </c>
      <c r="V128" s="5">
        <v>0</v>
      </c>
      <c r="W128" s="5">
        <v>0</v>
      </c>
      <c r="X128" s="5">
        <v>26000000</v>
      </c>
      <c r="Y128" s="5">
        <v>1218288205</v>
      </c>
      <c r="Z128" s="49">
        <v>0</v>
      </c>
      <c r="AA128" s="49">
        <v>1218288205</v>
      </c>
      <c r="AB128" s="49">
        <v>0</v>
      </c>
      <c r="AC128" s="49">
        <v>0</v>
      </c>
      <c r="AD128" s="49">
        <v>0</v>
      </c>
      <c r="AE128" s="50">
        <v>0</v>
      </c>
      <c r="AF128" s="50">
        <v>0</v>
      </c>
      <c r="AG128" s="50">
        <v>0</v>
      </c>
      <c r="AH128" s="50">
        <v>0</v>
      </c>
      <c r="AI128" s="62">
        <v>0</v>
      </c>
      <c r="AJ128" s="62">
        <v>0</v>
      </c>
      <c r="AK128" s="50">
        <v>0</v>
      </c>
      <c r="AL128" s="50">
        <v>0</v>
      </c>
      <c r="AM128" s="50">
        <v>0</v>
      </c>
      <c r="AN128" s="50">
        <v>0</v>
      </c>
    </row>
    <row r="129" spans="1:40" x14ac:dyDescent="0.25">
      <c r="A129" s="51" t="s">
        <v>36</v>
      </c>
      <c r="B129" s="139" t="s">
        <v>37</v>
      </c>
      <c r="C129" s="140"/>
      <c r="D129" s="51" t="s">
        <v>237</v>
      </c>
      <c r="F129" s="139" t="s">
        <v>237</v>
      </c>
      <c r="G129" s="141"/>
      <c r="H129" s="141"/>
      <c r="I129" s="141"/>
      <c r="J129" s="141"/>
      <c r="K129" s="141"/>
      <c r="L129" s="140"/>
      <c r="M129" s="51" t="s">
        <v>146</v>
      </c>
      <c r="N129" s="142" t="s">
        <v>147</v>
      </c>
      <c r="O129" s="143"/>
      <c r="P129" s="144"/>
      <c r="Q129" s="51" t="s">
        <v>31</v>
      </c>
      <c r="R129" s="51" t="s">
        <v>32</v>
      </c>
      <c r="S129" s="51" t="s">
        <v>33</v>
      </c>
      <c r="T129" s="5">
        <v>1244288205</v>
      </c>
      <c r="U129" s="5">
        <v>0</v>
      </c>
      <c r="V129" s="5">
        <v>26000000</v>
      </c>
      <c r="W129" s="5">
        <v>0</v>
      </c>
      <c r="X129" s="5">
        <v>0</v>
      </c>
      <c r="Y129" s="5">
        <v>1218288205</v>
      </c>
      <c r="Z129" s="49">
        <v>0</v>
      </c>
      <c r="AA129" s="49">
        <v>1218288205</v>
      </c>
      <c r="AB129" s="49">
        <v>0</v>
      </c>
      <c r="AC129" s="49">
        <v>0</v>
      </c>
      <c r="AD129" s="49">
        <v>0</v>
      </c>
      <c r="AE129" s="50">
        <v>0</v>
      </c>
      <c r="AF129" s="50">
        <v>0</v>
      </c>
      <c r="AG129" s="50">
        <v>0</v>
      </c>
      <c r="AH129" s="50">
        <v>0</v>
      </c>
      <c r="AI129" s="5">
        <v>1551610227</v>
      </c>
      <c r="AJ129" s="5">
        <v>0</v>
      </c>
      <c r="AK129" s="50">
        <v>0</v>
      </c>
      <c r="AL129" s="50">
        <v>0</v>
      </c>
      <c r="AM129" s="50">
        <v>0</v>
      </c>
      <c r="AN129" s="50">
        <v>0</v>
      </c>
    </row>
    <row r="130" spans="1:40" x14ac:dyDescent="0.25">
      <c r="A130" s="51" t="s">
        <v>0</v>
      </c>
      <c r="B130" s="139" t="s">
        <v>1</v>
      </c>
      <c r="C130" s="140"/>
      <c r="D130" s="51" t="s">
        <v>237</v>
      </c>
      <c r="F130" s="139" t="s">
        <v>237</v>
      </c>
      <c r="G130" s="141"/>
      <c r="H130" s="141"/>
      <c r="I130" s="141"/>
      <c r="J130" s="141"/>
      <c r="K130" s="141"/>
      <c r="L130" s="140"/>
      <c r="M130" s="51" t="s">
        <v>148</v>
      </c>
      <c r="N130" s="142" t="s">
        <v>149</v>
      </c>
      <c r="O130" s="143"/>
      <c r="P130" s="144"/>
      <c r="Q130" s="51" t="s">
        <v>31</v>
      </c>
      <c r="R130" s="51" t="s">
        <v>32</v>
      </c>
      <c r="S130" s="51" t="s">
        <v>33</v>
      </c>
      <c r="T130" s="5">
        <v>3511220319</v>
      </c>
      <c r="U130" s="5">
        <v>0</v>
      </c>
      <c r="V130" s="5">
        <v>0</v>
      </c>
      <c r="W130" s="5">
        <v>14570188.59</v>
      </c>
      <c r="X130" s="5">
        <v>31417000.420000002</v>
      </c>
      <c r="Y130" s="5">
        <v>3494373507.1700001</v>
      </c>
      <c r="Z130" s="49">
        <v>0</v>
      </c>
      <c r="AA130" s="49">
        <v>3494373507.1700001</v>
      </c>
      <c r="AB130" s="49">
        <v>0</v>
      </c>
      <c r="AC130" s="49">
        <v>0</v>
      </c>
      <c r="AD130" s="49">
        <v>0</v>
      </c>
      <c r="AE130" s="50">
        <v>0</v>
      </c>
      <c r="AF130" s="50">
        <v>0</v>
      </c>
      <c r="AG130" s="50">
        <v>0</v>
      </c>
      <c r="AH130" s="50">
        <v>0</v>
      </c>
      <c r="AI130" s="62">
        <v>0</v>
      </c>
      <c r="AJ130" s="62">
        <v>0</v>
      </c>
      <c r="AK130" s="50">
        <v>0</v>
      </c>
      <c r="AL130" s="50">
        <v>0</v>
      </c>
      <c r="AM130" s="50">
        <v>0</v>
      </c>
      <c r="AN130" s="50">
        <v>0</v>
      </c>
    </row>
    <row r="131" spans="1:40" x14ac:dyDescent="0.25">
      <c r="A131" s="51" t="s">
        <v>36</v>
      </c>
      <c r="B131" s="139" t="s">
        <v>37</v>
      </c>
      <c r="C131" s="140"/>
      <c r="D131" s="51" t="s">
        <v>237</v>
      </c>
      <c r="F131" s="139" t="s">
        <v>237</v>
      </c>
      <c r="G131" s="141"/>
      <c r="H131" s="141"/>
      <c r="I131" s="141"/>
      <c r="J131" s="141"/>
      <c r="K131" s="141"/>
      <c r="L131" s="140"/>
      <c r="M131" s="51" t="s">
        <v>148</v>
      </c>
      <c r="N131" s="142" t="s">
        <v>149</v>
      </c>
      <c r="O131" s="143"/>
      <c r="P131" s="144"/>
      <c r="Q131" s="51" t="s">
        <v>31</v>
      </c>
      <c r="R131" s="51" t="s">
        <v>32</v>
      </c>
      <c r="S131" s="51" t="s">
        <v>33</v>
      </c>
      <c r="T131" s="5">
        <v>3511220319</v>
      </c>
      <c r="U131" s="5">
        <v>14570188.59</v>
      </c>
      <c r="V131" s="5">
        <v>31417000.420000002</v>
      </c>
      <c r="W131" s="5">
        <v>0</v>
      </c>
      <c r="X131" s="5">
        <v>0</v>
      </c>
      <c r="Y131" s="5">
        <v>3494373507.1700001</v>
      </c>
      <c r="Z131" s="49">
        <v>0</v>
      </c>
      <c r="AA131" s="49">
        <v>3494373507.1700001</v>
      </c>
      <c r="AB131" s="49">
        <v>0</v>
      </c>
      <c r="AC131" s="49">
        <v>0</v>
      </c>
      <c r="AD131" s="49">
        <v>0</v>
      </c>
      <c r="AE131" s="50">
        <v>0</v>
      </c>
      <c r="AF131" s="50">
        <v>0</v>
      </c>
      <c r="AG131" s="50">
        <v>0</v>
      </c>
      <c r="AH131" s="50">
        <v>0</v>
      </c>
      <c r="AI131" s="5">
        <v>1033288205</v>
      </c>
      <c r="AJ131" s="5">
        <v>0</v>
      </c>
      <c r="AK131" s="50">
        <v>0</v>
      </c>
      <c r="AL131" s="50">
        <v>0</v>
      </c>
      <c r="AM131" s="50">
        <v>0</v>
      </c>
      <c r="AN131" s="50">
        <v>0</v>
      </c>
    </row>
    <row r="132" spans="1:40" x14ac:dyDescent="0.25">
      <c r="A132" s="51" t="s">
        <v>0</v>
      </c>
      <c r="B132" s="139" t="s">
        <v>1</v>
      </c>
      <c r="C132" s="140"/>
      <c r="D132" s="51" t="s">
        <v>237</v>
      </c>
      <c r="F132" s="139" t="s">
        <v>237</v>
      </c>
      <c r="G132" s="141"/>
      <c r="H132" s="141"/>
      <c r="I132" s="141"/>
      <c r="J132" s="141"/>
      <c r="K132" s="141"/>
      <c r="L132" s="140"/>
      <c r="M132" s="51" t="s">
        <v>150</v>
      </c>
      <c r="N132" s="142" t="s">
        <v>151</v>
      </c>
      <c r="O132" s="143"/>
      <c r="P132" s="144"/>
      <c r="Q132" s="51" t="s">
        <v>31</v>
      </c>
      <c r="R132" s="51" t="s">
        <v>32</v>
      </c>
      <c r="S132" s="51" t="s">
        <v>33</v>
      </c>
      <c r="T132" s="5">
        <v>358600004</v>
      </c>
      <c r="U132" s="5">
        <v>0</v>
      </c>
      <c r="V132" s="5">
        <v>0</v>
      </c>
      <c r="W132" s="5">
        <v>27545000</v>
      </c>
      <c r="X132" s="5">
        <v>65412796</v>
      </c>
      <c r="Y132" s="5">
        <v>320732208</v>
      </c>
      <c r="Z132" s="49">
        <v>0</v>
      </c>
      <c r="AA132" s="49">
        <v>320732208</v>
      </c>
      <c r="AB132" s="49">
        <v>0</v>
      </c>
      <c r="AC132" s="49">
        <v>0</v>
      </c>
      <c r="AD132" s="49">
        <v>0</v>
      </c>
      <c r="AE132" s="50">
        <v>0</v>
      </c>
      <c r="AF132" s="50">
        <v>0</v>
      </c>
      <c r="AG132" s="50">
        <v>0</v>
      </c>
      <c r="AH132" s="50">
        <v>0</v>
      </c>
      <c r="AI132" s="62">
        <v>0</v>
      </c>
      <c r="AJ132" s="62">
        <v>0</v>
      </c>
      <c r="AK132" s="50">
        <v>0</v>
      </c>
      <c r="AL132" s="50">
        <v>0</v>
      </c>
      <c r="AM132" s="50">
        <v>0</v>
      </c>
      <c r="AN132" s="50">
        <v>0</v>
      </c>
    </row>
    <row r="133" spans="1:40" x14ac:dyDescent="0.25">
      <c r="A133" s="51" t="s">
        <v>36</v>
      </c>
      <c r="B133" s="139" t="s">
        <v>37</v>
      </c>
      <c r="C133" s="140"/>
      <c r="D133" s="51" t="s">
        <v>237</v>
      </c>
      <c r="F133" s="139" t="s">
        <v>237</v>
      </c>
      <c r="G133" s="141"/>
      <c r="H133" s="141"/>
      <c r="I133" s="141"/>
      <c r="J133" s="141"/>
      <c r="K133" s="141"/>
      <c r="L133" s="140"/>
      <c r="M133" s="51" t="s">
        <v>150</v>
      </c>
      <c r="N133" s="142" t="s">
        <v>151</v>
      </c>
      <c r="O133" s="143"/>
      <c r="P133" s="144"/>
      <c r="Q133" s="51" t="s">
        <v>31</v>
      </c>
      <c r="R133" s="51" t="s">
        <v>32</v>
      </c>
      <c r="S133" s="51" t="s">
        <v>33</v>
      </c>
      <c r="T133" s="5">
        <v>358600004</v>
      </c>
      <c r="U133" s="5">
        <v>27545000</v>
      </c>
      <c r="V133" s="5">
        <v>65412796</v>
      </c>
      <c r="W133" s="5">
        <v>0</v>
      </c>
      <c r="X133" s="5">
        <v>0</v>
      </c>
      <c r="Y133" s="5">
        <v>320732208</v>
      </c>
      <c r="Z133" s="49">
        <v>0</v>
      </c>
      <c r="AA133" s="49">
        <v>320732208</v>
      </c>
      <c r="AB133" s="49">
        <v>0</v>
      </c>
      <c r="AC133" s="49">
        <v>0</v>
      </c>
      <c r="AD133" s="49">
        <v>0</v>
      </c>
      <c r="AE133" s="50">
        <v>0</v>
      </c>
      <c r="AF133" s="50">
        <v>0</v>
      </c>
      <c r="AG133" s="50">
        <v>0</v>
      </c>
      <c r="AH133" s="50">
        <v>0</v>
      </c>
      <c r="AI133" s="5">
        <v>3486514357.1700001</v>
      </c>
      <c r="AJ133" s="5">
        <v>7859150</v>
      </c>
      <c r="AK133" s="50">
        <v>0</v>
      </c>
      <c r="AL133" s="50">
        <v>0</v>
      </c>
      <c r="AM133" s="50">
        <v>0</v>
      </c>
      <c r="AN133" s="50">
        <v>0</v>
      </c>
    </row>
    <row r="134" spans="1:40" x14ac:dyDescent="0.25">
      <c r="A134" s="51" t="s">
        <v>0</v>
      </c>
      <c r="B134" s="139" t="s">
        <v>1</v>
      </c>
      <c r="C134" s="140"/>
      <c r="D134" s="51" t="s">
        <v>237</v>
      </c>
      <c r="F134" s="139" t="s">
        <v>237</v>
      </c>
      <c r="G134" s="141"/>
      <c r="H134" s="141"/>
      <c r="I134" s="141"/>
      <c r="J134" s="141"/>
      <c r="K134" s="141"/>
      <c r="L134" s="140"/>
      <c r="M134" s="51" t="s">
        <v>152</v>
      </c>
      <c r="N134" s="142" t="s">
        <v>153</v>
      </c>
      <c r="O134" s="143"/>
      <c r="P134" s="144"/>
      <c r="Q134" s="51" t="s">
        <v>31</v>
      </c>
      <c r="R134" s="51" t="s">
        <v>32</v>
      </c>
      <c r="S134" s="51" t="s">
        <v>33</v>
      </c>
      <c r="T134" s="5">
        <v>265000000</v>
      </c>
      <c r="U134" s="5">
        <v>0</v>
      </c>
      <c r="V134" s="5">
        <v>0</v>
      </c>
      <c r="W134" s="5">
        <v>340129186.82999998</v>
      </c>
      <c r="X134" s="5">
        <v>0</v>
      </c>
      <c r="Y134" s="5">
        <v>605129186.83000004</v>
      </c>
      <c r="Z134" s="49">
        <v>0</v>
      </c>
      <c r="AA134" s="49">
        <v>605129186.83000004</v>
      </c>
      <c r="AB134" s="49">
        <v>0</v>
      </c>
      <c r="AC134" s="49">
        <v>0</v>
      </c>
      <c r="AD134" s="49">
        <v>0</v>
      </c>
      <c r="AE134" s="50">
        <v>0</v>
      </c>
      <c r="AF134" s="50">
        <v>0</v>
      </c>
      <c r="AG134" s="50">
        <v>0</v>
      </c>
      <c r="AH134" s="50">
        <v>0</v>
      </c>
      <c r="AI134" s="62">
        <v>0</v>
      </c>
      <c r="AJ134" s="62">
        <v>0</v>
      </c>
      <c r="AK134" s="50">
        <v>0</v>
      </c>
      <c r="AL134" s="50">
        <v>0</v>
      </c>
      <c r="AM134" s="50">
        <v>0</v>
      </c>
      <c r="AN134" s="50">
        <v>0</v>
      </c>
    </row>
    <row r="135" spans="1:40" x14ac:dyDescent="0.25">
      <c r="A135" s="51" t="s">
        <v>36</v>
      </c>
      <c r="B135" s="139" t="s">
        <v>37</v>
      </c>
      <c r="C135" s="140"/>
      <c r="D135" s="51" t="s">
        <v>237</v>
      </c>
      <c r="F135" s="139" t="s">
        <v>237</v>
      </c>
      <c r="G135" s="141"/>
      <c r="H135" s="141"/>
      <c r="I135" s="141"/>
      <c r="J135" s="141"/>
      <c r="K135" s="141"/>
      <c r="L135" s="140"/>
      <c r="M135" s="51" t="s">
        <v>152</v>
      </c>
      <c r="N135" s="142" t="s">
        <v>153</v>
      </c>
      <c r="O135" s="143"/>
      <c r="P135" s="144"/>
      <c r="Q135" s="51" t="s">
        <v>31</v>
      </c>
      <c r="R135" s="51" t="s">
        <v>32</v>
      </c>
      <c r="S135" s="51" t="s">
        <v>33</v>
      </c>
      <c r="T135" s="5">
        <v>265000000</v>
      </c>
      <c r="U135" s="5">
        <v>340129186.82999998</v>
      </c>
      <c r="V135" s="5">
        <v>0</v>
      </c>
      <c r="W135" s="5">
        <v>0</v>
      </c>
      <c r="X135" s="5">
        <v>0</v>
      </c>
      <c r="Y135" s="5">
        <v>605129186.83000004</v>
      </c>
      <c r="Z135" s="49">
        <v>0</v>
      </c>
      <c r="AA135" s="49">
        <v>605129186.83000004</v>
      </c>
      <c r="AB135" s="49">
        <v>0</v>
      </c>
      <c r="AC135" s="49">
        <v>0</v>
      </c>
      <c r="AD135" s="49">
        <v>0</v>
      </c>
      <c r="AE135" s="50">
        <v>0</v>
      </c>
      <c r="AF135" s="50">
        <v>0</v>
      </c>
      <c r="AG135" s="50">
        <v>0</v>
      </c>
      <c r="AH135" s="50">
        <v>0</v>
      </c>
      <c r="AI135" s="5">
        <v>23585800</v>
      </c>
      <c r="AJ135" s="5">
        <v>0</v>
      </c>
      <c r="AK135" s="50">
        <v>0</v>
      </c>
      <c r="AL135" s="50">
        <v>0</v>
      </c>
      <c r="AM135" s="50">
        <v>0</v>
      </c>
      <c r="AN135" s="50">
        <v>0</v>
      </c>
    </row>
    <row r="136" spans="1:40" x14ac:dyDescent="0.25">
      <c r="A136" s="51" t="s">
        <v>0</v>
      </c>
      <c r="B136" s="139" t="s">
        <v>1</v>
      </c>
      <c r="C136" s="140"/>
      <c r="D136" s="51" t="s">
        <v>237</v>
      </c>
      <c r="F136" s="139" t="s">
        <v>237</v>
      </c>
      <c r="G136" s="141"/>
      <c r="H136" s="141"/>
      <c r="I136" s="141"/>
      <c r="J136" s="141"/>
      <c r="K136" s="141"/>
      <c r="L136" s="140"/>
      <c r="M136" s="51" t="s">
        <v>154</v>
      </c>
      <c r="N136" s="142" t="s">
        <v>155</v>
      </c>
      <c r="O136" s="143"/>
      <c r="P136" s="144"/>
      <c r="Q136" s="51" t="s">
        <v>31</v>
      </c>
      <c r="R136" s="51" t="s">
        <v>32</v>
      </c>
      <c r="S136" s="51" t="s">
        <v>33</v>
      </c>
      <c r="T136" s="5">
        <v>98000000</v>
      </c>
      <c r="U136" s="5">
        <v>0</v>
      </c>
      <c r="V136" s="5">
        <v>0</v>
      </c>
      <c r="W136" s="5">
        <v>0</v>
      </c>
      <c r="X136" s="5">
        <v>0</v>
      </c>
      <c r="Y136" s="5">
        <v>98000000</v>
      </c>
      <c r="Z136" s="49">
        <v>0</v>
      </c>
      <c r="AA136" s="49">
        <v>98000000</v>
      </c>
      <c r="AB136" s="49">
        <v>0</v>
      </c>
      <c r="AC136" s="49">
        <v>0</v>
      </c>
      <c r="AD136" s="49">
        <v>0</v>
      </c>
      <c r="AE136" s="50">
        <v>0</v>
      </c>
      <c r="AF136" s="50">
        <v>0</v>
      </c>
      <c r="AG136" s="50">
        <v>0</v>
      </c>
      <c r="AH136" s="50">
        <v>0</v>
      </c>
      <c r="AI136" s="62">
        <v>0</v>
      </c>
      <c r="AJ136" s="62">
        <v>0</v>
      </c>
      <c r="AK136" s="50">
        <v>0</v>
      </c>
      <c r="AL136" s="50">
        <v>0</v>
      </c>
      <c r="AM136" s="50">
        <v>0</v>
      </c>
      <c r="AN136" s="50">
        <v>0</v>
      </c>
    </row>
    <row r="137" spans="1:40" x14ac:dyDescent="0.25">
      <c r="A137" s="51" t="s">
        <v>36</v>
      </c>
      <c r="B137" s="139" t="s">
        <v>37</v>
      </c>
      <c r="C137" s="140"/>
      <c r="D137" s="51" t="s">
        <v>237</v>
      </c>
      <c r="F137" s="139" t="s">
        <v>237</v>
      </c>
      <c r="G137" s="141"/>
      <c r="H137" s="141"/>
      <c r="I137" s="141"/>
      <c r="J137" s="141"/>
      <c r="K137" s="141"/>
      <c r="L137" s="140"/>
      <c r="M137" s="51" t="s">
        <v>154</v>
      </c>
      <c r="N137" s="142" t="s">
        <v>155</v>
      </c>
      <c r="O137" s="143"/>
      <c r="P137" s="144"/>
      <c r="Q137" s="51" t="s">
        <v>31</v>
      </c>
      <c r="R137" s="51" t="s">
        <v>32</v>
      </c>
      <c r="S137" s="51" t="s">
        <v>33</v>
      </c>
      <c r="T137" s="5">
        <v>98000000</v>
      </c>
      <c r="U137" s="5">
        <v>0</v>
      </c>
      <c r="V137" s="5">
        <v>0</v>
      </c>
      <c r="W137" s="5">
        <v>0</v>
      </c>
      <c r="X137" s="5">
        <v>0</v>
      </c>
      <c r="Y137" s="5">
        <v>98000000</v>
      </c>
      <c r="Z137" s="49">
        <v>0</v>
      </c>
      <c r="AA137" s="49">
        <v>98000000</v>
      </c>
      <c r="AB137" s="49">
        <v>0</v>
      </c>
      <c r="AC137" s="49">
        <v>0</v>
      </c>
      <c r="AD137" s="49">
        <v>0</v>
      </c>
      <c r="AE137" s="50">
        <v>0</v>
      </c>
      <c r="AF137" s="50">
        <v>0</v>
      </c>
      <c r="AG137" s="50">
        <v>0</v>
      </c>
      <c r="AH137" s="50">
        <v>0</v>
      </c>
      <c r="AI137" s="5">
        <v>605129186.83000004</v>
      </c>
      <c r="AJ137" s="5">
        <v>0</v>
      </c>
      <c r="AK137" s="50">
        <v>0</v>
      </c>
      <c r="AL137" s="50">
        <v>0</v>
      </c>
      <c r="AM137" s="50">
        <v>0</v>
      </c>
      <c r="AN137" s="50">
        <v>0</v>
      </c>
    </row>
    <row r="138" spans="1:40" x14ac:dyDescent="0.25">
      <c r="A138" s="51" t="s">
        <v>0</v>
      </c>
      <c r="B138" s="139" t="s">
        <v>1</v>
      </c>
      <c r="C138" s="140"/>
      <c r="D138" s="51" t="s">
        <v>237</v>
      </c>
      <c r="F138" s="139" t="s">
        <v>237</v>
      </c>
      <c r="G138" s="141"/>
      <c r="H138" s="141"/>
      <c r="I138" s="141"/>
      <c r="J138" s="141"/>
      <c r="K138" s="141"/>
      <c r="L138" s="140"/>
      <c r="M138" s="51" t="s">
        <v>156</v>
      </c>
      <c r="N138" s="142" t="s">
        <v>157</v>
      </c>
      <c r="O138" s="143"/>
      <c r="P138" s="144"/>
      <c r="Q138" s="51" t="s">
        <v>31</v>
      </c>
      <c r="R138" s="51" t="s">
        <v>32</v>
      </c>
      <c r="S138" s="51" t="s">
        <v>33</v>
      </c>
      <c r="T138" s="5">
        <v>155000000</v>
      </c>
      <c r="U138" s="5">
        <v>0</v>
      </c>
      <c r="V138" s="5">
        <v>0</v>
      </c>
      <c r="W138" s="5">
        <v>0</v>
      </c>
      <c r="X138" s="5">
        <v>0</v>
      </c>
      <c r="Y138" s="5">
        <v>155000000</v>
      </c>
      <c r="Z138" s="49">
        <v>0</v>
      </c>
      <c r="AA138" s="49">
        <v>155000000</v>
      </c>
      <c r="AB138" s="49">
        <v>0</v>
      </c>
      <c r="AC138" s="49">
        <v>0</v>
      </c>
      <c r="AD138" s="49">
        <v>0</v>
      </c>
      <c r="AE138" s="50">
        <v>0</v>
      </c>
      <c r="AF138" s="50">
        <v>0</v>
      </c>
      <c r="AG138" s="50">
        <v>0</v>
      </c>
      <c r="AH138" s="50">
        <v>0</v>
      </c>
      <c r="AI138" s="62">
        <v>0</v>
      </c>
      <c r="AJ138" s="62">
        <v>0</v>
      </c>
      <c r="AK138" s="50">
        <v>0</v>
      </c>
      <c r="AL138" s="50">
        <v>0</v>
      </c>
      <c r="AM138" s="50">
        <v>0</v>
      </c>
      <c r="AN138" s="50">
        <v>0</v>
      </c>
    </row>
    <row r="139" spans="1:40" x14ac:dyDescent="0.25">
      <c r="A139" s="51" t="s">
        <v>36</v>
      </c>
      <c r="B139" s="139" t="s">
        <v>37</v>
      </c>
      <c r="C139" s="140"/>
      <c r="D139" s="51" t="s">
        <v>237</v>
      </c>
      <c r="F139" s="139" t="s">
        <v>237</v>
      </c>
      <c r="G139" s="141"/>
      <c r="H139" s="141"/>
      <c r="I139" s="141"/>
      <c r="J139" s="141"/>
      <c r="K139" s="141"/>
      <c r="L139" s="140"/>
      <c r="M139" s="51" t="s">
        <v>156</v>
      </c>
      <c r="N139" s="142" t="s">
        <v>157</v>
      </c>
      <c r="O139" s="143"/>
      <c r="P139" s="144"/>
      <c r="Q139" s="51" t="s">
        <v>31</v>
      </c>
      <c r="R139" s="51" t="s">
        <v>32</v>
      </c>
      <c r="S139" s="51" t="s">
        <v>33</v>
      </c>
      <c r="T139" s="5">
        <v>155000000</v>
      </c>
      <c r="U139" s="5">
        <v>0</v>
      </c>
      <c r="V139" s="5">
        <v>0</v>
      </c>
      <c r="W139" s="5">
        <v>0</v>
      </c>
      <c r="X139" s="5">
        <v>0</v>
      </c>
      <c r="Y139" s="5">
        <v>155000000</v>
      </c>
      <c r="Z139" s="49">
        <v>0</v>
      </c>
      <c r="AA139" s="49">
        <v>155000000</v>
      </c>
      <c r="AB139" s="49">
        <v>0</v>
      </c>
      <c r="AC139" s="49">
        <v>0</v>
      </c>
      <c r="AD139" s="49">
        <v>0</v>
      </c>
      <c r="AE139" s="50">
        <v>0</v>
      </c>
      <c r="AF139" s="50">
        <v>0</v>
      </c>
      <c r="AG139" s="50">
        <v>0</v>
      </c>
      <c r="AH139" s="50">
        <v>0</v>
      </c>
      <c r="AI139" s="5">
        <v>98000000</v>
      </c>
      <c r="AJ139" s="5">
        <v>0</v>
      </c>
      <c r="AK139" s="50">
        <v>0</v>
      </c>
      <c r="AL139" s="50">
        <v>0</v>
      </c>
      <c r="AM139" s="50">
        <v>0</v>
      </c>
      <c r="AN139" s="50">
        <v>0</v>
      </c>
    </row>
    <row r="140" spans="1:40" x14ac:dyDescent="0.25">
      <c r="A140" s="51" t="s">
        <v>0</v>
      </c>
      <c r="B140" s="139" t="s">
        <v>1</v>
      </c>
      <c r="C140" s="140"/>
      <c r="D140" s="51" t="s">
        <v>237</v>
      </c>
      <c r="F140" s="139" t="s">
        <v>237</v>
      </c>
      <c r="G140" s="141"/>
      <c r="H140" s="141"/>
      <c r="I140" s="141"/>
      <c r="J140" s="141"/>
      <c r="K140" s="141"/>
      <c r="L140" s="140"/>
      <c r="M140" s="51" t="s">
        <v>158</v>
      </c>
      <c r="N140" s="142" t="s">
        <v>159</v>
      </c>
      <c r="O140" s="143"/>
      <c r="P140" s="144"/>
      <c r="Q140" s="51" t="s">
        <v>31</v>
      </c>
      <c r="R140" s="51" t="s">
        <v>32</v>
      </c>
      <c r="S140" s="51" t="s">
        <v>33</v>
      </c>
      <c r="T140" s="5">
        <v>310000000</v>
      </c>
      <c r="U140" s="5">
        <v>0</v>
      </c>
      <c r="V140" s="5">
        <v>0</v>
      </c>
      <c r="W140" s="5">
        <v>0</v>
      </c>
      <c r="X140" s="5">
        <v>38060751</v>
      </c>
      <c r="Y140" s="5">
        <v>271939249</v>
      </c>
      <c r="Z140" s="49">
        <v>0</v>
      </c>
      <c r="AA140" s="49">
        <v>271939249</v>
      </c>
      <c r="AB140" s="49">
        <v>0</v>
      </c>
      <c r="AC140" s="49">
        <v>0</v>
      </c>
      <c r="AD140" s="49">
        <v>0</v>
      </c>
      <c r="AE140" s="50">
        <v>0</v>
      </c>
      <c r="AF140" s="50">
        <v>0</v>
      </c>
      <c r="AG140" s="50">
        <v>0</v>
      </c>
      <c r="AH140" s="50">
        <v>0</v>
      </c>
      <c r="AI140" s="62">
        <v>0</v>
      </c>
      <c r="AJ140" s="62">
        <v>0</v>
      </c>
      <c r="AK140" s="50">
        <v>0</v>
      </c>
      <c r="AL140" s="50">
        <v>0</v>
      </c>
      <c r="AM140" s="50">
        <v>0</v>
      </c>
      <c r="AN140" s="50">
        <v>0</v>
      </c>
    </row>
    <row r="141" spans="1:40" x14ac:dyDescent="0.25">
      <c r="A141" s="51" t="s">
        <v>36</v>
      </c>
      <c r="B141" s="139" t="s">
        <v>37</v>
      </c>
      <c r="C141" s="140"/>
      <c r="D141" s="51" t="s">
        <v>237</v>
      </c>
      <c r="F141" s="139" t="s">
        <v>237</v>
      </c>
      <c r="G141" s="141"/>
      <c r="H141" s="141"/>
      <c r="I141" s="141"/>
      <c r="J141" s="141"/>
      <c r="K141" s="141"/>
      <c r="L141" s="140"/>
      <c r="M141" s="51" t="s">
        <v>158</v>
      </c>
      <c r="N141" s="142" t="s">
        <v>159</v>
      </c>
      <c r="O141" s="143"/>
      <c r="P141" s="144"/>
      <c r="Q141" s="51" t="s">
        <v>31</v>
      </c>
      <c r="R141" s="51" t="s">
        <v>32</v>
      </c>
      <c r="S141" s="51" t="s">
        <v>33</v>
      </c>
      <c r="T141" s="5">
        <v>310000000</v>
      </c>
      <c r="U141" s="5">
        <v>0</v>
      </c>
      <c r="V141" s="5">
        <v>38060751</v>
      </c>
      <c r="W141" s="5">
        <v>0</v>
      </c>
      <c r="X141" s="5">
        <v>0</v>
      </c>
      <c r="Y141" s="5">
        <v>271939249</v>
      </c>
      <c r="Z141" s="49">
        <v>0</v>
      </c>
      <c r="AA141" s="49">
        <v>271939249</v>
      </c>
      <c r="AB141" s="49">
        <v>0</v>
      </c>
      <c r="AC141" s="49">
        <v>0</v>
      </c>
      <c r="AD141" s="49">
        <v>0</v>
      </c>
      <c r="AE141" s="50">
        <v>0</v>
      </c>
      <c r="AF141" s="50">
        <v>0</v>
      </c>
      <c r="AG141" s="50">
        <v>0</v>
      </c>
      <c r="AH141" s="50">
        <v>0</v>
      </c>
      <c r="AI141" s="5">
        <v>155000000</v>
      </c>
      <c r="AJ141" s="5">
        <v>0</v>
      </c>
      <c r="AK141" s="50">
        <v>0</v>
      </c>
      <c r="AL141" s="50">
        <v>0</v>
      </c>
      <c r="AM141" s="50">
        <v>0</v>
      </c>
      <c r="AN141" s="50">
        <v>0</v>
      </c>
    </row>
    <row r="142" spans="1:40" x14ac:dyDescent="0.25">
      <c r="A142" s="51" t="s">
        <v>0</v>
      </c>
      <c r="B142" s="139" t="s">
        <v>1</v>
      </c>
      <c r="C142" s="140"/>
      <c r="D142" s="51" t="s">
        <v>237</v>
      </c>
      <c r="F142" s="139" t="s">
        <v>237</v>
      </c>
      <c r="G142" s="141"/>
      <c r="H142" s="141"/>
      <c r="I142" s="141"/>
      <c r="J142" s="141"/>
      <c r="K142" s="141"/>
      <c r="L142" s="140"/>
      <c r="M142" s="51" t="s">
        <v>160</v>
      </c>
      <c r="N142" s="142" t="s">
        <v>161</v>
      </c>
      <c r="O142" s="143"/>
      <c r="P142" s="144"/>
      <c r="Q142" s="51" t="s">
        <v>31</v>
      </c>
      <c r="R142" s="51" t="s">
        <v>32</v>
      </c>
      <c r="S142" s="51" t="s">
        <v>33</v>
      </c>
      <c r="T142" s="5">
        <v>66500000</v>
      </c>
      <c r="U142" s="5">
        <v>0</v>
      </c>
      <c r="V142" s="5">
        <v>0</v>
      </c>
      <c r="W142" s="5">
        <v>0</v>
      </c>
      <c r="X142" s="5">
        <v>0</v>
      </c>
      <c r="Y142" s="5">
        <v>66500000</v>
      </c>
      <c r="Z142" s="49">
        <v>0</v>
      </c>
      <c r="AA142" s="49">
        <v>66500000</v>
      </c>
      <c r="AB142" s="49">
        <v>0</v>
      </c>
      <c r="AC142" s="49">
        <v>0</v>
      </c>
      <c r="AD142" s="49">
        <v>0</v>
      </c>
      <c r="AE142" s="50">
        <v>0</v>
      </c>
      <c r="AF142" s="50">
        <v>0</v>
      </c>
      <c r="AG142" s="50">
        <v>0</v>
      </c>
      <c r="AH142" s="50">
        <v>0</v>
      </c>
      <c r="AI142" s="62">
        <v>0</v>
      </c>
      <c r="AJ142" s="62">
        <v>0</v>
      </c>
      <c r="AK142" s="50">
        <v>0</v>
      </c>
      <c r="AL142" s="50">
        <v>0</v>
      </c>
      <c r="AM142" s="50">
        <v>0</v>
      </c>
      <c r="AN142" s="50">
        <v>0</v>
      </c>
    </row>
    <row r="143" spans="1:40" x14ac:dyDescent="0.25">
      <c r="A143" s="51" t="s">
        <v>36</v>
      </c>
      <c r="B143" s="139" t="s">
        <v>37</v>
      </c>
      <c r="C143" s="140"/>
      <c r="D143" s="51" t="s">
        <v>237</v>
      </c>
      <c r="F143" s="139" t="s">
        <v>237</v>
      </c>
      <c r="G143" s="141"/>
      <c r="H143" s="141"/>
      <c r="I143" s="141"/>
      <c r="J143" s="141"/>
      <c r="K143" s="141"/>
      <c r="L143" s="140"/>
      <c r="M143" s="51" t="s">
        <v>160</v>
      </c>
      <c r="N143" s="142" t="s">
        <v>161</v>
      </c>
      <c r="O143" s="143"/>
      <c r="P143" s="144"/>
      <c r="Q143" s="51" t="s">
        <v>31</v>
      </c>
      <c r="R143" s="51" t="s">
        <v>32</v>
      </c>
      <c r="S143" s="51" t="s">
        <v>33</v>
      </c>
      <c r="T143" s="5">
        <v>66500000</v>
      </c>
      <c r="U143" s="5">
        <v>0</v>
      </c>
      <c r="V143" s="5">
        <v>0</v>
      </c>
      <c r="W143" s="5">
        <v>0</v>
      </c>
      <c r="X143" s="5">
        <v>0</v>
      </c>
      <c r="Y143" s="5">
        <v>66500000</v>
      </c>
      <c r="Z143" s="49">
        <v>0</v>
      </c>
      <c r="AA143" s="49">
        <v>66500000</v>
      </c>
      <c r="AB143" s="49">
        <v>0</v>
      </c>
      <c r="AC143" s="49">
        <v>0</v>
      </c>
      <c r="AD143" s="49">
        <v>0</v>
      </c>
      <c r="AE143" s="50">
        <v>0</v>
      </c>
      <c r="AF143" s="50">
        <v>0</v>
      </c>
      <c r="AG143" s="50">
        <v>0</v>
      </c>
      <c r="AH143" s="50">
        <v>0</v>
      </c>
      <c r="AI143" s="5">
        <v>271939249</v>
      </c>
      <c r="AJ143" s="5">
        <v>0</v>
      </c>
      <c r="AK143" s="50">
        <v>0</v>
      </c>
      <c r="AL143" s="50">
        <v>0</v>
      </c>
      <c r="AM143" s="50">
        <v>0</v>
      </c>
      <c r="AN143" s="50">
        <v>0</v>
      </c>
    </row>
    <row r="144" spans="1:40" x14ac:dyDescent="0.25">
      <c r="A144" s="51" t="s">
        <v>0</v>
      </c>
      <c r="B144" s="139" t="s">
        <v>1</v>
      </c>
      <c r="C144" s="140"/>
      <c r="D144" s="51" t="s">
        <v>237</v>
      </c>
      <c r="F144" s="139" t="s">
        <v>237</v>
      </c>
      <c r="G144" s="141"/>
      <c r="H144" s="141"/>
      <c r="I144" s="141"/>
      <c r="J144" s="141"/>
      <c r="K144" s="141"/>
      <c r="L144" s="140"/>
      <c r="M144" s="51" t="s">
        <v>142</v>
      </c>
      <c r="N144" s="142" t="s">
        <v>143</v>
      </c>
      <c r="O144" s="143"/>
      <c r="P144" s="144"/>
      <c r="Q144" s="51" t="s">
        <v>162</v>
      </c>
      <c r="R144" s="51" t="s">
        <v>163</v>
      </c>
      <c r="S144" s="51" t="s">
        <v>33</v>
      </c>
      <c r="T144" s="5">
        <v>294369350</v>
      </c>
      <c r="U144" s="5">
        <v>0</v>
      </c>
      <c r="V144" s="5">
        <v>86165350</v>
      </c>
      <c r="W144" s="5">
        <v>0</v>
      </c>
      <c r="X144" s="5">
        <v>0</v>
      </c>
      <c r="Y144" s="5">
        <v>208204000</v>
      </c>
      <c r="Z144" s="49">
        <v>0</v>
      </c>
      <c r="AA144" s="49">
        <v>208204000</v>
      </c>
      <c r="AB144" s="49">
        <v>0</v>
      </c>
      <c r="AC144" s="49">
        <v>0</v>
      </c>
      <c r="AD144" s="49">
        <v>0</v>
      </c>
      <c r="AE144" s="50">
        <v>0</v>
      </c>
      <c r="AF144" s="50">
        <v>0</v>
      </c>
      <c r="AG144" s="50">
        <v>0</v>
      </c>
      <c r="AH144" s="50">
        <v>0</v>
      </c>
      <c r="AI144" s="62">
        <v>0</v>
      </c>
      <c r="AJ144" s="62">
        <v>0</v>
      </c>
      <c r="AK144" s="50">
        <v>0</v>
      </c>
      <c r="AL144" s="50">
        <v>0</v>
      </c>
      <c r="AM144" s="50">
        <v>0</v>
      </c>
      <c r="AN144" s="50">
        <v>0</v>
      </c>
    </row>
    <row r="145" spans="1:40" x14ac:dyDescent="0.25">
      <c r="A145" s="51" t="s">
        <v>36</v>
      </c>
      <c r="B145" s="139" t="s">
        <v>37</v>
      </c>
      <c r="C145" s="140"/>
      <c r="D145" s="51" t="s">
        <v>237</v>
      </c>
      <c r="F145" s="139" t="s">
        <v>237</v>
      </c>
      <c r="G145" s="141"/>
      <c r="H145" s="141"/>
      <c r="I145" s="141"/>
      <c r="J145" s="141"/>
      <c r="K145" s="141"/>
      <c r="L145" s="140"/>
      <c r="M145" s="51" t="s">
        <v>142</v>
      </c>
      <c r="N145" s="142" t="s">
        <v>143</v>
      </c>
      <c r="O145" s="143"/>
      <c r="P145" s="144"/>
      <c r="Q145" s="51" t="s">
        <v>162</v>
      </c>
      <c r="R145" s="51" t="s">
        <v>163</v>
      </c>
      <c r="S145" s="51" t="s">
        <v>33</v>
      </c>
      <c r="T145" s="5">
        <v>294369350</v>
      </c>
      <c r="U145" s="5">
        <v>0</v>
      </c>
      <c r="V145" s="5">
        <v>86165350</v>
      </c>
      <c r="W145" s="5">
        <v>0</v>
      </c>
      <c r="X145" s="5">
        <v>0</v>
      </c>
      <c r="Y145" s="5">
        <v>208204000</v>
      </c>
      <c r="Z145" s="49">
        <v>0</v>
      </c>
      <c r="AA145" s="49">
        <v>208204000</v>
      </c>
      <c r="AB145" s="49">
        <v>0</v>
      </c>
      <c r="AC145" s="49">
        <v>0</v>
      </c>
      <c r="AD145" s="49">
        <v>0</v>
      </c>
      <c r="AE145" s="50">
        <v>0</v>
      </c>
      <c r="AF145" s="50">
        <v>0</v>
      </c>
      <c r="AG145" s="50">
        <v>0</v>
      </c>
      <c r="AH145" s="50">
        <v>0</v>
      </c>
      <c r="AI145" s="5">
        <v>66500000</v>
      </c>
      <c r="AJ145" s="5">
        <v>0</v>
      </c>
      <c r="AK145" s="50">
        <v>0</v>
      </c>
      <c r="AL145" s="50">
        <v>0</v>
      </c>
      <c r="AM145" s="50">
        <v>0</v>
      </c>
      <c r="AN145" s="50">
        <v>0</v>
      </c>
    </row>
    <row r="146" spans="1:40" x14ac:dyDescent="0.25">
      <c r="A146" s="51" t="s">
        <v>0</v>
      </c>
      <c r="B146" s="139" t="s">
        <v>1</v>
      </c>
      <c r="C146" s="140"/>
      <c r="D146" s="51" t="s">
        <v>237</v>
      </c>
      <c r="F146" s="139" t="s">
        <v>237</v>
      </c>
      <c r="G146" s="141"/>
      <c r="H146" s="141"/>
      <c r="I146" s="141"/>
      <c r="J146" s="141"/>
      <c r="K146" s="141"/>
      <c r="L146" s="140"/>
      <c r="M146" s="51" t="s">
        <v>144</v>
      </c>
      <c r="N146" s="142" t="s">
        <v>145</v>
      </c>
      <c r="O146" s="143"/>
      <c r="P146" s="144"/>
      <c r="Q146" s="51" t="s">
        <v>162</v>
      </c>
      <c r="R146" s="51" t="s">
        <v>163</v>
      </c>
      <c r="S146" s="51" t="s">
        <v>33</v>
      </c>
      <c r="T146" s="5">
        <v>14130650</v>
      </c>
      <c r="U146" s="5">
        <v>0</v>
      </c>
      <c r="V146" s="5">
        <v>14130650</v>
      </c>
      <c r="W146" s="5">
        <v>0</v>
      </c>
      <c r="X146" s="5">
        <v>0</v>
      </c>
      <c r="Y146" s="5">
        <v>0</v>
      </c>
      <c r="Z146" s="49">
        <v>0</v>
      </c>
      <c r="AA146" s="49">
        <v>0</v>
      </c>
      <c r="AB146" s="49">
        <v>0</v>
      </c>
      <c r="AC146" s="49">
        <v>0</v>
      </c>
      <c r="AD146" s="49">
        <v>0</v>
      </c>
      <c r="AE146" s="50">
        <v>0</v>
      </c>
      <c r="AF146" s="50">
        <v>0</v>
      </c>
      <c r="AG146" s="50">
        <v>0</v>
      </c>
      <c r="AH146" s="50">
        <v>0</v>
      </c>
      <c r="AI146" s="62">
        <v>0</v>
      </c>
      <c r="AJ146" s="62">
        <v>0</v>
      </c>
      <c r="AK146" s="50">
        <v>0</v>
      </c>
      <c r="AL146" s="50">
        <v>0</v>
      </c>
      <c r="AM146" s="50">
        <v>0</v>
      </c>
      <c r="AN146" s="50">
        <v>0</v>
      </c>
    </row>
    <row r="147" spans="1:40" x14ac:dyDescent="0.25">
      <c r="A147" s="51" t="s">
        <v>36</v>
      </c>
      <c r="B147" s="139" t="s">
        <v>37</v>
      </c>
      <c r="C147" s="140"/>
      <c r="D147" s="51" t="s">
        <v>237</v>
      </c>
      <c r="F147" s="139" t="s">
        <v>237</v>
      </c>
      <c r="G147" s="141"/>
      <c r="H147" s="141"/>
      <c r="I147" s="141"/>
      <c r="J147" s="141"/>
      <c r="K147" s="141"/>
      <c r="L147" s="140"/>
      <c r="M147" s="51" t="s">
        <v>144</v>
      </c>
      <c r="N147" s="142" t="s">
        <v>145</v>
      </c>
      <c r="O147" s="143"/>
      <c r="P147" s="144"/>
      <c r="Q147" s="51" t="s">
        <v>162</v>
      </c>
      <c r="R147" s="51" t="s">
        <v>163</v>
      </c>
      <c r="S147" s="51" t="s">
        <v>33</v>
      </c>
      <c r="T147" s="5">
        <v>14130650</v>
      </c>
      <c r="U147" s="5">
        <v>0</v>
      </c>
      <c r="V147" s="5">
        <v>14130650</v>
      </c>
      <c r="W147" s="5">
        <v>0</v>
      </c>
      <c r="X147" s="5">
        <v>0</v>
      </c>
      <c r="Y147" s="5">
        <v>0</v>
      </c>
      <c r="Z147" s="49">
        <v>0</v>
      </c>
      <c r="AA147" s="49">
        <v>0</v>
      </c>
      <c r="AB147" s="49">
        <v>0</v>
      </c>
      <c r="AC147" s="49">
        <v>0</v>
      </c>
      <c r="AD147" s="49">
        <v>0</v>
      </c>
      <c r="AE147" s="50">
        <v>0</v>
      </c>
      <c r="AF147" s="50">
        <v>0</v>
      </c>
      <c r="AG147" s="50">
        <v>0</v>
      </c>
      <c r="AH147" s="50">
        <v>0</v>
      </c>
      <c r="AI147" s="5">
        <v>200004000</v>
      </c>
      <c r="AJ147" s="5">
        <v>8200000</v>
      </c>
      <c r="AK147" s="50">
        <v>0</v>
      </c>
      <c r="AL147" s="50">
        <v>0</v>
      </c>
      <c r="AM147" s="50">
        <v>0</v>
      </c>
      <c r="AN147" s="50">
        <v>0</v>
      </c>
    </row>
    <row r="148" spans="1:40" x14ac:dyDescent="0.25">
      <c r="A148" s="51" t="s">
        <v>0</v>
      </c>
      <c r="B148" s="139" t="s">
        <v>1</v>
      </c>
      <c r="C148" s="140"/>
      <c r="D148" s="51" t="s">
        <v>237</v>
      </c>
      <c r="F148" s="139" t="s">
        <v>237</v>
      </c>
      <c r="G148" s="141"/>
      <c r="H148" s="141"/>
      <c r="I148" s="141"/>
      <c r="J148" s="141"/>
      <c r="K148" s="141"/>
      <c r="L148" s="140"/>
      <c r="M148" s="51" t="s">
        <v>164</v>
      </c>
      <c r="N148" s="142" t="s">
        <v>165</v>
      </c>
      <c r="O148" s="143"/>
      <c r="P148" s="144"/>
      <c r="Q148" s="51" t="s">
        <v>31</v>
      </c>
      <c r="R148" s="51" t="s">
        <v>32</v>
      </c>
      <c r="S148" s="51" t="s">
        <v>33</v>
      </c>
      <c r="T148" s="49">
        <v>18720000000</v>
      </c>
      <c r="U148" s="49">
        <v>18720000000</v>
      </c>
      <c r="V148" s="49">
        <v>18720000000</v>
      </c>
      <c r="W148" s="49">
        <v>18720000000</v>
      </c>
      <c r="X148" s="49">
        <v>18720000000</v>
      </c>
      <c r="Y148" s="49">
        <v>18720000000</v>
      </c>
      <c r="Z148" s="49">
        <v>0</v>
      </c>
      <c r="AA148" s="49">
        <v>0</v>
      </c>
      <c r="AB148" s="49">
        <v>0</v>
      </c>
      <c r="AC148" s="49">
        <v>0</v>
      </c>
      <c r="AD148" s="49">
        <v>0</v>
      </c>
      <c r="AE148" s="50">
        <v>0</v>
      </c>
      <c r="AF148" s="50">
        <v>0</v>
      </c>
      <c r="AG148" s="50">
        <v>0</v>
      </c>
      <c r="AH148" s="50">
        <v>0</v>
      </c>
      <c r="AI148" s="5">
        <v>0</v>
      </c>
      <c r="AJ148" s="62">
        <v>0</v>
      </c>
      <c r="AK148" s="50">
        <v>0</v>
      </c>
      <c r="AL148" s="50">
        <v>0</v>
      </c>
      <c r="AM148" s="50">
        <v>0</v>
      </c>
      <c r="AN148" s="49">
        <v>0</v>
      </c>
    </row>
    <row r="149" spans="1:40" s="95" customFormat="1" x14ac:dyDescent="0.25">
      <c r="A149" s="94" t="s">
        <v>0</v>
      </c>
      <c r="B149" s="139" t="s">
        <v>1</v>
      </c>
      <c r="C149" s="140"/>
      <c r="D149" s="94" t="s">
        <v>237</v>
      </c>
      <c r="F149" s="139" t="s">
        <v>237</v>
      </c>
      <c r="G149" s="141"/>
      <c r="H149" s="141"/>
      <c r="I149" s="141"/>
      <c r="J149" s="141"/>
      <c r="K149" s="141"/>
      <c r="L149" s="140"/>
      <c r="M149" s="94" t="s">
        <v>164</v>
      </c>
      <c r="N149" s="142" t="s">
        <v>165</v>
      </c>
      <c r="O149" s="143"/>
      <c r="P149" s="144"/>
      <c r="Q149" s="94" t="s">
        <v>31</v>
      </c>
      <c r="R149" s="94" t="s">
        <v>32</v>
      </c>
      <c r="S149" s="94" t="s">
        <v>33</v>
      </c>
      <c r="T149" s="49">
        <v>18720000000</v>
      </c>
      <c r="U149" s="49">
        <v>18720000000</v>
      </c>
      <c r="V149" s="49">
        <v>18720000000</v>
      </c>
      <c r="W149" s="49">
        <v>18720000000</v>
      </c>
      <c r="X149" s="49">
        <v>18720000000</v>
      </c>
      <c r="Y149" s="49">
        <v>18720000000</v>
      </c>
      <c r="Z149" s="49">
        <v>0</v>
      </c>
      <c r="AA149" s="49">
        <v>0</v>
      </c>
      <c r="AB149" s="49">
        <v>0</v>
      </c>
      <c r="AC149" s="49">
        <v>0</v>
      </c>
      <c r="AD149" s="49">
        <v>0</v>
      </c>
      <c r="AE149" s="50">
        <v>0</v>
      </c>
      <c r="AF149" s="50">
        <v>0</v>
      </c>
      <c r="AG149" s="50">
        <v>0</v>
      </c>
      <c r="AH149" s="50">
        <v>0</v>
      </c>
      <c r="AI149" s="5">
        <v>0</v>
      </c>
      <c r="AJ149" s="62">
        <v>0</v>
      </c>
      <c r="AK149" s="50">
        <v>0</v>
      </c>
      <c r="AL149" s="50">
        <v>0</v>
      </c>
      <c r="AM149" s="50">
        <v>0</v>
      </c>
      <c r="AN149" s="49">
        <v>0</v>
      </c>
    </row>
    <row r="150" spans="1:40" x14ac:dyDescent="0.25">
      <c r="A150" s="51" t="s">
        <v>0</v>
      </c>
      <c r="B150" s="139" t="s">
        <v>1</v>
      </c>
      <c r="C150" s="140"/>
      <c r="D150" s="51" t="s">
        <v>237</v>
      </c>
      <c r="F150" s="139" t="s">
        <v>237</v>
      </c>
      <c r="G150" s="141"/>
      <c r="H150" s="141"/>
      <c r="I150" s="141"/>
      <c r="J150" s="141"/>
      <c r="K150" s="141"/>
      <c r="L150" s="140"/>
      <c r="M150" s="51" t="s">
        <v>164</v>
      </c>
      <c r="N150" s="142" t="s">
        <v>165</v>
      </c>
      <c r="O150" s="143"/>
      <c r="P150" s="144"/>
      <c r="Q150" s="51" t="s">
        <v>162</v>
      </c>
      <c r="R150" s="51" t="s">
        <v>163</v>
      </c>
      <c r="S150" s="51" t="s">
        <v>33</v>
      </c>
      <c r="T150" s="49">
        <v>308500000</v>
      </c>
      <c r="U150" s="49">
        <v>0</v>
      </c>
      <c r="V150" s="49">
        <v>0</v>
      </c>
      <c r="W150" s="49">
        <v>0</v>
      </c>
      <c r="X150" s="49">
        <v>0</v>
      </c>
      <c r="Y150" s="49">
        <v>308500000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</v>
      </c>
      <c r="AF150" s="49">
        <v>0</v>
      </c>
      <c r="AG150" s="49">
        <v>0</v>
      </c>
      <c r="AH150" s="49">
        <v>0</v>
      </c>
      <c r="AI150" s="49">
        <v>100296000</v>
      </c>
      <c r="AJ150" s="49">
        <v>0</v>
      </c>
      <c r="AK150" s="49">
        <v>0</v>
      </c>
      <c r="AL150" s="49">
        <v>0</v>
      </c>
      <c r="AM150" s="49">
        <v>0</v>
      </c>
      <c r="AN150" s="49">
        <v>100296000</v>
      </c>
    </row>
    <row r="151" spans="1:40" s="95" customFormat="1" x14ac:dyDescent="0.25">
      <c r="A151" s="94" t="s">
        <v>0</v>
      </c>
      <c r="B151" s="139" t="s">
        <v>1</v>
      </c>
      <c r="C151" s="140"/>
      <c r="D151" s="94" t="s">
        <v>237</v>
      </c>
      <c r="F151" s="139" t="s">
        <v>237</v>
      </c>
      <c r="G151" s="141"/>
      <c r="H151" s="141"/>
      <c r="I151" s="141"/>
      <c r="J151" s="141"/>
      <c r="K151" s="141"/>
      <c r="L151" s="140"/>
      <c r="M151" s="94" t="s">
        <v>164</v>
      </c>
      <c r="N151" s="142" t="s">
        <v>165</v>
      </c>
      <c r="O151" s="143"/>
      <c r="P151" s="144"/>
      <c r="Q151" s="94" t="s">
        <v>162</v>
      </c>
      <c r="R151" s="94" t="s">
        <v>163</v>
      </c>
      <c r="S151" s="94" t="s">
        <v>33</v>
      </c>
      <c r="T151" s="49">
        <v>308500000</v>
      </c>
      <c r="U151" s="49">
        <v>0</v>
      </c>
      <c r="V151" s="49">
        <v>0</v>
      </c>
      <c r="W151" s="49">
        <v>0</v>
      </c>
      <c r="X151" s="49">
        <v>716799305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49">
        <v>0</v>
      </c>
      <c r="AG151" s="49">
        <v>0</v>
      </c>
      <c r="AH151" s="49">
        <v>0</v>
      </c>
      <c r="AI151" s="49">
        <v>100296000</v>
      </c>
      <c r="AJ151" s="49">
        <v>0</v>
      </c>
      <c r="AK151" s="49">
        <v>0</v>
      </c>
      <c r="AL151" s="49">
        <v>0</v>
      </c>
      <c r="AM151" s="49">
        <v>0</v>
      </c>
      <c r="AN151" s="49">
        <v>100296000</v>
      </c>
    </row>
    <row r="152" spans="1:40" x14ac:dyDescent="0.25">
      <c r="A152" s="51" t="s">
        <v>0</v>
      </c>
      <c r="B152" s="139" t="s">
        <v>1</v>
      </c>
      <c r="C152" s="140"/>
      <c r="D152" s="51" t="s">
        <v>237</v>
      </c>
      <c r="F152" s="139" t="s">
        <v>237</v>
      </c>
      <c r="G152" s="141"/>
      <c r="H152" s="141"/>
      <c r="I152" s="141"/>
      <c r="J152" s="141"/>
      <c r="K152" s="141"/>
      <c r="L152" s="140"/>
      <c r="M152" s="51" t="s">
        <v>166</v>
      </c>
      <c r="N152" s="142" t="s">
        <v>167</v>
      </c>
      <c r="O152" s="143"/>
      <c r="P152" s="144"/>
      <c r="Q152" s="51" t="s">
        <v>31</v>
      </c>
      <c r="R152" s="51" t="s">
        <v>32</v>
      </c>
      <c r="S152" s="51" t="s">
        <v>33</v>
      </c>
      <c r="T152" s="49">
        <v>716799305</v>
      </c>
      <c r="U152" s="49">
        <v>0</v>
      </c>
      <c r="V152" s="49">
        <v>0</v>
      </c>
      <c r="W152" s="49">
        <v>0</v>
      </c>
      <c r="X152" s="49">
        <v>716799305</v>
      </c>
      <c r="Y152" s="49">
        <v>0</v>
      </c>
      <c r="Z152" s="49">
        <v>0</v>
      </c>
      <c r="AA152" s="49">
        <v>716799305</v>
      </c>
      <c r="AB152" s="49">
        <v>0</v>
      </c>
      <c r="AC152" s="49">
        <v>0</v>
      </c>
      <c r="AD152" s="49">
        <v>0</v>
      </c>
      <c r="AE152" s="49">
        <v>0</v>
      </c>
      <c r="AF152" s="49">
        <v>0</v>
      </c>
      <c r="AG152" s="49">
        <v>0</v>
      </c>
      <c r="AH152" s="49">
        <v>0</v>
      </c>
      <c r="AI152" s="49">
        <v>0</v>
      </c>
      <c r="AJ152" s="49">
        <v>0</v>
      </c>
      <c r="AK152" s="49">
        <v>0</v>
      </c>
      <c r="AL152" s="49">
        <v>0</v>
      </c>
      <c r="AM152" s="49">
        <v>0</v>
      </c>
      <c r="AN152" s="49">
        <v>0</v>
      </c>
    </row>
    <row r="153" spans="1:40" x14ac:dyDescent="0.25">
      <c r="A153" s="51" t="s">
        <v>0</v>
      </c>
      <c r="B153" s="139" t="s">
        <v>1</v>
      </c>
      <c r="C153" s="140"/>
      <c r="D153" s="51" t="s">
        <v>237</v>
      </c>
      <c r="F153" s="139" t="s">
        <v>237</v>
      </c>
      <c r="G153" s="141"/>
      <c r="H153" s="141"/>
      <c r="I153" s="141"/>
      <c r="J153" s="141"/>
      <c r="K153" s="141"/>
      <c r="L153" s="140"/>
      <c r="M153" s="51" t="s">
        <v>166</v>
      </c>
      <c r="N153" s="142" t="s">
        <v>167</v>
      </c>
      <c r="O153" s="143"/>
      <c r="P153" s="144"/>
      <c r="Q153" s="51" t="s">
        <v>168</v>
      </c>
      <c r="R153" s="51" t="s">
        <v>32</v>
      </c>
      <c r="S153" s="51" t="s">
        <v>33</v>
      </c>
      <c r="T153" s="49">
        <v>1280000000</v>
      </c>
      <c r="U153" s="49">
        <v>0</v>
      </c>
      <c r="V153" s="49">
        <v>0</v>
      </c>
      <c r="W153" s="49">
        <v>0</v>
      </c>
      <c r="X153" s="49">
        <v>0</v>
      </c>
      <c r="Y153" s="49">
        <v>1280000000</v>
      </c>
      <c r="Z153" s="49">
        <v>0</v>
      </c>
      <c r="AA153" s="49">
        <v>386545831</v>
      </c>
      <c r="AB153" s="49">
        <v>893454169</v>
      </c>
      <c r="AC153" s="49">
        <v>0</v>
      </c>
      <c r="AD153" s="49">
        <v>0</v>
      </c>
      <c r="AE153" s="49">
        <v>0</v>
      </c>
      <c r="AF153" s="49">
        <v>893454169</v>
      </c>
      <c r="AG153" s="49">
        <v>0</v>
      </c>
      <c r="AH153" s="49">
        <v>0</v>
      </c>
      <c r="AI153" s="49">
        <v>0</v>
      </c>
      <c r="AJ153" s="49">
        <v>0</v>
      </c>
      <c r="AK153" s="49">
        <v>0</v>
      </c>
      <c r="AL153" s="49">
        <v>0</v>
      </c>
      <c r="AM153" s="49">
        <v>0</v>
      </c>
      <c r="AN153" s="49">
        <v>0</v>
      </c>
    </row>
    <row r="154" spans="1:40" s="95" customFormat="1" x14ac:dyDescent="0.25">
      <c r="A154" s="94" t="s">
        <v>0</v>
      </c>
      <c r="B154" s="145" t="s">
        <v>1</v>
      </c>
      <c r="C154" s="146"/>
      <c r="D154" s="94" t="s">
        <v>237</v>
      </c>
      <c r="F154" s="145" t="s">
        <v>237</v>
      </c>
      <c r="G154" s="147"/>
      <c r="H154" s="147"/>
      <c r="I154" s="147"/>
      <c r="J154" s="147"/>
      <c r="K154" s="147"/>
      <c r="L154" s="146"/>
      <c r="M154" s="94" t="s">
        <v>166</v>
      </c>
      <c r="N154" s="145" t="s">
        <v>167</v>
      </c>
      <c r="O154" s="147"/>
      <c r="P154" s="146"/>
      <c r="Q154" s="94" t="s">
        <v>31</v>
      </c>
      <c r="R154" s="94" t="s">
        <v>32</v>
      </c>
      <c r="S154" s="94" t="s">
        <v>33</v>
      </c>
      <c r="T154" s="49">
        <v>716799305</v>
      </c>
      <c r="U154" s="50">
        <v>0</v>
      </c>
      <c r="V154" s="50">
        <v>0</v>
      </c>
      <c r="W154" s="50">
        <v>0</v>
      </c>
      <c r="X154" s="49">
        <v>716799305</v>
      </c>
      <c r="Y154" s="50">
        <v>0</v>
      </c>
      <c r="Z154" s="50">
        <v>0</v>
      </c>
      <c r="AA154" s="49">
        <v>716799305</v>
      </c>
      <c r="AB154" s="50">
        <v>0</v>
      </c>
      <c r="AC154" s="50">
        <v>0</v>
      </c>
      <c r="AD154" s="50">
        <v>0</v>
      </c>
      <c r="AE154" s="50">
        <v>0</v>
      </c>
      <c r="AF154" s="50">
        <v>0</v>
      </c>
      <c r="AG154" s="50">
        <v>0</v>
      </c>
      <c r="AH154" s="50">
        <v>0</v>
      </c>
      <c r="AI154" s="50">
        <v>0</v>
      </c>
      <c r="AJ154" s="50">
        <v>0</v>
      </c>
      <c r="AK154" s="50">
        <v>0</v>
      </c>
      <c r="AL154" s="49">
        <v>716799305</v>
      </c>
      <c r="AM154" s="50">
        <v>0</v>
      </c>
      <c r="AN154" s="50">
        <v>0</v>
      </c>
    </row>
    <row r="155" spans="1:40" s="95" customFormat="1" x14ac:dyDescent="0.25">
      <c r="A155" s="94" t="s">
        <v>0</v>
      </c>
      <c r="B155" s="145" t="s">
        <v>1</v>
      </c>
      <c r="C155" s="146"/>
      <c r="D155" s="94" t="s">
        <v>243</v>
      </c>
      <c r="F155" s="145" t="s">
        <v>37</v>
      </c>
      <c r="G155" s="147"/>
      <c r="H155" s="147"/>
      <c r="I155" s="147"/>
      <c r="J155" s="147"/>
      <c r="K155" s="147"/>
      <c r="L155" s="146"/>
      <c r="M155" s="94" t="s">
        <v>166</v>
      </c>
      <c r="N155" s="145" t="s">
        <v>167</v>
      </c>
      <c r="O155" s="147"/>
      <c r="P155" s="146"/>
      <c r="Q155" s="94" t="s">
        <v>31</v>
      </c>
      <c r="R155" s="94" t="s">
        <v>32</v>
      </c>
      <c r="S155" s="94" t="s">
        <v>33</v>
      </c>
      <c r="T155" s="49">
        <v>716799305</v>
      </c>
      <c r="U155" s="50">
        <v>0</v>
      </c>
      <c r="V155" s="50">
        <v>0</v>
      </c>
      <c r="W155" s="50">
        <v>0</v>
      </c>
      <c r="X155" s="50">
        <v>0</v>
      </c>
      <c r="Y155" s="49">
        <v>716799305</v>
      </c>
      <c r="Z155" s="50" t="s">
        <v>237</v>
      </c>
      <c r="AA155" s="50" t="s">
        <v>237</v>
      </c>
      <c r="AB155" s="50">
        <v>0</v>
      </c>
      <c r="AC155" s="50">
        <v>0</v>
      </c>
      <c r="AD155" s="50">
        <v>0</v>
      </c>
      <c r="AE155" s="50">
        <v>0</v>
      </c>
      <c r="AF155" s="50">
        <v>0</v>
      </c>
      <c r="AG155" s="50">
        <v>0</v>
      </c>
      <c r="AH155" s="50">
        <v>0</v>
      </c>
      <c r="AI155" s="49">
        <v>716799305</v>
      </c>
      <c r="AJ155" s="50">
        <v>0</v>
      </c>
      <c r="AK155" s="50">
        <v>0</v>
      </c>
      <c r="AL155" s="50">
        <v>0</v>
      </c>
      <c r="AM155" s="50">
        <v>0</v>
      </c>
      <c r="AN155" s="50">
        <v>0</v>
      </c>
    </row>
    <row r="156" spans="1:40" s="95" customFormat="1" x14ac:dyDescent="0.25">
      <c r="A156" s="94" t="s">
        <v>36</v>
      </c>
      <c r="B156" s="145" t="s">
        <v>37</v>
      </c>
      <c r="C156" s="146"/>
      <c r="D156" s="94" t="s">
        <v>237</v>
      </c>
      <c r="F156" s="145" t="s">
        <v>237</v>
      </c>
      <c r="G156" s="147"/>
      <c r="H156" s="147"/>
      <c r="I156" s="147"/>
      <c r="J156" s="147"/>
      <c r="K156" s="147"/>
      <c r="L156" s="146"/>
      <c r="M156" s="94" t="s">
        <v>166</v>
      </c>
      <c r="N156" s="145" t="s">
        <v>167</v>
      </c>
      <c r="O156" s="147"/>
      <c r="P156" s="146"/>
      <c r="Q156" s="94" t="s">
        <v>31</v>
      </c>
      <c r="R156" s="94" t="s">
        <v>32</v>
      </c>
      <c r="S156" s="94" t="s">
        <v>33</v>
      </c>
      <c r="T156" s="49">
        <v>716799305</v>
      </c>
      <c r="U156" s="50">
        <v>0</v>
      </c>
      <c r="V156" s="49">
        <v>716799305</v>
      </c>
      <c r="W156" s="50">
        <v>0</v>
      </c>
      <c r="X156" s="50">
        <v>0</v>
      </c>
      <c r="Y156" s="50">
        <v>0</v>
      </c>
      <c r="Z156" s="50">
        <v>0</v>
      </c>
      <c r="AA156" s="50">
        <v>0</v>
      </c>
      <c r="AB156" s="50">
        <v>0</v>
      </c>
      <c r="AC156" s="50">
        <v>0</v>
      </c>
      <c r="AD156" s="50">
        <v>0</v>
      </c>
      <c r="AE156" s="50">
        <v>0</v>
      </c>
      <c r="AF156" s="50">
        <v>0</v>
      </c>
      <c r="AG156" s="50">
        <v>0</v>
      </c>
      <c r="AH156" s="50">
        <v>0</v>
      </c>
      <c r="AI156" s="50">
        <v>0</v>
      </c>
      <c r="AJ156" s="50">
        <v>0</v>
      </c>
      <c r="AK156" s="50">
        <v>0</v>
      </c>
      <c r="AL156" s="50">
        <v>0</v>
      </c>
      <c r="AM156" s="50">
        <v>0</v>
      </c>
      <c r="AN156" s="50">
        <v>0</v>
      </c>
    </row>
    <row r="157" spans="1:40" s="95" customFormat="1" x14ac:dyDescent="0.25">
      <c r="A157" s="94" t="s">
        <v>36</v>
      </c>
      <c r="B157" s="145" t="s">
        <v>37</v>
      </c>
      <c r="C157" s="146"/>
      <c r="D157" s="94" t="s">
        <v>244</v>
      </c>
      <c r="F157" s="145" t="s">
        <v>245</v>
      </c>
      <c r="G157" s="147"/>
      <c r="H157" s="147"/>
      <c r="I157" s="147"/>
      <c r="J157" s="147"/>
      <c r="K157" s="147"/>
      <c r="L157" s="146"/>
      <c r="M157" s="94" t="s">
        <v>166</v>
      </c>
      <c r="N157" s="145" t="s">
        <v>167</v>
      </c>
      <c r="O157" s="147"/>
      <c r="P157" s="146"/>
      <c r="Q157" s="94" t="s">
        <v>31</v>
      </c>
      <c r="R157" s="94" t="s">
        <v>32</v>
      </c>
      <c r="S157" s="94" t="s">
        <v>33</v>
      </c>
      <c r="T157" s="49">
        <v>716799305</v>
      </c>
      <c r="U157" s="50">
        <v>0</v>
      </c>
      <c r="V157" s="49">
        <v>716799305</v>
      </c>
      <c r="W157" s="50">
        <v>0</v>
      </c>
      <c r="X157" s="50">
        <v>0</v>
      </c>
      <c r="Y157" s="50">
        <v>0</v>
      </c>
      <c r="Z157" s="50" t="s">
        <v>237</v>
      </c>
      <c r="AA157" s="50" t="s">
        <v>237</v>
      </c>
      <c r="AB157" s="50">
        <v>0</v>
      </c>
      <c r="AC157" s="50">
        <v>0</v>
      </c>
      <c r="AD157" s="50">
        <v>0</v>
      </c>
      <c r="AE157" s="50">
        <v>0</v>
      </c>
      <c r="AF157" s="50">
        <v>0</v>
      </c>
      <c r="AG157" s="50">
        <v>0</v>
      </c>
      <c r="AH157" s="50">
        <v>0</v>
      </c>
      <c r="AI157" s="50">
        <v>0</v>
      </c>
      <c r="AJ157" s="50">
        <v>0</v>
      </c>
      <c r="AK157" s="50">
        <v>0</v>
      </c>
      <c r="AL157" s="50">
        <v>0</v>
      </c>
      <c r="AM157" s="50">
        <v>0</v>
      </c>
      <c r="AN157" s="50">
        <v>0</v>
      </c>
    </row>
    <row r="158" spans="1:40" s="95" customFormat="1" x14ac:dyDescent="0.25">
      <c r="A158" s="94" t="s">
        <v>0</v>
      </c>
      <c r="B158" s="145" t="s">
        <v>1</v>
      </c>
      <c r="C158" s="146"/>
      <c r="D158" s="94" t="s">
        <v>237</v>
      </c>
      <c r="F158" s="145" t="s">
        <v>237</v>
      </c>
      <c r="G158" s="147"/>
      <c r="H158" s="147"/>
      <c r="I158" s="147"/>
      <c r="J158" s="147"/>
      <c r="K158" s="147"/>
      <c r="L158" s="146"/>
      <c r="M158" s="94" t="s">
        <v>166</v>
      </c>
      <c r="N158" s="145" t="s">
        <v>167</v>
      </c>
      <c r="O158" s="147"/>
      <c r="P158" s="146"/>
      <c r="Q158" s="94" t="s">
        <v>168</v>
      </c>
      <c r="R158" s="94" t="s">
        <v>32</v>
      </c>
      <c r="S158" s="94" t="s">
        <v>33</v>
      </c>
      <c r="T158" s="49">
        <v>1280000000</v>
      </c>
      <c r="U158" s="50">
        <v>0</v>
      </c>
      <c r="V158" s="50">
        <v>0</v>
      </c>
      <c r="W158" s="50">
        <v>0</v>
      </c>
      <c r="X158" s="50">
        <v>0</v>
      </c>
      <c r="Y158" s="49">
        <v>1280000000</v>
      </c>
      <c r="Z158" s="50">
        <v>0</v>
      </c>
      <c r="AA158" s="49">
        <v>386545831</v>
      </c>
      <c r="AB158" s="49">
        <v>893454169</v>
      </c>
      <c r="AC158" s="50">
        <v>0</v>
      </c>
      <c r="AD158" s="50">
        <v>0</v>
      </c>
      <c r="AE158" s="50">
        <v>0</v>
      </c>
      <c r="AF158" s="49">
        <v>893454169</v>
      </c>
      <c r="AG158" s="50">
        <v>0</v>
      </c>
      <c r="AH158" s="50">
        <v>0</v>
      </c>
      <c r="AI158" s="50">
        <v>0</v>
      </c>
      <c r="AJ158" s="50">
        <v>0</v>
      </c>
      <c r="AK158" s="50">
        <v>0</v>
      </c>
      <c r="AL158" s="50">
        <v>0</v>
      </c>
      <c r="AM158" s="50">
        <v>0</v>
      </c>
      <c r="AN158" s="50">
        <v>0</v>
      </c>
    </row>
    <row r="159" spans="1:40" s="95" customFormat="1" x14ac:dyDescent="0.25">
      <c r="A159" s="94" t="s">
        <v>0</v>
      </c>
      <c r="B159" s="145" t="s">
        <v>1</v>
      </c>
      <c r="C159" s="146"/>
      <c r="D159" s="94" t="s">
        <v>243</v>
      </c>
      <c r="F159" s="145" t="s">
        <v>37</v>
      </c>
      <c r="G159" s="147"/>
      <c r="H159" s="147"/>
      <c r="I159" s="147"/>
      <c r="J159" s="147"/>
      <c r="K159" s="147"/>
      <c r="L159" s="146"/>
      <c r="M159" s="94" t="s">
        <v>166</v>
      </c>
      <c r="N159" s="145" t="s">
        <v>167</v>
      </c>
      <c r="O159" s="147"/>
      <c r="P159" s="146"/>
      <c r="Q159" s="94" t="s">
        <v>168</v>
      </c>
      <c r="R159" s="94" t="s">
        <v>32</v>
      </c>
      <c r="S159" s="94" t="s">
        <v>33</v>
      </c>
      <c r="T159" s="49">
        <v>386545831</v>
      </c>
      <c r="U159" s="50">
        <v>0</v>
      </c>
      <c r="V159" s="50">
        <v>0</v>
      </c>
      <c r="W159" s="50">
        <v>0</v>
      </c>
      <c r="X159" s="50">
        <v>0</v>
      </c>
      <c r="Y159" s="49">
        <v>386545831</v>
      </c>
      <c r="Z159" s="50" t="s">
        <v>237</v>
      </c>
      <c r="AA159" s="50" t="s">
        <v>237</v>
      </c>
      <c r="AB159" s="50">
        <v>0</v>
      </c>
      <c r="AC159" s="50">
        <v>0</v>
      </c>
      <c r="AD159" s="50">
        <v>0</v>
      </c>
      <c r="AE159" s="50">
        <v>0</v>
      </c>
      <c r="AF159" s="50">
        <v>0</v>
      </c>
      <c r="AG159" s="50">
        <v>0</v>
      </c>
      <c r="AH159" s="50">
        <v>0</v>
      </c>
      <c r="AI159" s="49">
        <v>386545831</v>
      </c>
      <c r="AJ159" s="50">
        <v>0</v>
      </c>
      <c r="AK159" s="50">
        <v>0</v>
      </c>
      <c r="AL159" s="50">
        <v>0</v>
      </c>
      <c r="AM159" s="50">
        <v>0</v>
      </c>
      <c r="AN159" s="49">
        <v>386545831</v>
      </c>
    </row>
    <row r="160" spans="1:40" s="95" customFormat="1" x14ac:dyDescent="0.25">
      <c r="A160" s="94" t="s">
        <v>0</v>
      </c>
      <c r="B160" s="145" t="s">
        <v>1</v>
      </c>
      <c r="C160" s="146"/>
      <c r="D160" s="94" t="s">
        <v>237</v>
      </c>
      <c r="F160" s="145" t="s">
        <v>237</v>
      </c>
      <c r="G160" s="147"/>
      <c r="H160" s="147"/>
      <c r="I160" s="147"/>
      <c r="J160" s="147"/>
      <c r="K160" s="147"/>
      <c r="L160" s="146"/>
      <c r="M160" s="94" t="s">
        <v>169</v>
      </c>
      <c r="N160" s="145" t="s">
        <v>170</v>
      </c>
      <c r="O160" s="147"/>
      <c r="P160" s="146"/>
      <c r="Q160" s="94" t="s">
        <v>31</v>
      </c>
      <c r="R160" s="94" t="s">
        <v>32</v>
      </c>
      <c r="S160" s="94" t="s">
        <v>33</v>
      </c>
      <c r="T160" s="49">
        <v>146125000</v>
      </c>
      <c r="U160" s="49">
        <v>0</v>
      </c>
      <c r="V160" s="49">
        <v>0</v>
      </c>
      <c r="W160" s="49">
        <v>0</v>
      </c>
      <c r="X160" s="49">
        <v>0</v>
      </c>
      <c r="Y160" s="49">
        <v>146125000</v>
      </c>
      <c r="Z160" s="49">
        <v>146125000</v>
      </c>
      <c r="AA160" s="49">
        <v>0</v>
      </c>
      <c r="AB160" s="49">
        <v>0</v>
      </c>
      <c r="AC160" s="49">
        <v>0</v>
      </c>
      <c r="AD160" s="49">
        <v>0</v>
      </c>
      <c r="AE160" s="49">
        <v>0</v>
      </c>
      <c r="AF160" s="49">
        <v>0</v>
      </c>
      <c r="AG160" s="49">
        <v>0</v>
      </c>
      <c r="AH160" s="49">
        <v>0</v>
      </c>
      <c r="AI160" s="49">
        <v>0</v>
      </c>
      <c r="AJ160" s="49">
        <v>0</v>
      </c>
      <c r="AK160" s="50">
        <v>0</v>
      </c>
      <c r="AL160" s="50">
        <v>0</v>
      </c>
      <c r="AM160" s="50">
        <v>0</v>
      </c>
      <c r="AN160" s="50">
        <v>0</v>
      </c>
    </row>
    <row r="161" spans="1:40" x14ac:dyDescent="0.25">
      <c r="A161" s="51" t="s">
        <v>0</v>
      </c>
      <c r="B161" s="139" t="s">
        <v>37</v>
      </c>
      <c r="C161" s="140"/>
      <c r="D161" s="51" t="s">
        <v>237</v>
      </c>
      <c r="F161" s="139" t="s">
        <v>237</v>
      </c>
      <c r="G161" s="141"/>
      <c r="H161" s="141"/>
      <c r="I161" s="141"/>
      <c r="J161" s="141"/>
      <c r="K161" s="141"/>
      <c r="L161" s="140"/>
      <c r="M161" s="51" t="s">
        <v>171</v>
      </c>
      <c r="N161" s="142" t="s">
        <v>172</v>
      </c>
      <c r="O161" s="143"/>
      <c r="P161" s="144"/>
      <c r="Q161" s="51" t="s">
        <v>31</v>
      </c>
      <c r="R161" s="51" t="s">
        <v>32</v>
      </c>
      <c r="S161" s="51" t="s">
        <v>33</v>
      </c>
      <c r="T161" s="5">
        <v>141872434.84</v>
      </c>
      <c r="U161" s="5">
        <v>0</v>
      </c>
      <c r="V161" s="5">
        <v>0</v>
      </c>
      <c r="W161" s="5">
        <v>0</v>
      </c>
      <c r="X161" s="5">
        <v>35000000</v>
      </c>
      <c r="Y161" s="5">
        <v>106872434.84</v>
      </c>
      <c r="Z161" s="5">
        <v>0</v>
      </c>
      <c r="AA161" s="5">
        <v>106872434.84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0">
        <v>0</v>
      </c>
      <c r="AL161" s="50">
        <v>0</v>
      </c>
      <c r="AM161" s="50">
        <v>0</v>
      </c>
      <c r="AN161" s="50">
        <v>0</v>
      </c>
    </row>
    <row r="162" spans="1:40" s="95" customFormat="1" x14ac:dyDescent="0.25">
      <c r="A162" s="94" t="s">
        <v>36</v>
      </c>
      <c r="B162" s="145" t="s">
        <v>37</v>
      </c>
      <c r="C162" s="146"/>
      <c r="D162" s="94" t="s">
        <v>237</v>
      </c>
      <c r="F162" s="145" t="s">
        <v>237</v>
      </c>
      <c r="G162" s="147"/>
      <c r="H162" s="147"/>
      <c r="I162" s="147"/>
      <c r="J162" s="147"/>
      <c r="K162" s="147"/>
      <c r="L162" s="146"/>
      <c r="M162" s="94" t="s">
        <v>171</v>
      </c>
      <c r="N162" s="145" t="s">
        <v>172</v>
      </c>
      <c r="O162" s="147"/>
      <c r="P162" s="146"/>
      <c r="Q162" s="94" t="s">
        <v>31</v>
      </c>
      <c r="R162" s="94" t="s">
        <v>32</v>
      </c>
      <c r="S162" s="94" t="s">
        <v>33</v>
      </c>
      <c r="T162" s="49">
        <v>141872434.84</v>
      </c>
      <c r="U162" s="49">
        <v>0</v>
      </c>
      <c r="V162" s="49">
        <v>35000000</v>
      </c>
      <c r="W162" s="49">
        <v>0</v>
      </c>
      <c r="X162" s="49">
        <v>0</v>
      </c>
      <c r="Y162" s="49">
        <v>106872434.84</v>
      </c>
      <c r="Z162" s="49">
        <v>0</v>
      </c>
      <c r="AA162" s="49">
        <v>106872434.84</v>
      </c>
      <c r="AB162" s="49">
        <v>0</v>
      </c>
      <c r="AC162" s="49">
        <v>0</v>
      </c>
      <c r="AD162" s="49">
        <v>0</v>
      </c>
      <c r="AE162" s="49">
        <v>0</v>
      </c>
      <c r="AF162" s="49">
        <v>0</v>
      </c>
      <c r="AG162" s="49">
        <v>0</v>
      </c>
      <c r="AH162" s="49">
        <v>0</v>
      </c>
      <c r="AI162" s="49">
        <v>0</v>
      </c>
      <c r="AJ162" s="49">
        <v>141872450.84</v>
      </c>
      <c r="AK162" s="50">
        <v>0</v>
      </c>
      <c r="AL162" s="50">
        <v>0</v>
      </c>
      <c r="AM162" s="50">
        <v>0</v>
      </c>
      <c r="AN162" s="50">
        <v>0</v>
      </c>
    </row>
    <row r="163" spans="1:40" x14ac:dyDescent="0.25">
      <c r="A163" s="51" t="s">
        <v>0</v>
      </c>
      <c r="B163" s="139" t="s">
        <v>1</v>
      </c>
      <c r="C163" s="140"/>
      <c r="D163" s="51" t="s">
        <v>237</v>
      </c>
      <c r="F163" s="139" t="s">
        <v>237</v>
      </c>
      <c r="G163" s="141"/>
      <c r="H163" s="141"/>
      <c r="I163" s="141"/>
      <c r="J163" s="141"/>
      <c r="K163" s="141"/>
      <c r="L163" s="140"/>
      <c r="M163" s="51" t="s">
        <v>173</v>
      </c>
      <c r="N163" s="142" t="s">
        <v>174</v>
      </c>
      <c r="O163" s="143"/>
      <c r="P163" s="144"/>
      <c r="Q163" s="51" t="s">
        <v>31</v>
      </c>
      <c r="R163" s="51" t="s">
        <v>32</v>
      </c>
      <c r="S163" s="51" t="s">
        <v>33</v>
      </c>
      <c r="T163" s="5">
        <v>4252565.16</v>
      </c>
      <c r="U163" s="5">
        <v>0</v>
      </c>
      <c r="V163" s="5">
        <v>0</v>
      </c>
      <c r="W163" s="5">
        <v>35000000</v>
      </c>
      <c r="X163" s="5">
        <v>0</v>
      </c>
      <c r="Y163" s="5">
        <v>39252565.159999996</v>
      </c>
      <c r="Z163" s="5">
        <v>0</v>
      </c>
      <c r="AA163" s="5">
        <v>39252565.159999996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0">
        <v>0</v>
      </c>
      <c r="AL163" s="50">
        <v>0</v>
      </c>
      <c r="AM163" s="50">
        <v>0</v>
      </c>
      <c r="AN163" s="50">
        <v>0</v>
      </c>
    </row>
    <row r="164" spans="1:40" x14ac:dyDescent="0.25">
      <c r="A164" s="51" t="s">
        <v>36</v>
      </c>
      <c r="B164" s="139" t="s">
        <v>37</v>
      </c>
      <c r="C164" s="140"/>
      <c r="D164" s="51" t="s">
        <v>237</v>
      </c>
      <c r="F164" s="139" t="s">
        <v>237</v>
      </c>
      <c r="G164" s="141"/>
      <c r="H164" s="141"/>
      <c r="I164" s="141"/>
      <c r="J164" s="141"/>
      <c r="K164" s="141"/>
      <c r="L164" s="140"/>
      <c r="M164" s="51" t="s">
        <v>173</v>
      </c>
      <c r="N164" s="142" t="s">
        <v>174</v>
      </c>
      <c r="O164" s="143"/>
      <c r="P164" s="144"/>
      <c r="Q164" s="51" t="s">
        <v>31</v>
      </c>
      <c r="R164" s="51" t="s">
        <v>32</v>
      </c>
      <c r="S164" s="51" t="s">
        <v>33</v>
      </c>
      <c r="T164" s="5">
        <v>4252565.16</v>
      </c>
      <c r="U164" s="5">
        <v>35000000</v>
      </c>
      <c r="V164" s="5">
        <v>0</v>
      </c>
      <c r="W164" s="5">
        <v>0</v>
      </c>
      <c r="X164" s="5">
        <v>0</v>
      </c>
      <c r="Y164" s="5">
        <v>39252565.159999996</v>
      </c>
      <c r="Z164" s="5" t="s">
        <v>237</v>
      </c>
      <c r="AA164" s="5" t="s">
        <v>237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39252565.159999996</v>
      </c>
      <c r="AJ164" s="5">
        <v>0</v>
      </c>
      <c r="AK164" s="50">
        <v>0</v>
      </c>
      <c r="AL164" s="50">
        <v>0</v>
      </c>
      <c r="AM164" s="50">
        <v>0</v>
      </c>
      <c r="AN164" s="50">
        <v>0</v>
      </c>
    </row>
    <row r="165" spans="1:40" x14ac:dyDescent="0.25">
      <c r="A165" s="51" t="s">
        <v>0</v>
      </c>
      <c r="B165" s="139" t="s">
        <v>1</v>
      </c>
      <c r="C165" s="140"/>
      <c r="D165" s="51" t="s">
        <v>237</v>
      </c>
      <c r="F165" s="139" t="s">
        <v>237</v>
      </c>
      <c r="G165" s="141"/>
      <c r="H165" s="141"/>
      <c r="I165" s="141"/>
      <c r="J165" s="141"/>
      <c r="K165" s="141"/>
      <c r="L165" s="140"/>
      <c r="M165" s="51" t="s">
        <v>175</v>
      </c>
      <c r="N165" s="142" t="s">
        <v>176</v>
      </c>
      <c r="O165" s="143"/>
      <c r="P165" s="144"/>
      <c r="Q165" s="51" t="s">
        <v>31</v>
      </c>
      <c r="R165" s="51" t="s">
        <v>32</v>
      </c>
      <c r="S165" s="51" t="s">
        <v>33</v>
      </c>
      <c r="T165" s="5">
        <v>210738000</v>
      </c>
      <c r="U165" s="5">
        <v>0</v>
      </c>
      <c r="V165" s="5">
        <v>0</v>
      </c>
      <c r="W165" s="5">
        <v>0</v>
      </c>
      <c r="X165" s="5">
        <v>0</v>
      </c>
      <c r="Y165" s="5">
        <v>210738000</v>
      </c>
      <c r="Z165" s="49">
        <v>0</v>
      </c>
      <c r="AA165" s="49">
        <v>106872434.84</v>
      </c>
      <c r="AB165" s="49">
        <v>0</v>
      </c>
      <c r="AC165" s="49">
        <v>0</v>
      </c>
      <c r="AD165" s="49">
        <v>0</v>
      </c>
      <c r="AE165" s="50">
        <v>0</v>
      </c>
      <c r="AF165" s="50">
        <v>0</v>
      </c>
      <c r="AG165" s="50">
        <v>0</v>
      </c>
      <c r="AH165" s="50">
        <v>0</v>
      </c>
      <c r="AI165" s="62">
        <v>0</v>
      </c>
      <c r="AJ165" s="62">
        <v>0</v>
      </c>
      <c r="AK165" s="50">
        <v>0</v>
      </c>
      <c r="AL165" s="50">
        <v>0</v>
      </c>
      <c r="AM165" s="50">
        <v>0</v>
      </c>
      <c r="AN165" s="50">
        <v>0</v>
      </c>
    </row>
    <row r="166" spans="1:40" x14ac:dyDescent="0.25">
      <c r="A166" s="51" t="s">
        <v>36</v>
      </c>
      <c r="B166" s="139" t="s">
        <v>37</v>
      </c>
      <c r="C166" s="140"/>
      <c r="D166" s="51" t="s">
        <v>237</v>
      </c>
      <c r="F166" s="139" t="s">
        <v>237</v>
      </c>
      <c r="G166" s="141"/>
      <c r="H166" s="141"/>
      <c r="I166" s="141"/>
      <c r="J166" s="141"/>
      <c r="K166" s="141"/>
      <c r="L166" s="140"/>
      <c r="M166" s="51" t="s">
        <v>175</v>
      </c>
      <c r="N166" s="142" t="s">
        <v>176</v>
      </c>
      <c r="O166" s="143"/>
      <c r="P166" s="144"/>
      <c r="Q166" s="51" t="s">
        <v>31</v>
      </c>
      <c r="R166" s="51" t="s">
        <v>32</v>
      </c>
      <c r="S166" s="51" t="s">
        <v>33</v>
      </c>
      <c r="T166" s="5">
        <v>210738000</v>
      </c>
      <c r="U166" s="5">
        <v>0</v>
      </c>
      <c r="V166" s="5">
        <v>0</v>
      </c>
      <c r="W166" s="5">
        <v>0</v>
      </c>
      <c r="X166" s="5">
        <v>0</v>
      </c>
      <c r="Y166" s="5">
        <v>210738000</v>
      </c>
      <c r="Z166" s="49" t="s">
        <v>237</v>
      </c>
      <c r="AA166" s="49">
        <v>106872434.84</v>
      </c>
      <c r="AB166" s="49">
        <v>0</v>
      </c>
      <c r="AC166" s="49">
        <v>0</v>
      </c>
      <c r="AD166" s="49">
        <v>0</v>
      </c>
      <c r="AE166" s="50">
        <v>0</v>
      </c>
      <c r="AF166" s="50">
        <v>0</v>
      </c>
      <c r="AG166" s="50">
        <v>0</v>
      </c>
      <c r="AH166" s="50">
        <v>0</v>
      </c>
      <c r="AI166" s="5">
        <v>0</v>
      </c>
      <c r="AJ166" s="5">
        <v>0</v>
      </c>
      <c r="AK166" s="50">
        <v>0</v>
      </c>
      <c r="AL166" s="50">
        <v>0</v>
      </c>
      <c r="AM166" s="50">
        <v>0</v>
      </c>
      <c r="AN166" s="50">
        <v>0</v>
      </c>
    </row>
    <row r="167" spans="1:40" x14ac:dyDescent="0.25">
      <c r="A167" s="51" t="s">
        <v>0</v>
      </c>
      <c r="B167" s="139" t="s">
        <v>1</v>
      </c>
      <c r="C167" s="140"/>
      <c r="D167" s="51" t="s">
        <v>237</v>
      </c>
      <c r="F167" s="139" t="s">
        <v>237</v>
      </c>
      <c r="G167" s="141"/>
      <c r="H167" s="141"/>
      <c r="I167" s="141"/>
      <c r="J167" s="141"/>
      <c r="K167" s="141"/>
      <c r="L167" s="140"/>
      <c r="M167" s="51" t="s">
        <v>177</v>
      </c>
      <c r="N167" s="142" t="s">
        <v>178</v>
      </c>
      <c r="O167" s="143"/>
      <c r="P167" s="144"/>
      <c r="Q167" s="51" t="s">
        <v>31</v>
      </c>
      <c r="R167" s="51" t="s">
        <v>32</v>
      </c>
      <c r="S167" s="51" t="s">
        <v>33</v>
      </c>
      <c r="T167" s="5">
        <v>399000000</v>
      </c>
      <c r="U167" s="5">
        <v>0</v>
      </c>
      <c r="V167" s="5">
        <v>69484368</v>
      </c>
      <c r="W167" s="5">
        <v>0</v>
      </c>
      <c r="X167" s="5">
        <v>0</v>
      </c>
      <c r="Y167" s="5">
        <v>329515632</v>
      </c>
      <c r="Z167" s="5">
        <v>399000000</v>
      </c>
      <c r="AA167" s="5">
        <v>399000000</v>
      </c>
      <c r="AB167" s="5">
        <v>399000000</v>
      </c>
      <c r="AC167" s="5">
        <v>399000000</v>
      </c>
      <c r="AD167" s="5">
        <v>399000000</v>
      </c>
      <c r="AE167" s="5">
        <v>399000000</v>
      </c>
      <c r="AF167" s="5">
        <v>399000000</v>
      </c>
      <c r="AG167" s="50">
        <v>0</v>
      </c>
      <c r="AH167" s="50">
        <v>0</v>
      </c>
      <c r="AI167" s="62">
        <v>0</v>
      </c>
      <c r="AJ167" s="62">
        <v>0</v>
      </c>
      <c r="AK167" s="50">
        <v>0</v>
      </c>
      <c r="AL167" s="50">
        <v>0</v>
      </c>
      <c r="AM167" s="50">
        <v>0</v>
      </c>
      <c r="AN167" s="49">
        <v>0</v>
      </c>
    </row>
    <row r="168" spans="1:40" x14ac:dyDescent="0.25">
      <c r="A168" s="51" t="s">
        <v>36</v>
      </c>
      <c r="B168" s="139" t="s">
        <v>37</v>
      </c>
      <c r="C168" s="140"/>
      <c r="D168" s="51" t="s">
        <v>237</v>
      </c>
      <c r="F168" s="139" t="s">
        <v>237</v>
      </c>
      <c r="G168" s="141"/>
      <c r="H168" s="141"/>
      <c r="I168" s="141"/>
      <c r="J168" s="141"/>
      <c r="K168" s="141"/>
      <c r="L168" s="140"/>
      <c r="M168" s="51" t="s">
        <v>177</v>
      </c>
      <c r="N168" s="142" t="s">
        <v>178</v>
      </c>
      <c r="O168" s="143"/>
      <c r="P168" s="144"/>
      <c r="Q168" s="51" t="s">
        <v>31</v>
      </c>
      <c r="R168" s="51" t="s">
        <v>32</v>
      </c>
      <c r="S168" s="51" t="s">
        <v>33</v>
      </c>
      <c r="T168" s="5">
        <v>399000000</v>
      </c>
      <c r="U168" s="5">
        <v>0</v>
      </c>
      <c r="V168" s="5">
        <v>69484368</v>
      </c>
      <c r="W168" s="5">
        <v>0</v>
      </c>
      <c r="X168" s="5">
        <v>0</v>
      </c>
      <c r="Y168" s="5">
        <v>329515632</v>
      </c>
      <c r="Z168" s="5">
        <v>399000000</v>
      </c>
      <c r="AA168" s="5">
        <v>399000000</v>
      </c>
      <c r="AB168" s="5">
        <v>399000000</v>
      </c>
      <c r="AC168" s="5">
        <v>399000000</v>
      </c>
      <c r="AD168" s="5">
        <v>399000000</v>
      </c>
      <c r="AE168" s="5">
        <v>399000000</v>
      </c>
      <c r="AF168" s="5">
        <v>399000000</v>
      </c>
      <c r="AG168" s="50">
        <v>0</v>
      </c>
      <c r="AH168" s="50">
        <v>0</v>
      </c>
      <c r="AI168" s="5">
        <v>0</v>
      </c>
      <c r="AJ168" s="5">
        <v>0</v>
      </c>
      <c r="AK168" s="50">
        <v>0</v>
      </c>
      <c r="AL168" s="50">
        <v>0</v>
      </c>
      <c r="AM168" s="50">
        <v>0</v>
      </c>
      <c r="AN168" s="50">
        <v>0</v>
      </c>
    </row>
    <row r="169" spans="1:40" x14ac:dyDescent="0.25">
      <c r="A169" s="51" t="s">
        <v>0</v>
      </c>
      <c r="B169" s="139" t="s">
        <v>1</v>
      </c>
      <c r="C169" s="140"/>
      <c r="D169" s="51" t="s">
        <v>237</v>
      </c>
      <c r="F169" s="139" t="s">
        <v>237</v>
      </c>
      <c r="G169" s="141"/>
      <c r="H169" s="141"/>
      <c r="I169" s="141"/>
      <c r="J169" s="141"/>
      <c r="K169" s="141"/>
      <c r="L169" s="140"/>
      <c r="M169" s="51" t="s">
        <v>179</v>
      </c>
      <c r="N169" s="142" t="s">
        <v>180</v>
      </c>
      <c r="O169" s="143"/>
      <c r="P169" s="144"/>
      <c r="Q169" s="51" t="s">
        <v>31</v>
      </c>
      <c r="R169" s="51" t="s">
        <v>32</v>
      </c>
      <c r="S169" s="51" t="s">
        <v>33</v>
      </c>
      <c r="T169" s="5">
        <v>1000000</v>
      </c>
      <c r="U169" s="5">
        <v>0</v>
      </c>
      <c r="V169" s="5">
        <v>0</v>
      </c>
      <c r="W169" s="5">
        <v>0</v>
      </c>
      <c r="X169" s="5">
        <v>0</v>
      </c>
      <c r="Y169" s="5">
        <v>1000000</v>
      </c>
      <c r="Z169" s="5">
        <v>1000000</v>
      </c>
      <c r="AA169" s="5">
        <v>1000000</v>
      </c>
      <c r="AB169" s="5">
        <v>1000000</v>
      </c>
      <c r="AC169" s="5">
        <v>1000000</v>
      </c>
      <c r="AD169" s="5">
        <v>1000000</v>
      </c>
      <c r="AE169" s="5">
        <v>1000000</v>
      </c>
      <c r="AF169" s="5">
        <v>1000000</v>
      </c>
      <c r="AG169" s="50">
        <v>0</v>
      </c>
      <c r="AH169" s="50">
        <v>0</v>
      </c>
      <c r="AI169" s="62">
        <v>0</v>
      </c>
      <c r="AJ169" s="62">
        <v>0</v>
      </c>
      <c r="AK169" s="50">
        <v>0</v>
      </c>
      <c r="AL169" s="50">
        <v>0</v>
      </c>
      <c r="AM169" s="50">
        <v>0</v>
      </c>
      <c r="AN169" s="50">
        <v>0</v>
      </c>
    </row>
    <row r="170" spans="1:40" x14ac:dyDescent="0.25">
      <c r="A170" s="51" t="s">
        <v>36</v>
      </c>
      <c r="B170" s="139" t="s">
        <v>37</v>
      </c>
      <c r="C170" s="140"/>
      <c r="D170" s="51" t="s">
        <v>237</v>
      </c>
      <c r="F170" s="139" t="s">
        <v>237</v>
      </c>
      <c r="G170" s="141"/>
      <c r="H170" s="141"/>
      <c r="I170" s="141"/>
      <c r="J170" s="141"/>
      <c r="K170" s="141"/>
      <c r="L170" s="140"/>
      <c r="M170" s="51" t="s">
        <v>179</v>
      </c>
      <c r="N170" s="142" t="s">
        <v>180</v>
      </c>
      <c r="O170" s="143"/>
      <c r="P170" s="144"/>
      <c r="Q170" s="51" t="s">
        <v>31</v>
      </c>
      <c r="R170" s="51" t="s">
        <v>32</v>
      </c>
      <c r="S170" s="51" t="s">
        <v>33</v>
      </c>
      <c r="T170" s="5">
        <v>1000000</v>
      </c>
      <c r="U170" s="5">
        <v>0</v>
      </c>
      <c r="V170" s="5">
        <v>0</v>
      </c>
      <c r="W170" s="5">
        <v>0</v>
      </c>
      <c r="X170" s="5">
        <v>0</v>
      </c>
      <c r="Y170" s="5">
        <v>1000000</v>
      </c>
      <c r="Z170" s="5">
        <v>1000000</v>
      </c>
      <c r="AA170" s="5">
        <v>1000000</v>
      </c>
      <c r="AB170" s="5">
        <v>1000000</v>
      </c>
      <c r="AC170" s="5">
        <v>1000000</v>
      </c>
      <c r="AD170" s="5">
        <v>1000000</v>
      </c>
      <c r="AE170" s="5">
        <v>1000000</v>
      </c>
      <c r="AF170" s="5">
        <v>1000000</v>
      </c>
      <c r="AG170" s="50">
        <v>0</v>
      </c>
      <c r="AH170" s="50">
        <v>0</v>
      </c>
      <c r="AI170" s="5">
        <v>0</v>
      </c>
      <c r="AJ170" s="5">
        <v>0</v>
      </c>
      <c r="AK170" s="50">
        <v>0</v>
      </c>
      <c r="AL170" s="50">
        <v>0</v>
      </c>
      <c r="AM170" s="50">
        <v>0</v>
      </c>
      <c r="AN170" s="50">
        <v>0</v>
      </c>
    </row>
    <row r="171" spans="1:40" x14ac:dyDescent="0.25">
      <c r="A171" s="51" t="s">
        <v>0</v>
      </c>
      <c r="B171" s="139" t="s">
        <v>1</v>
      </c>
      <c r="C171" s="140"/>
      <c r="D171" s="51" t="s">
        <v>237</v>
      </c>
      <c r="F171" s="139" t="s">
        <v>237</v>
      </c>
      <c r="G171" s="141"/>
      <c r="H171" s="141"/>
      <c r="I171" s="141"/>
      <c r="J171" s="141"/>
      <c r="K171" s="141"/>
      <c r="L171" s="140"/>
      <c r="M171" s="51" t="s">
        <v>181</v>
      </c>
      <c r="N171" s="142" t="s">
        <v>182</v>
      </c>
      <c r="O171" s="143"/>
      <c r="P171" s="144"/>
      <c r="Q171" s="51" t="s">
        <v>31</v>
      </c>
      <c r="R171" s="51" t="s">
        <v>32</v>
      </c>
      <c r="S171" s="51" t="s">
        <v>33</v>
      </c>
      <c r="T171" s="5">
        <v>400000000</v>
      </c>
      <c r="U171" s="5">
        <v>0</v>
      </c>
      <c r="V171" s="5">
        <v>0</v>
      </c>
      <c r="W171" s="5">
        <v>0</v>
      </c>
      <c r="X171" s="5">
        <v>69484368</v>
      </c>
      <c r="Y171" s="5">
        <v>330515632</v>
      </c>
      <c r="Z171" s="5">
        <v>330515632</v>
      </c>
      <c r="AA171" s="5">
        <v>69484368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0">
        <v>0</v>
      </c>
      <c r="AH171" s="50">
        <v>0</v>
      </c>
      <c r="AI171" s="62">
        <v>0</v>
      </c>
      <c r="AJ171" s="62">
        <v>0</v>
      </c>
      <c r="AK171" s="50">
        <v>0</v>
      </c>
      <c r="AL171" s="50">
        <v>0</v>
      </c>
      <c r="AM171" s="50">
        <v>0</v>
      </c>
      <c r="AN171" s="50">
        <v>0</v>
      </c>
    </row>
    <row r="172" spans="1:40" x14ac:dyDescent="0.25">
      <c r="A172" s="51" t="s">
        <v>0</v>
      </c>
      <c r="B172" s="139" t="s">
        <v>1</v>
      </c>
      <c r="C172" s="140"/>
      <c r="D172" s="51" t="s">
        <v>237</v>
      </c>
      <c r="F172" s="139" t="s">
        <v>237</v>
      </c>
      <c r="G172" s="141"/>
      <c r="H172" s="141"/>
      <c r="I172" s="141"/>
      <c r="J172" s="141"/>
      <c r="K172" s="141"/>
      <c r="L172" s="140"/>
      <c r="M172" s="51" t="s">
        <v>183</v>
      </c>
      <c r="N172" s="142" t="s">
        <v>184</v>
      </c>
      <c r="O172" s="143"/>
      <c r="P172" s="144"/>
      <c r="Q172" s="51" t="s">
        <v>168</v>
      </c>
      <c r="R172" s="51" t="s">
        <v>32</v>
      </c>
      <c r="S172" s="51" t="s">
        <v>185</v>
      </c>
      <c r="T172" s="5">
        <v>120000000</v>
      </c>
      <c r="U172" s="5">
        <v>0</v>
      </c>
      <c r="V172" s="5">
        <v>0</v>
      </c>
      <c r="W172" s="5">
        <v>0</v>
      </c>
      <c r="X172" s="5">
        <v>0</v>
      </c>
      <c r="Y172" s="5">
        <v>120000000</v>
      </c>
      <c r="Z172" s="5">
        <v>0</v>
      </c>
      <c r="AA172" s="5">
        <v>120000000</v>
      </c>
      <c r="AB172" s="5">
        <v>0</v>
      </c>
      <c r="AC172" s="5">
        <v>120000000</v>
      </c>
      <c r="AD172" s="5">
        <v>120000000</v>
      </c>
      <c r="AE172" s="5">
        <v>120000000</v>
      </c>
      <c r="AF172" s="5">
        <v>120000000</v>
      </c>
      <c r="AG172" s="5">
        <v>120000000</v>
      </c>
      <c r="AH172" s="50">
        <v>0</v>
      </c>
      <c r="AI172" s="62">
        <v>200000000</v>
      </c>
      <c r="AJ172" s="62">
        <v>0</v>
      </c>
      <c r="AK172" s="50">
        <v>0</v>
      </c>
      <c r="AL172" s="50">
        <v>0</v>
      </c>
      <c r="AM172" s="50">
        <v>0</v>
      </c>
      <c r="AN172" s="50">
        <v>0</v>
      </c>
    </row>
    <row r="173" spans="1:40" x14ac:dyDescent="0.25">
      <c r="A173" s="51" t="s">
        <v>36</v>
      </c>
      <c r="B173" s="139" t="s">
        <v>37</v>
      </c>
      <c r="C173" s="140"/>
      <c r="D173" s="51" t="s">
        <v>237</v>
      </c>
      <c r="F173" s="139" t="s">
        <v>237</v>
      </c>
      <c r="G173" s="141"/>
      <c r="H173" s="141"/>
      <c r="I173" s="141"/>
      <c r="J173" s="141"/>
      <c r="K173" s="141"/>
      <c r="L173" s="140"/>
      <c r="M173" s="51" t="s">
        <v>183</v>
      </c>
      <c r="N173" s="142" t="s">
        <v>184</v>
      </c>
      <c r="O173" s="143"/>
      <c r="P173" s="144"/>
      <c r="Q173" s="51" t="s">
        <v>168</v>
      </c>
      <c r="R173" s="51" t="s">
        <v>32</v>
      </c>
      <c r="S173" s="51" t="s">
        <v>185</v>
      </c>
      <c r="T173" s="5">
        <v>120000000</v>
      </c>
      <c r="U173" s="5">
        <v>0</v>
      </c>
      <c r="V173" s="5">
        <v>0</v>
      </c>
      <c r="W173" s="5">
        <v>0</v>
      </c>
      <c r="X173" s="5">
        <v>0</v>
      </c>
      <c r="Y173" s="5">
        <v>120000000</v>
      </c>
      <c r="Z173" s="5">
        <v>0</v>
      </c>
      <c r="AA173" s="5">
        <v>120000000</v>
      </c>
      <c r="AB173" s="5">
        <v>0</v>
      </c>
      <c r="AC173" s="5">
        <v>120000000</v>
      </c>
      <c r="AD173" s="5">
        <v>120000000</v>
      </c>
      <c r="AE173" s="5">
        <v>120000000</v>
      </c>
      <c r="AF173" s="5">
        <v>120000000</v>
      </c>
      <c r="AG173" s="5">
        <v>120000000</v>
      </c>
      <c r="AH173" s="50">
        <v>0</v>
      </c>
      <c r="AI173" s="5">
        <v>0</v>
      </c>
      <c r="AJ173" s="5">
        <v>0</v>
      </c>
      <c r="AK173" s="50">
        <v>0</v>
      </c>
      <c r="AL173" s="50">
        <v>0</v>
      </c>
      <c r="AM173" s="50">
        <v>0</v>
      </c>
      <c r="AN173" s="50">
        <v>0</v>
      </c>
    </row>
    <row r="174" spans="1:40" s="81" customFormat="1" x14ac:dyDescent="0.25">
      <c r="A174" s="82" t="s">
        <v>0</v>
      </c>
      <c r="B174" s="145" t="s">
        <v>1</v>
      </c>
      <c r="C174" s="146"/>
      <c r="D174" s="82" t="s">
        <v>237</v>
      </c>
      <c r="F174" s="145" t="s">
        <v>237</v>
      </c>
      <c r="G174" s="147"/>
      <c r="H174" s="147"/>
      <c r="I174" s="147"/>
      <c r="J174" s="147"/>
      <c r="K174" s="147"/>
      <c r="L174" s="146"/>
      <c r="M174" s="82" t="s">
        <v>183</v>
      </c>
      <c r="N174" s="145" t="s">
        <v>184</v>
      </c>
      <c r="O174" s="147"/>
      <c r="P174" s="146"/>
      <c r="Q174" s="82" t="s">
        <v>31</v>
      </c>
      <c r="R174" s="82" t="s">
        <v>32</v>
      </c>
      <c r="S174" s="82" t="s">
        <v>185</v>
      </c>
      <c r="T174" s="50">
        <v>0</v>
      </c>
      <c r="U174" s="50">
        <v>0</v>
      </c>
      <c r="V174" s="50">
        <v>0</v>
      </c>
      <c r="W174" s="50">
        <v>69484368</v>
      </c>
      <c r="X174" s="50">
        <v>0</v>
      </c>
      <c r="Y174" s="97">
        <v>69484368</v>
      </c>
      <c r="Z174" s="50">
        <v>0</v>
      </c>
      <c r="AA174" s="50">
        <v>0</v>
      </c>
      <c r="AB174" s="50">
        <v>0</v>
      </c>
      <c r="AC174" s="50">
        <v>0</v>
      </c>
      <c r="AD174" s="50">
        <v>0</v>
      </c>
      <c r="AE174" s="50">
        <v>0</v>
      </c>
      <c r="AF174" s="50">
        <v>0</v>
      </c>
      <c r="AG174" s="50">
        <v>0</v>
      </c>
      <c r="AH174" s="50">
        <v>0</v>
      </c>
      <c r="AI174" s="50">
        <v>0</v>
      </c>
      <c r="AJ174" s="50">
        <v>0</v>
      </c>
      <c r="AK174" s="50">
        <v>0</v>
      </c>
      <c r="AL174" s="50">
        <v>0</v>
      </c>
      <c r="AM174" s="50">
        <v>0</v>
      </c>
      <c r="AN174" s="50">
        <v>0</v>
      </c>
    </row>
    <row r="175" spans="1:40" s="81" customFormat="1" x14ac:dyDescent="0.25">
      <c r="A175" s="82" t="s">
        <v>36</v>
      </c>
      <c r="B175" s="145" t="s">
        <v>37</v>
      </c>
      <c r="C175" s="146"/>
      <c r="D175" s="82" t="s">
        <v>237</v>
      </c>
      <c r="F175" s="145" t="s">
        <v>237</v>
      </c>
      <c r="G175" s="147"/>
      <c r="H175" s="147"/>
      <c r="I175" s="147"/>
      <c r="J175" s="147"/>
      <c r="K175" s="147"/>
      <c r="L175" s="146"/>
      <c r="M175" s="82" t="s">
        <v>183</v>
      </c>
      <c r="N175" s="145" t="s">
        <v>184</v>
      </c>
      <c r="O175" s="147"/>
      <c r="P175" s="146"/>
      <c r="Q175" s="82" t="s">
        <v>31</v>
      </c>
      <c r="R175" s="82" t="s">
        <v>32</v>
      </c>
      <c r="S175" s="82" t="s">
        <v>185</v>
      </c>
      <c r="T175" s="49">
        <v>69484368</v>
      </c>
      <c r="U175" s="49">
        <v>0</v>
      </c>
      <c r="V175" s="49">
        <v>0</v>
      </c>
      <c r="W175" s="49">
        <v>0</v>
      </c>
      <c r="X175" s="49">
        <v>0</v>
      </c>
      <c r="Y175" s="49">
        <v>69484368</v>
      </c>
      <c r="Z175" s="50">
        <v>0</v>
      </c>
      <c r="AA175" s="49">
        <v>69484368</v>
      </c>
      <c r="AB175" s="50">
        <v>0</v>
      </c>
      <c r="AC175" s="50">
        <v>0</v>
      </c>
      <c r="AD175" s="50">
        <v>0</v>
      </c>
      <c r="AE175" s="50">
        <v>0</v>
      </c>
      <c r="AF175" s="50">
        <v>0</v>
      </c>
      <c r="AG175" s="50">
        <v>0</v>
      </c>
      <c r="AH175" s="50">
        <v>0</v>
      </c>
      <c r="AI175" s="50">
        <v>0</v>
      </c>
      <c r="AJ175" s="50">
        <v>0</v>
      </c>
      <c r="AK175" s="50">
        <v>0</v>
      </c>
      <c r="AL175" s="50">
        <v>0</v>
      </c>
      <c r="AM175" s="50">
        <v>0</v>
      </c>
      <c r="AN175" s="50">
        <v>0</v>
      </c>
    </row>
    <row r="176" spans="1:40" x14ac:dyDescent="0.25">
      <c r="A176" s="51" t="s">
        <v>0</v>
      </c>
      <c r="B176" s="139" t="s">
        <v>1</v>
      </c>
      <c r="C176" s="140"/>
      <c r="D176" s="51" t="s">
        <v>237</v>
      </c>
      <c r="F176" s="139" t="s">
        <v>237</v>
      </c>
      <c r="G176" s="141"/>
      <c r="H176" s="141"/>
      <c r="I176" s="141"/>
      <c r="J176" s="141"/>
      <c r="K176" s="141"/>
      <c r="L176" s="140"/>
      <c r="M176" s="51" t="s">
        <v>186</v>
      </c>
      <c r="N176" s="142" t="s">
        <v>187</v>
      </c>
      <c r="O176" s="143"/>
      <c r="P176" s="144"/>
      <c r="Q176" s="51" t="s">
        <v>168</v>
      </c>
      <c r="R176" s="51" t="s">
        <v>32</v>
      </c>
      <c r="S176" s="51" t="s">
        <v>33</v>
      </c>
      <c r="T176" s="5">
        <v>21002806126</v>
      </c>
      <c r="U176" s="5">
        <v>0</v>
      </c>
      <c r="V176" s="5">
        <v>0</v>
      </c>
      <c r="W176" s="5">
        <v>0</v>
      </c>
      <c r="X176" s="5">
        <v>0</v>
      </c>
      <c r="Y176" s="5">
        <v>21002806126</v>
      </c>
      <c r="Z176" s="5">
        <v>21002806126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0">
        <v>0</v>
      </c>
      <c r="AH176" s="50">
        <v>0</v>
      </c>
      <c r="AI176" s="62">
        <v>0</v>
      </c>
      <c r="AJ176" s="62">
        <v>0</v>
      </c>
      <c r="AK176" s="50">
        <v>0</v>
      </c>
      <c r="AL176" s="50">
        <v>0</v>
      </c>
      <c r="AM176" s="50">
        <v>0</v>
      </c>
      <c r="AN176" s="50">
        <v>0</v>
      </c>
    </row>
    <row r="177" spans="1:40" x14ac:dyDescent="0.25">
      <c r="A177" s="51" t="s">
        <v>0</v>
      </c>
      <c r="B177" s="139" t="s">
        <v>1</v>
      </c>
      <c r="C177" s="140"/>
      <c r="D177" s="51" t="s">
        <v>237</v>
      </c>
      <c r="F177" s="139" t="s">
        <v>237</v>
      </c>
      <c r="G177" s="141"/>
      <c r="H177" s="141"/>
      <c r="I177" s="141"/>
      <c r="J177" s="141"/>
      <c r="K177" s="141"/>
      <c r="L177" s="140"/>
      <c r="M177" s="51" t="s">
        <v>188</v>
      </c>
      <c r="N177" s="142" t="s">
        <v>189</v>
      </c>
      <c r="O177" s="143"/>
      <c r="P177" s="144"/>
      <c r="Q177" s="51" t="s">
        <v>168</v>
      </c>
      <c r="R177" s="51" t="s">
        <v>32</v>
      </c>
      <c r="S177" s="51" t="s">
        <v>33</v>
      </c>
      <c r="T177" s="5">
        <v>559587000</v>
      </c>
      <c r="U177" s="5">
        <v>0</v>
      </c>
      <c r="V177" s="5">
        <v>0</v>
      </c>
      <c r="W177" s="5">
        <v>50880000</v>
      </c>
      <c r="X177" s="5">
        <v>0</v>
      </c>
      <c r="Y177" s="5">
        <v>610467000</v>
      </c>
      <c r="Z177" s="5">
        <v>0</v>
      </c>
      <c r="AA177" s="5">
        <v>610467000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0">
        <v>0</v>
      </c>
      <c r="AH177" s="50">
        <v>0</v>
      </c>
      <c r="AI177" s="62">
        <v>0</v>
      </c>
      <c r="AJ177" s="62">
        <v>0</v>
      </c>
      <c r="AK177" s="50">
        <v>0</v>
      </c>
      <c r="AL177" s="50">
        <v>0</v>
      </c>
      <c r="AM177" s="50">
        <v>0</v>
      </c>
      <c r="AN177" s="50">
        <v>0</v>
      </c>
    </row>
    <row r="178" spans="1:40" x14ac:dyDescent="0.25">
      <c r="A178" s="51" t="s">
        <v>36</v>
      </c>
      <c r="B178" s="139" t="s">
        <v>37</v>
      </c>
      <c r="C178" s="140"/>
      <c r="D178" s="51" t="s">
        <v>237</v>
      </c>
      <c r="F178" s="139" t="s">
        <v>237</v>
      </c>
      <c r="G178" s="141"/>
      <c r="H178" s="141"/>
      <c r="I178" s="141"/>
      <c r="J178" s="141"/>
      <c r="K178" s="141"/>
      <c r="L178" s="140"/>
      <c r="M178" s="51" t="s">
        <v>188</v>
      </c>
      <c r="N178" s="142" t="s">
        <v>189</v>
      </c>
      <c r="O178" s="143"/>
      <c r="P178" s="144"/>
      <c r="Q178" s="51" t="s">
        <v>168</v>
      </c>
      <c r="R178" s="51" t="s">
        <v>32</v>
      </c>
      <c r="S178" s="51" t="s">
        <v>33</v>
      </c>
      <c r="T178" s="5">
        <v>559587000</v>
      </c>
      <c r="U178" s="5">
        <v>50880000</v>
      </c>
      <c r="V178" s="5">
        <v>0</v>
      </c>
      <c r="W178" s="5">
        <v>0</v>
      </c>
      <c r="X178" s="5">
        <v>0</v>
      </c>
      <c r="Y178" s="5">
        <v>610467000</v>
      </c>
      <c r="Z178" s="5">
        <v>0</v>
      </c>
      <c r="AA178" s="5">
        <v>610467000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0">
        <v>0</v>
      </c>
      <c r="AH178" s="50">
        <v>0</v>
      </c>
      <c r="AI178" s="5">
        <v>0</v>
      </c>
      <c r="AJ178" s="5">
        <v>0</v>
      </c>
      <c r="AK178" s="49">
        <v>0</v>
      </c>
      <c r="AL178" s="50">
        <v>0</v>
      </c>
      <c r="AM178" s="50">
        <v>0</v>
      </c>
      <c r="AN178" s="50">
        <v>0</v>
      </c>
    </row>
    <row r="179" spans="1:40" x14ac:dyDescent="0.25">
      <c r="A179" s="51" t="s">
        <v>0</v>
      </c>
      <c r="B179" s="139" t="s">
        <v>1</v>
      </c>
      <c r="C179" s="140"/>
      <c r="D179" s="51" t="s">
        <v>237</v>
      </c>
      <c r="F179" s="139" t="s">
        <v>237</v>
      </c>
      <c r="G179" s="141"/>
      <c r="H179" s="141"/>
      <c r="I179" s="141"/>
      <c r="J179" s="141"/>
      <c r="K179" s="141"/>
      <c r="L179" s="140"/>
      <c r="M179" s="51" t="s">
        <v>190</v>
      </c>
      <c r="N179" s="142" t="s">
        <v>191</v>
      </c>
      <c r="O179" s="143"/>
      <c r="P179" s="144"/>
      <c r="Q179" s="51" t="s">
        <v>168</v>
      </c>
      <c r="R179" s="51" t="s">
        <v>32</v>
      </c>
      <c r="S179" s="51" t="s">
        <v>33</v>
      </c>
      <c r="T179" s="5">
        <v>4951006345</v>
      </c>
      <c r="U179" s="5">
        <v>0</v>
      </c>
      <c r="V179" s="5">
        <v>78972090</v>
      </c>
      <c r="W179" s="5">
        <v>0</v>
      </c>
      <c r="X179" s="5">
        <v>360440472</v>
      </c>
      <c r="Y179" s="5">
        <v>4511593783</v>
      </c>
      <c r="Z179" s="5">
        <v>0</v>
      </c>
      <c r="AA179" s="5">
        <v>4511593783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0">
        <v>0</v>
      </c>
      <c r="AH179" s="50">
        <v>0</v>
      </c>
      <c r="AI179" s="62">
        <v>69484368</v>
      </c>
      <c r="AJ179" s="62">
        <v>0</v>
      </c>
      <c r="AK179" s="50">
        <v>0</v>
      </c>
      <c r="AL179" s="50">
        <v>0</v>
      </c>
      <c r="AM179" s="50">
        <v>0</v>
      </c>
      <c r="AN179" s="50">
        <v>0</v>
      </c>
    </row>
    <row r="180" spans="1:40" x14ac:dyDescent="0.25">
      <c r="A180" s="51" t="s">
        <v>36</v>
      </c>
      <c r="B180" s="139" t="s">
        <v>37</v>
      </c>
      <c r="C180" s="140"/>
      <c r="D180" s="51" t="s">
        <v>237</v>
      </c>
      <c r="F180" s="139" t="s">
        <v>237</v>
      </c>
      <c r="G180" s="141"/>
      <c r="H180" s="141"/>
      <c r="I180" s="141"/>
      <c r="J180" s="141"/>
      <c r="K180" s="141"/>
      <c r="L180" s="140"/>
      <c r="M180" s="51" t="s">
        <v>190</v>
      </c>
      <c r="N180" s="142" t="s">
        <v>191</v>
      </c>
      <c r="O180" s="143"/>
      <c r="P180" s="144"/>
      <c r="Q180" s="51" t="s">
        <v>168</v>
      </c>
      <c r="R180" s="51" t="s">
        <v>32</v>
      </c>
      <c r="S180" s="51" t="s">
        <v>33</v>
      </c>
      <c r="T180" s="5">
        <v>4951006345</v>
      </c>
      <c r="U180" s="5">
        <v>0</v>
      </c>
      <c r="V180" s="5">
        <v>439412562</v>
      </c>
      <c r="W180" s="5">
        <v>0</v>
      </c>
      <c r="X180" s="5">
        <v>0</v>
      </c>
      <c r="Y180" s="5">
        <v>4511593783</v>
      </c>
      <c r="Z180" s="5">
        <v>0</v>
      </c>
      <c r="AA180" s="5">
        <v>4511593783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0">
        <v>0</v>
      </c>
      <c r="AH180" s="50">
        <v>0</v>
      </c>
      <c r="AI180" s="5">
        <v>120000000</v>
      </c>
      <c r="AJ180" s="5">
        <v>0</v>
      </c>
      <c r="AK180" s="50">
        <v>0</v>
      </c>
      <c r="AL180" s="50">
        <v>0</v>
      </c>
      <c r="AM180" s="50">
        <v>0</v>
      </c>
      <c r="AN180" s="50">
        <v>0</v>
      </c>
    </row>
    <row r="181" spans="1:40" x14ac:dyDescent="0.25">
      <c r="A181" s="51" t="s">
        <v>0</v>
      </c>
      <c r="B181" s="139" t="s">
        <v>1</v>
      </c>
      <c r="C181" s="140"/>
      <c r="D181" s="51" t="s">
        <v>237</v>
      </c>
      <c r="F181" s="139" t="s">
        <v>237</v>
      </c>
      <c r="G181" s="141"/>
      <c r="H181" s="141"/>
      <c r="I181" s="141"/>
      <c r="J181" s="141"/>
      <c r="K181" s="141"/>
      <c r="L181" s="140"/>
      <c r="M181" s="51" t="s">
        <v>192</v>
      </c>
      <c r="N181" s="142" t="s">
        <v>193</v>
      </c>
      <c r="O181" s="143"/>
      <c r="P181" s="144"/>
      <c r="Q181" s="51" t="s">
        <v>168</v>
      </c>
      <c r="R181" s="51" t="s">
        <v>32</v>
      </c>
      <c r="S181" s="51" t="s">
        <v>33</v>
      </c>
      <c r="T181" s="5">
        <v>645808536</v>
      </c>
      <c r="U181" s="5">
        <v>0</v>
      </c>
      <c r="V181" s="5">
        <v>111799680</v>
      </c>
      <c r="W181" s="5">
        <v>0</v>
      </c>
      <c r="X181" s="5">
        <v>45844231</v>
      </c>
      <c r="Y181" s="5">
        <v>488164625</v>
      </c>
      <c r="Z181" s="5">
        <v>0</v>
      </c>
      <c r="AA181" s="5">
        <v>488164625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0">
        <v>0</v>
      </c>
      <c r="AH181" s="50">
        <v>0</v>
      </c>
      <c r="AI181" s="62">
        <v>0</v>
      </c>
      <c r="AJ181" s="62">
        <v>0</v>
      </c>
      <c r="AK181" s="50">
        <v>0</v>
      </c>
      <c r="AL181" s="50">
        <v>0</v>
      </c>
      <c r="AM181" s="50">
        <v>0</v>
      </c>
      <c r="AN181" s="50">
        <v>0</v>
      </c>
    </row>
    <row r="182" spans="1:40" x14ac:dyDescent="0.25">
      <c r="A182" s="51" t="s">
        <v>36</v>
      </c>
      <c r="B182" s="139" t="s">
        <v>37</v>
      </c>
      <c r="C182" s="140"/>
      <c r="D182" s="51" t="s">
        <v>237</v>
      </c>
      <c r="F182" s="139" t="s">
        <v>237</v>
      </c>
      <c r="G182" s="141"/>
      <c r="H182" s="141"/>
      <c r="I182" s="141"/>
      <c r="J182" s="141"/>
      <c r="K182" s="141"/>
      <c r="L182" s="140"/>
      <c r="M182" s="51" t="s">
        <v>192</v>
      </c>
      <c r="N182" s="142" t="s">
        <v>193</v>
      </c>
      <c r="O182" s="143"/>
      <c r="P182" s="144"/>
      <c r="Q182" s="51" t="s">
        <v>168</v>
      </c>
      <c r="R182" s="51" t="s">
        <v>32</v>
      </c>
      <c r="S182" s="51" t="s">
        <v>33</v>
      </c>
      <c r="T182" s="5">
        <v>645808536</v>
      </c>
      <c r="U182" s="5">
        <v>0</v>
      </c>
      <c r="V182" s="5">
        <v>157643911</v>
      </c>
      <c r="W182" s="5">
        <v>0</v>
      </c>
      <c r="X182" s="5">
        <v>0</v>
      </c>
      <c r="Y182" s="5">
        <v>488164625</v>
      </c>
      <c r="Z182" s="5" t="s">
        <v>237</v>
      </c>
      <c r="AA182" s="5" t="s">
        <v>237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0">
        <v>0</v>
      </c>
      <c r="AH182" s="50">
        <v>0</v>
      </c>
      <c r="AI182" s="5">
        <v>0</v>
      </c>
      <c r="AJ182" s="5">
        <v>0</v>
      </c>
      <c r="AK182" s="50">
        <v>0</v>
      </c>
      <c r="AL182" s="50">
        <v>0</v>
      </c>
      <c r="AM182" s="50">
        <v>0</v>
      </c>
      <c r="AN182" s="50">
        <v>0</v>
      </c>
    </row>
    <row r="183" spans="1:40" x14ac:dyDescent="0.25">
      <c r="A183" s="51" t="s">
        <v>0</v>
      </c>
      <c r="B183" s="139" t="s">
        <v>1</v>
      </c>
      <c r="C183" s="140"/>
      <c r="D183" s="51" t="s">
        <v>237</v>
      </c>
      <c r="F183" s="139" t="s">
        <v>237</v>
      </c>
      <c r="G183" s="141"/>
      <c r="H183" s="141"/>
      <c r="I183" s="141"/>
      <c r="J183" s="141"/>
      <c r="K183" s="141"/>
      <c r="L183" s="140"/>
      <c r="M183" s="51" t="s">
        <v>194</v>
      </c>
      <c r="N183" s="142" t="s">
        <v>195</v>
      </c>
      <c r="O183" s="143"/>
      <c r="P183" s="144"/>
      <c r="Q183" s="51" t="s">
        <v>168</v>
      </c>
      <c r="R183" s="51" t="s">
        <v>32</v>
      </c>
      <c r="S183" s="51" t="s">
        <v>33</v>
      </c>
      <c r="T183" s="5">
        <v>1492203766</v>
      </c>
      <c r="U183" s="5">
        <v>1700000000</v>
      </c>
      <c r="V183" s="5">
        <v>31072448</v>
      </c>
      <c r="W183" s="5">
        <v>0</v>
      </c>
      <c r="X183" s="5">
        <v>397917831.19999999</v>
      </c>
      <c r="Y183" s="5">
        <v>2763213486.8000002</v>
      </c>
      <c r="Z183" s="5">
        <v>0</v>
      </c>
      <c r="AA183" s="5">
        <v>2763213486.8000002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0">
        <v>0</v>
      </c>
      <c r="AH183" s="50">
        <v>0</v>
      </c>
      <c r="AI183" s="62">
        <v>0</v>
      </c>
      <c r="AJ183" s="62">
        <v>0</v>
      </c>
      <c r="AK183" s="50">
        <v>0</v>
      </c>
      <c r="AL183" s="50">
        <v>0</v>
      </c>
      <c r="AM183" s="50">
        <v>0</v>
      </c>
      <c r="AN183" s="50">
        <v>0</v>
      </c>
    </row>
    <row r="184" spans="1:40" x14ac:dyDescent="0.25">
      <c r="A184" s="51" t="s">
        <v>36</v>
      </c>
      <c r="B184" s="139" t="s">
        <v>37</v>
      </c>
      <c r="C184" s="140"/>
      <c r="D184" s="51" t="s">
        <v>237</v>
      </c>
      <c r="F184" s="139" t="s">
        <v>237</v>
      </c>
      <c r="G184" s="141"/>
      <c r="H184" s="141"/>
      <c r="I184" s="141"/>
      <c r="J184" s="141"/>
      <c r="K184" s="141"/>
      <c r="L184" s="140"/>
      <c r="M184" s="51" t="s">
        <v>194</v>
      </c>
      <c r="N184" s="142" t="s">
        <v>195</v>
      </c>
      <c r="O184" s="143"/>
      <c r="P184" s="144"/>
      <c r="Q184" s="51" t="s">
        <v>168</v>
      </c>
      <c r="R184" s="51" t="s">
        <v>32</v>
      </c>
      <c r="S184" s="51" t="s">
        <v>33</v>
      </c>
      <c r="T184" s="5">
        <v>1492203766</v>
      </c>
      <c r="U184" s="5">
        <v>1700000000</v>
      </c>
      <c r="V184" s="5">
        <v>428990279.19999999</v>
      </c>
      <c r="W184" s="5">
        <v>0</v>
      </c>
      <c r="X184" s="5">
        <v>0</v>
      </c>
      <c r="Y184" s="5">
        <v>2763213486.8000002</v>
      </c>
      <c r="Z184" s="5">
        <v>0</v>
      </c>
      <c r="AA184" s="5">
        <v>2763213486.8000002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0">
        <v>0</v>
      </c>
      <c r="AH184" s="50">
        <v>0</v>
      </c>
      <c r="AI184" s="5">
        <v>427493021</v>
      </c>
      <c r="AJ184" s="5">
        <v>0</v>
      </c>
      <c r="AK184" s="50">
        <v>0</v>
      </c>
      <c r="AL184" s="50">
        <v>0</v>
      </c>
      <c r="AM184" s="50">
        <v>0</v>
      </c>
      <c r="AN184" s="50">
        <v>0</v>
      </c>
    </row>
    <row r="185" spans="1:40" x14ac:dyDescent="0.25">
      <c r="A185" s="51" t="s">
        <v>0</v>
      </c>
      <c r="B185" s="139" t="s">
        <v>1</v>
      </c>
      <c r="C185" s="140"/>
      <c r="D185" s="51" t="s">
        <v>237</v>
      </c>
      <c r="F185" s="139" t="s">
        <v>237</v>
      </c>
      <c r="G185" s="141"/>
      <c r="H185" s="141"/>
      <c r="I185" s="141"/>
      <c r="J185" s="141"/>
      <c r="K185" s="141"/>
      <c r="L185" s="140"/>
      <c r="M185" s="51" t="s">
        <v>196</v>
      </c>
      <c r="N185" s="142" t="s">
        <v>197</v>
      </c>
      <c r="O185" s="143"/>
      <c r="P185" s="144"/>
      <c r="Q185" s="51" t="s">
        <v>168</v>
      </c>
      <c r="R185" s="51" t="s">
        <v>32</v>
      </c>
      <c r="S185" s="51" t="s">
        <v>33</v>
      </c>
      <c r="T185" s="5">
        <v>272400000</v>
      </c>
      <c r="U185" s="5">
        <v>0</v>
      </c>
      <c r="V185" s="5">
        <v>24998999</v>
      </c>
      <c r="W185" s="5">
        <v>0</v>
      </c>
      <c r="X185" s="5">
        <v>8270586</v>
      </c>
      <c r="Y185" s="5">
        <v>239130415</v>
      </c>
      <c r="Z185" s="5">
        <v>0</v>
      </c>
      <c r="AA185" s="5">
        <v>239130415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0">
        <v>0</v>
      </c>
      <c r="AH185" s="50">
        <v>0</v>
      </c>
      <c r="AI185" s="62">
        <v>2059372000</v>
      </c>
      <c r="AJ185" s="62">
        <v>956000</v>
      </c>
      <c r="AK185" s="50">
        <v>0</v>
      </c>
      <c r="AL185" s="50">
        <v>0</v>
      </c>
      <c r="AM185" s="50">
        <v>0</v>
      </c>
      <c r="AN185" s="50">
        <v>0</v>
      </c>
    </row>
    <row r="186" spans="1:40" x14ac:dyDescent="0.25">
      <c r="A186" s="51" t="s">
        <v>36</v>
      </c>
      <c r="B186" s="139" t="s">
        <v>37</v>
      </c>
      <c r="C186" s="140"/>
      <c r="D186" s="51" t="s">
        <v>237</v>
      </c>
      <c r="F186" s="139" t="s">
        <v>237</v>
      </c>
      <c r="G186" s="141"/>
      <c r="H186" s="141"/>
      <c r="I186" s="141"/>
      <c r="J186" s="141"/>
      <c r="K186" s="141"/>
      <c r="L186" s="140"/>
      <c r="M186" s="51" t="s">
        <v>196</v>
      </c>
      <c r="N186" s="142" t="s">
        <v>197</v>
      </c>
      <c r="O186" s="143"/>
      <c r="P186" s="144"/>
      <c r="Q186" s="51" t="s">
        <v>168</v>
      </c>
      <c r="R186" s="51" t="s">
        <v>32</v>
      </c>
      <c r="S186" s="51" t="s">
        <v>33</v>
      </c>
      <c r="T186" s="5">
        <v>272400000</v>
      </c>
      <c r="U186" s="5">
        <v>0</v>
      </c>
      <c r="V186" s="5">
        <v>33269585</v>
      </c>
      <c r="W186" s="5">
        <v>0</v>
      </c>
      <c r="X186" s="5">
        <v>0</v>
      </c>
      <c r="Y186" s="5">
        <v>239130415</v>
      </c>
      <c r="Z186" s="5">
        <v>0</v>
      </c>
      <c r="AA186" s="5">
        <v>239130415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0">
        <v>0</v>
      </c>
      <c r="AH186" s="50">
        <v>0</v>
      </c>
      <c r="AI186" s="5">
        <v>2023672646</v>
      </c>
      <c r="AJ186" s="5">
        <v>100116</v>
      </c>
      <c r="AK186" s="50">
        <v>0</v>
      </c>
      <c r="AL186" s="50">
        <v>0</v>
      </c>
      <c r="AM186" s="50">
        <v>0</v>
      </c>
      <c r="AN186" s="50">
        <v>0</v>
      </c>
    </row>
    <row r="187" spans="1:40" x14ac:dyDescent="0.25">
      <c r="A187" s="51" t="s">
        <v>0</v>
      </c>
      <c r="B187" s="139" t="s">
        <v>1</v>
      </c>
      <c r="C187" s="140"/>
      <c r="D187" s="51" t="s">
        <v>237</v>
      </c>
      <c r="F187" s="139" t="s">
        <v>237</v>
      </c>
      <c r="G187" s="141"/>
      <c r="H187" s="141"/>
      <c r="I187" s="141"/>
      <c r="J187" s="141"/>
      <c r="K187" s="141"/>
      <c r="L187" s="140"/>
      <c r="M187" s="51" t="s">
        <v>198</v>
      </c>
      <c r="N187" s="142" t="s">
        <v>199</v>
      </c>
      <c r="O187" s="143"/>
      <c r="P187" s="144"/>
      <c r="Q187" s="51" t="s">
        <v>168</v>
      </c>
      <c r="R187" s="51" t="s">
        <v>32</v>
      </c>
      <c r="S187" s="51" t="s">
        <v>33</v>
      </c>
      <c r="T187" s="5">
        <v>4896771638</v>
      </c>
      <c r="U187" s="5">
        <v>277751284</v>
      </c>
      <c r="V187" s="5">
        <v>0</v>
      </c>
      <c r="W187" s="5">
        <v>0</v>
      </c>
      <c r="X187" s="5">
        <v>0</v>
      </c>
      <c r="Y187" s="5">
        <v>5174522922</v>
      </c>
      <c r="Z187" s="5">
        <v>0</v>
      </c>
      <c r="AA187" s="5">
        <v>5174522922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0">
        <v>0</v>
      </c>
      <c r="AH187" s="50">
        <v>0</v>
      </c>
      <c r="AI187" s="62">
        <v>0</v>
      </c>
      <c r="AJ187" s="62">
        <v>0</v>
      </c>
      <c r="AK187" s="50">
        <v>0</v>
      </c>
      <c r="AL187" s="50">
        <v>0</v>
      </c>
      <c r="AM187" s="50">
        <v>0</v>
      </c>
      <c r="AN187" s="50">
        <v>0</v>
      </c>
    </row>
    <row r="188" spans="1:40" x14ac:dyDescent="0.25">
      <c r="A188" s="51" t="s">
        <v>36</v>
      </c>
      <c r="B188" s="139" t="s">
        <v>37</v>
      </c>
      <c r="C188" s="140"/>
      <c r="D188" s="51" t="s">
        <v>237</v>
      </c>
      <c r="F188" s="139" t="s">
        <v>237</v>
      </c>
      <c r="G188" s="141"/>
      <c r="H188" s="141"/>
      <c r="I188" s="141"/>
      <c r="J188" s="141"/>
      <c r="K188" s="141"/>
      <c r="L188" s="140"/>
      <c r="M188" s="51" t="s">
        <v>198</v>
      </c>
      <c r="N188" s="142" t="s">
        <v>199</v>
      </c>
      <c r="O188" s="143"/>
      <c r="P188" s="144"/>
      <c r="Q188" s="51" t="s">
        <v>168</v>
      </c>
      <c r="R188" s="51" t="s">
        <v>32</v>
      </c>
      <c r="S188" s="51" t="s">
        <v>33</v>
      </c>
      <c r="T188" s="5">
        <v>4896771638</v>
      </c>
      <c r="U188" s="5">
        <v>277751284</v>
      </c>
      <c r="V188" s="5">
        <v>0</v>
      </c>
      <c r="W188" s="5">
        <v>0</v>
      </c>
      <c r="X188" s="5">
        <v>0</v>
      </c>
      <c r="Y188" s="5">
        <v>5174522922</v>
      </c>
      <c r="Z188" s="5">
        <v>0</v>
      </c>
      <c r="AA188" s="5">
        <v>5174522922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0">
        <v>0</v>
      </c>
      <c r="AH188" s="50">
        <v>0</v>
      </c>
      <c r="AI188" s="5">
        <v>488164625</v>
      </c>
      <c r="AJ188" s="5">
        <v>0</v>
      </c>
      <c r="AK188" s="50">
        <v>0</v>
      </c>
      <c r="AL188" s="50">
        <v>0</v>
      </c>
      <c r="AM188" s="50">
        <v>0</v>
      </c>
      <c r="AN188" s="50">
        <v>0</v>
      </c>
    </row>
    <row r="189" spans="1:40" x14ac:dyDescent="0.25">
      <c r="A189" s="51" t="s">
        <v>0</v>
      </c>
      <c r="B189" s="139" t="s">
        <v>1</v>
      </c>
      <c r="C189" s="140"/>
      <c r="D189" s="51" t="s">
        <v>237</v>
      </c>
      <c r="F189" s="139" t="s">
        <v>237</v>
      </c>
      <c r="G189" s="141"/>
      <c r="H189" s="141"/>
      <c r="I189" s="141"/>
      <c r="J189" s="141"/>
      <c r="K189" s="141"/>
      <c r="L189" s="140"/>
      <c r="M189" s="51" t="s">
        <v>200</v>
      </c>
      <c r="N189" s="142" t="s">
        <v>201</v>
      </c>
      <c r="O189" s="143"/>
      <c r="P189" s="144"/>
      <c r="Q189" s="51" t="s">
        <v>168</v>
      </c>
      <c r="R189" s="51" t="s">
        <v>32</v>
      </c>
      <c r="S189" s="51" t="s">
        <v>33</v>
      </c>
      <c r="T189" s="5">
        <v>226402240</v>
      </c>
      <c r="U189" s="5">
        <v>0</v>
      </c>
      <c r="V189" s="5">
        <v>0</v>
      </c>
      <c r="W189" s="5">
        <v>0</v>
      </c>
      <c r="X189" s="5">
        <v>67152240</v>
      </c>
      <c r="Y189" s="5">
        <v>159250000</v>
      </c>
      <c r="Z189" s="5">
        <v>0</v>
      </c>
      <c r="AA189" s="5">
        <v>159250000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0">
        <v>0</v>
      </c>
      <c r="AH189" s="50">
        <v>0</v>
      </c>
      <c r="AI189" s="62">
        <v>0</v>
      </c>
      <c r="AJ189" s="62">
        <v>0</v>
      </c>
      <c r="AK189" s="50">
        <v>0</v>
      </c>
      <c r="AL189" s="50">
        <v>0</v>
      </c>
      <c r="AM189" s="50">
        <v>0</v>
      </c>
      <c r="AN189" s="50">
        <v>0</v>
      </c>
    </row>
    <row r="190" spans="1:40" x14ac:dyDescent="0.25">
      <c r="A190" s="51" t="s">
        <v>36</v>
      </c>
      <c r="B190" s="139" t="s">
        <v>37</v>
      </c>
      <c r="C190" s="140"/>
      <c r="D190" s="51" t="s">
        <v>237</v>
      </c>
      <c r="F190" s="139" t="s">
        <v>237</v>
      </c>
      <c r="G190" s="141"/>
      <c r="H190" s="141"/>
      <c r="I190" s="141"/>
      <c r="J190" s="141"/>
      <c r="K190" s="141"/>
      <c r="L190" s="140"/>
      <c r="M190" s="51" t="s">
        <v>200</v>
      </c>
      <c r="N190" s="142" t="s">
        <v>201</v>
      </c>
      <c r="O190" s="143"/>
      <c r="P190" s="144"/>
      <c r="Q190" s="51" t="s">
        <v>168</v>
      </c>
      <c r="R190" s="51" t="s">
        <v>32</v>
      </c>
      <c r="S190" s="51" t="s">
        <v>33</v>
      </c>
      <c r="T190" s="5">
        <v>226402240</v>
      </c>
      <c r="U190" s="5">
        <v>0</v>
      </c>
      <c r="V190" s="5">
        <v>67152240</v>
      </c>
      <c r="W190" s="5">
        <v>0</v>
      </c>
      <c r="X190" s="5">
        <v>0</v>
      </c>
      <c r="Y190" s="5">
        <v>159250000</v>
      </c>
      <c r="Z190" s="5">
        <v>0</v>
      </c>
      <c r="AA190" s="5">
        <v>159250000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0">
        <v>0</v>
      </c>
      <c r="AH190" s="50">
        <v>0</v>
      </c>
      <c r="AI190" s="5">
        <v>1953802462.8</v>
      </c>
      <c r="AJ190" s="5">
        <v>0</v>
      </c>
      <c r="AK190" s="50">
        <v>0</v>
      </c>
      <c r="AL190" s="50">
        <v>0</v>
      </c>
      <c r="AM190" s="50">
        <v>0</v>
      </c>
      <c r="AN190" s="50">
        <v>0</v>
      </c>
    </row>
    <row r="191" spans="1:40" x14ac:dyDescent="0.25">
      <c r="A191" s="51" t="s">
        <v>0</v>
      </c>
      <c r="B191" s="139" t="s">
        <v>1</v>
      </c>
      <c r="C191" s="140"/>
      <c r="D191" s="51" t="s">
        <v>237</v>
      </c>
      <c r="F191" s="139" t="s">
        <v>237</v>
      </c>
      <c r="G191" s="141"/>
      <c r="H191" s="141"/>
      <c r="I191" s="141"/>
      <c r="J191" s="141"/>
      <c r="K191" s="141"/>
      <c r="L191" s="140"/>
      <c r="M191" s="51" t="s">
        <v>202</v>
      </c>
      <c r="N191" s="142" t="s">
        <v>203</v>
      </c>
      <c r="O191" s="143"/>
      <c r="P191" s="144"/>
      <c r="Q191" s="51" t="s">
        <v>168</v>
      </c>
      <c r="R191" s="51" t="s">
        <v>32</v>
      </c>
      <c r="S191" s="51" t="s">
        <v>33</v>
      </c>
      <c r="T191" s="5">
        <v>409595685</v>
      </c>
      <c r="U191" s="5">
        <v>0</v>
      </c>
      <c r="V191" s="5">
        <v>0</v>
      </c>
      <c r="W191" s="5">
        <v>0</v>
      </c>
      <c r="X191" s="5">
        <v>50880000</v>
      </c>
      <c r="Y191" s="5">
        <v>358715685</v>
      </c>
      <c r="Z191" s="5">
        <v>0</v>
      </c>
      <c r="AA191" s="5">
        <v>358715685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0">
        <v>0</v>
      </c>
      <c r="AH191" s="50">
        <v>0</v>
      </c>
      <c r="AI191" s="62">
        <v>809411024</v>
      </c>
      <c r="AJ191" s="62">
        <v>0</v>
      </c>
      <c r="AK191" s="50">
        <v>0</v>
      </c>
      <c r="AL191" s="50">
        <v>0</v>
      </c>
      <c r="AM191" s="50">
        <v>0</v>
      </c>
      <c r="AN191" s="50">
        <v>0</v>
      </c>
    </row>
    <row r="192" spans="1:40" x14ac:dyDescent="0.25">
      <c r="A192" s="51" t="s">
        <v>36</v>
      </c>
      <c r="B192" s="139" t="s">
        <v>37</v>
      </c>
      <c r="C192" s="140"/>
      <c r="D192" s="51" t="s">
        <v>237</v>
      </c>
      <c r="F192" s="139" t="s">
        <v>237</v>
      </c>
      <c r="G192" s="141"/>
      <c r="H192" s="141"/>
      <c r="I192" s="141"/>
      <c r="J192" s="141"/>
      <c r="K192" s="141"/>
      <c r="L192" s="140"/>
      <c r="M192" s="51" t="s">
        <v>202</v>
      </c>
      <c r="N192" s="142" t="s">
        <v>203</v>
      </c>
      <c r="O192" s="143"/>
      <c r="P192" s="144"/>
      <c r="Q192" s="51" t="s">
        <v>168</v>
      </c>
      <c r="R192" s="51" t="s">
        <v>32</v>
      </c>
      <c r="S192" s="51" t="s">
        <v>33</v>
      </c>
      <c r="T192" s="5">
        <v>409595685</v>
      </c>
      <c r="U192" s="5">
        <v>0</v>
      </c>
      <c r="V192" s="5">
        <v>50880000</v>
      </c>
      <c r="W192" s="5">
        <v>0</v>
      </c>
      <c r="X192" s="5">
        <v>0</v>
      </c>
      <c r="Y192" s="5">
        <v>358715685</v>
      </c>
      <c r="Z192" s="5">
        <v>0</v>
      </c>
      <c r="AA192" s="5">
        <v>358715685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0">
        <v>0</v>
      </c>
      <c r="AH192" s="50">
        <v>0</v>
      </c>
      <c r="AI192" s="5">
        <v>0</v>
      </c>
      <c r="AJ192" s="5">
        <v>0</v>
      </c>
      <c r="AK192" s="50">
        <v>0</v>
      </c>
      <c r="AL192" s="50">
        <v>0</v>
      </c>
      <c r="AM192" s="50">
        <v>0</v>
      </c>
      <c r="AN192" s="50">
        <v>0</v>
      </c>
    </row>
    <row r="193" spans="1:40" x14ac:dyDescent="0.25">
      <c r="A193" s="51" t="s">
        <v>0</v>
      </c>
      <c r="B193" s="139" t="s">
        <v>1</v>
      </c>
      <c r="C193" s="140"/>
      <c r="D193" s="51" t="s">
        <v>237</v>
      </c>
      <c r="F193" s="139" t="s">
        <v>237</v>
      </c>
      <c r="G193" s="141"/>
      <c r="H193" s="141"/>
      <c r="I193" s="141"/>
      <c r="J193" s="141"/>
      <c r="K193" s="141"/>
      <c r="L193" s="140"/>
      <c r="M193" s="51" t="s">
        <v>204</v>
      </c>
      <c r="N193" s="142" t="s">
        <v>205</v>
      </c>
      <c r="O193" s="143"/>
      <c r="P193" s="144"/>
      <c r="Q193" s="51" t="s">
        <v>168</v>
      </c>
      <c r="R193" s="51" t="s">
        <v>32</v>
      </c>
      <c r="S193" s="51" t="s">
        <v>33</v>
      </c>
      <c r="T193" s="5">
        <v>4052965248</v>
      </c>
      <c r="U193" s="5">
        <v>0</v>
      </c>
      <c r="V193" s="5">
        <v>17000000</v>
      </c>
      <c r="W193" s="5">
        <v>734705361.20000005</v>
      </c>
      <c r="X193" s="5">
        <v>0</v>
      </c>
      <c r="Y193" s="5">
        <v>4770670609.1999998</v>
      </c>
      <c r="Z193" s="5">
        <v>0</v>
      </c>
      <c r="AA193" s="5">
        <v>4770670609.1999998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0">
        <v>0</v>
      </c>
      <c r="AH193" s="50">
        <v>0</v>
      </c>
      <c r="AI193" s="62">
        <v>239130415</v>
      </c>
      <c r="AJ193" s="62">
        <v>0</v>
      </c>
      <c r="AK193" s="50">
        <v>0</v>
      </c>
      <c r="AL193" s="50">
        <v>0</v>
      </c>
      <c r="AM193" s="50">
        <v>0</v>
      </c>
      <c r="AN193" s="50">
        <v>0</v>
      </c>
    </row>
    <row r="194" spans="1:40" x14ac:dyDescent="0.25">
      <c r="A194" s="51" t="s">
        <v>36</v>
      </c>
      <c r="B194" s="139" t="s">
        <v>37</v>
      </c>
      <c r="C194" s="140"/>
      <c r="D194" s="51" t="s">
        <v>237</v>
      </c>
      <c r="F194" s="139" t="s">
        <v>237</v>
      </c>
      <c r="G194" s="141"/>
      <c r="H194" s="141"/>
      <c r="I194" s="141"/>
      <c r="J194" s="141"/>
      <c r="K194" s="141"/>
      <c r="L194" s="140"/>
      <c r="M194" s="51" t="s">
        <v>204</v>
      </c>
      <c r="N194" s="142" t="s">
        <v>205</v>
      </c>
      <c r="O194" s="143"/>
      <c r="P194" s="144"/>
      <c r="Q194" s="51" t="s">
        <v>168</v>
      </c>
      <c r="R194" s="51" t="s">
        <v>32</v>
      </c>
      <c r="S194" s="51" t="s">
        <v>33</v>
      </c>
      <c r="T194" s="5">
        <v>4052965248</v>
      </c>
      <c r="U194" s="5">
        <v>734705361.20000005</v>
      </c>
      <c r="V194" s="5">
        <v>17000000</v>
      </c>
      <c r="W194" s="5">
        <v>0</v>
      </c>
      <c r="X194" s="5">
        <v>0</v>
      </c>
      <c r="Y194" s="5">
        <v>4770670609.1999998</v>
      </c>
      <c r="Z194" s="5">
        <v>0</v>
      </c>
      <c r="AA194" s="5">
        <v>4770670609.1999998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0">
        <v>0</v>
      </c>
      <c r="AH194" s="50">
        <v>0</v>
      </c>
      <c r="AI194" s="5">
        <v>0</v>
      </c>
      <c r="AJ194" s="5">
        <v>0</v>
      </c>
      <c r="AK194" s="50">
        <v>0</v>
      </c>
      <c r="AL194" s="50">
        <v>0</v>
      </c>
      <c r="AM194" s="50">
        <v>0</v>
      </c>
      <c r="AN194" s="50">
        <v>0</v>
      </c>
    </row>
    <row r="195" spans="1:40" x14ac:dyDescent="0.25">
      <c r="A195" s="51" t="s">
        <v>0</v>
      </c>
      <c r="B195" s="139" t="s">
        <v>1</v>
      </c>
      <c r="C195" s="140"/>
      <c r="D195" s="51" t="s">
        <v>237</v>
      </c>
      <c r="F195" s="139" t="s">
        <v>237</v>
      </c>
      <c r="G195" s="141"/>
      <c r="H195" s="141"/>
      <c r="I195" s="141"/>
      <c r="J195" s="141"/>
      <c r="K195" s="141"/>
      <c r="L195" s="140"/>
      <c r="M195" s="51" t="s">
        <v>206</v>
      </c>
      <c r="N195" s="142" t="s">
        <v>207</v>
      </c>
      <c r="O195" s="143"/>
      <c r="P195" s="144"/>
      <c r="Q195" s="51" t="s">
        <v>168</v>
      </c>
      <c r="R195" s="51" t="s">
        <v>32</v>
      </c>
      <c r="S195" s="51" t="s">
        <v>33</v>
      </c>
      <c r="T195" s="5">
        <v>504000000</v>
      </c>
      <c r="U195" s="5">
        <v>300000000</v>
      </c>
      <c r="V195" s="5">
        <v>0</v>
      </c>
      <c r="W195" s="5">
        <v>0</v>
      </c>
      <c r="X195" s="5">
        <v>35000000</v>
      </c>
      <c r="Y195" s="5">
        <v>769000000</v>
      </c>
      <c r="Z195" s="5">
        <v>0</v>
      </c>
      <c r="AA195" s="5">
        <v>769000000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0">
        <v>0</v>
      </c>
      <c r="AH195" s="50">
        <v>0</v>
      </c>
      <c r="AI195" s="62">
        <v>5146574551</v>
      </c>
      <c r="AJ195" s="62">
        <v>27948371</v>
      </c>
      <c r="AK195" s="50">
        <v>0</v>
      </c>
      <c r="AL195" s="50">
        <v>0</v>
      </c>
      <c r="AM195" s="50">
        <v>0</v>
      </c>
      <c r="AN195" s="50">
        <v>0</v>
      </c>
    </row>
    <row r="196" spans="1:40" x14ac:dyDescent="0.25">
      <c r="A196" s="51" t="s">
        <v>36</v>
      </c>
      <c r="B196" s="139" t="s">
        <v>37</v>
      </c>
      <c r="C196" s="140"/>
      <c r="D196" s="51" t="s">
        <v>237</v>
      </c>
      <c r="F196" s="139" t="s">
        <v>237</v>
      </c>
      <c r="G196" s="141"/>
      <c r="H196" s="141"/>
      <c r="I196" s="141"/>
      <c r="J196" s="141"/>
      <c r="K196" s="141"/>
      <c r="L196" s="140"/>
      <c r="M196" s="51" t="s">
        <v>206</v>
      </c>
      <c r="N196" s="142" t="s">
        <v>207</v>
      </c>
      <c r="O196" s="143"/>
      <c r="P196" s="144"/>
      <c r="Q196" s="51" t="s">
        <v>168</v>
      </c>
      <c r="R196" s="51" t="s">
        <v>32</v>
      </c>
      <c r="S196" s="51" t="s">
        <v>33</v>
      </c>
      <c r="T196" s="5">
        <v>504000000</v>
      </c>
      <c r="U196" s="5">
        <v>300000000</v>
      </c>
      <c r="V196" s="5">
        <v>35000000</v>
      </c>
      <c r="W196" s="5">
        <v>0</v>
      </c>
      <c r="X196" s="5">
        <v>0</v>
      </c>
      <c r="Y196" s="5">
        <v>769000000</v>
      </c>
      <c r="Z196" s="5">
        <v>0</v>
      </c>
      <c r="AA196" s="5">
        <v>769000000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0">
        <v>0</v>
      </c>
      <c r="AH196" s="50">
        <v>0</v>
      </c>
      <c r="AI196" s="5">
        <v>0</v>
      </c>
      <c r="AJ196" s="5">
        <v>0</v>
      </c>
      <c r="AK196" s="50">
        <v>0</v>
      </c>
      <c r="AL196" s="50">
        <v>0</v>
      </c>
      <c r="AM196" s="50">
        <v>0</v>
      </c>
      <c r="AN196" s="50">
        <v>0</v>
      </c>
    </row>
    <row r="197" spans="1:40" x14ac:dyDescent="0.25">
      <c r="A197" s="51" t="s">
        <v>0</v>
      </c>
      <c r="B197" s="139" t="s">
        <v>1</v>
      </c>
      <c r="C197" s="140"/>
      <c r="D197" s="51" t="s">
        <v>237</v>
      </c>
      <c r="F197" s="139" t="s">
        <v>237</v>
      </c>
      <c r="G197" s="141"/>
      <c r="H197" s="141"/>
      <c r="I197" s="141"/>
      <c r="J197" s="141"/>
      <c r="K197" s="141"/>
      <c r="L197" s="140"/>
      <c r="M197" s="51" t="s">
        <v>208</v>
      </c>
      <c r="N197" s="142" t="s">
        <v>209</v>
      </c>
      <c r="O197" s="143"/>
      <c r="P197" s="144"/>
      <c r="Q197" s="51" t="s">
        <v>168</v>
      </c>
      <c r="R197" s="51" t="s">
        <v>32</v>
      </c>
      <c r="S197" s="51" t="s">
        <v>33</v>
      </c>
      <c r="T197" s="5">
        <v>992065668</v>
      </c>
      <c r="U197" s="5">
        <v>0</v>
      </c>
      <c r="V197" s="5">
        <v>13908067</v>
      </c>
      <c r="W197" s="5">
        <v>180000000</v>
      </c>
      <c r="X197" s="5">
        <v>80001</v>
      </c>
      <c r="Y197" s="5">
        <v>1158077600</v>
      </c>
      <c r="Z197" s="5">
        <v>0</v>
      </c>
      <c r="AA197" s="5">
        <v>1158077600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0">
        <v>0</v>
      </c>
      <c r="AH197" s="50">
        <v>0</v>
      </c>
      <c r="AI197" s="62">
        <v>159250000</v>
      </c>
      <c r="AJ197" s="62">
        <v>0</v>
      </c>
      <c r="AK197" s="50">
        <v>0</v>
      </c>
      <c r="AL197" s="50">
        <v>0</v>
      </c>
      <c r="AM197" s="50">
        <v>0</v>
      </c>
      <c r="AN197" s="50">
        <v>0</v>
      </c>
    </row>
    <row r="198" spans="1:40" x14ac:dyDescent="0.25">
      <c r="A198" s="51" t="s">
        <v>36</v>
      </c>
      <c r="B198" s="139" t="s">
        <v>37</v>
      </c>
      <c r="C198" s="140"/>
      <c r="D198" s="51" t="s">
        <v>237</v>
      </c>
      <c r="F198" s="139" t="s">
        <v>237</v>
      </c>
      <c r="G198" s="141"/>
      <c r="H198" s="141"/>
      <c r="I198" s="141"/>
      <c r="J198" s="141"/>
      <c r="K198" s="141"/>
      <c r="L198" s="140"/>
      <c r="M198" s="51" t="s">
        <v>208</v>
      </c>
      <c r="N198" s="142" t="s">
        <v>209</v>
      </c>
      <c r="O198" s="143"/>
      <c r="P198" s="144"/>
      <c r="Q198" s="51" t="s">
        <v>168</v>
      </c>
      <c r="R198" s="51" t="s">
        <v>32</v>
      </c>
      <c r="S198" s="51" t="s">
        <v>33</v>
      </c>
      <c r="T198" s="5">
        <v>992065668</v>
      </c>
      <c r="U198" s="5">
        <v>180000000</v>
      </c>
      <c r="V198" s="5">
        <v>13988068</v>
      </c>
      <c r="W198" s="5">
        <v>0</v>
      </c>
      <c r="X198" s="5">
        <v>0</v>
      </c>
      <c r="Y198" s="5">
        <v>1158077600</v>
      </c>
      <c r="Z198" s="5">
        <v>0</v>
      </c>
      <c r="AA198" s="5">
        <v>1158077600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0">
        <v>0</v>
      </c>
      <c r="AH198" s="50">
        <v>0</v>
      </c>
      <c r="AI198" s="5">
        <v>0</v>
      </c>
      <c r="AJ198" s="5">
        <v>0</v>
      </c>
      <c r="AK198" s="50">
        <v>0</v>
      </c>
      <c r="AL198" s="50">
        <v>0</v>
      </c>
      <c r="AM198" s="50">
        <v>0</v>
      </c>
      <c r="AN198" s="50">
        <v>0</v>
      </c>
    </row>
    <row r="199" spans="1:40" s="91" customFormat="1" x14ac:dyDescent="0.25">
      <c r="A199" s="90" t="s">
        <v>0</v>
      </c>
      <c r="B199" s="145" t="s">
        <v>1</v>
      </c>
      <c r="C199" s="146"/>
      <c r="D199" s="90" t="s">
        <v>237</v>
      </c>
      <c r="F199" s="145" t="s">
        <v>237</v>
      </c>
      <c r="G199" s="147"/>
      <c r="H199" s="147"/>
      <c r="I199" s="147"/>
      <c r="J199" s="147"/>
      <c r="K199" s="147"/>
      <c r="L199" s="146"/>
      <c r="M199" s="90" t="s">
        <v>252</v>
      </c>
      <c r="N199" s="148" t="s">
        <v>253</v>
      </c>
      <c r="O199" s="149"/>
      <c r="P199" s="150"/>
      <c r="Q199" s="90" t="s">
        <v>168</v>
      </c>
      <c r="R199" s="90" t="s">
        <v>32</v>
      </c>
      <c r="S199" s="90" t="s">
        <v>33</v>
      </c>
      <c r="T199" s="49">
        <v>0</v>
      </c>
      <c r="U199" s="49">
        <v>0</v>
      </c>
      <c r="V199" s="49">
        <v>0</v>
      </c>
      <c r="W199" s="49">
        <v>6437616639</v>
      </c>
      <c r="X199" s="49">
        <v>0</v>
      </c>
      <c r="Y199" s="49">
        <v>6437616639</v>
      </c>
      <c r="Z199" s="49">
        <v>6437616639</v>
      </c>
      <c r="AA199" s="49">
        <v>0</v>
      </c>
      <c r="AB199" s="49">
        <v>0</v>
      </c>
      <c r="AC199" s="49">
        <v>0</v>
      </c>
      <c r="AD199" s="49">
        <v>0</v>
      </c>
      <c r="AE199" s="49">
        <v>0</v>
      </c>
      <c r="AF199" s="49">
        <v>0</v>
      </c>
      <c r="AG199" s="49">
        <v>0</v>
      </c>
      <c r="AH199" s="49">
        <v>0</v>
      </c>
      <c r="AI199" s="49">
        <v>0</v>
      </c>
      <c r="AJ199" s="49">
        <v>0</v>
      </c>
      <c r="AK199" s="49">
        <v>0</v>
      </c>
      <c r="AL199" s="49">
        <v>0</v>
      </c>
      <c r="AM199" s="49">
        <v>0</v>
      </c>
      <c r="AN199" s="49">
        <v>0</v>
      </c>
    </row>
    <row r="200" spans="1:40" s="91" customFormat="1" x14ac:dyDescent="0.25">
      <c r="A200" s="90" t="s">
        <v>36</v>
      </c>
      <c r="B200" s="145" t="s">
        <v>37</v>
      </c>
      <c r="C200" s="146"/>
      <c r="D200" s="90" t="s">
        <v>237</v>
      </c>
      <c r="F200" s="145" t="s">
        <v>237</v>
      </c>
      <c r="G200" s="147"/>
      <c r="H200" s="147"/>
      <c r="I200" s="147"/>
      <c r="J200" s="147"/>
      <c r="K200" s="147"/>
      <c r="L200" s="146"/>
      <c r="M200" s="101" t="s">
        <v>254</v>
      </c>
      <c r="N200" s="148" t="s">
        <v>253</v>
      </c>
      <c r="O200" s="149"/>
      <c r="P200" s="150"/>
      <c r="Q200" s="90" t="s">
        <v>168</v>
      </c>
      <c r="R200" s="90" t="s">
        <v>32</v>
      </c>
      <c r="S200" s="90" t="s">
        <v>33</v>
      </c>
      <c r="T200" s="49">
        <v>0</v>
      </c>
      <c r="U200" s="49">
        <v>6437616639</v>
      </c>
      <c r="V200" s="49">
        <v>0</v>
      </c>
      <c r="W200" s="49">
        <v>0</v>
      </c>
      <c r="X200" s="49">
        <v>0</v>
      </c>
      <c r="Y200" s="49">
        <v>6437616639</v>
      </c>
      <c r="Z200" s="49" t="s">
        <v>237</v>
      </c>
      <c r="AA200" s="49" t="s">
        <v>237</v>
      </c>
      <c r="AB200" s="49">
        <v>0</v>
      </c>
      <c r="AC200" s="49">
        <v>0</v>
      </c>
      <c r="AD200" s="49">
        <v>0</v>
      </c>
      <c r="AE200" s="49">
        <v>0</v>
      </c>
      <c r="AF200" s="49">
        <v>0</v>
      </c>
      <c r="AG200" s="49">
        <v>0</v>
      </c>
      <c r="AH200" s="49">
        <v>0</v>
      </c>
      <c r="AI200" s="49">
        <v>6437616639</v>
      </c>
      <c r="AJ200" s="49">
        <v>0</v>
      </c>
      <c r="AK200" s="49">
        <v>0</v>
      </c>
      <c r="AL200" s="49">
        <v>0</v>
      </c>
      <c r="AM200" s="49">
        <v>0</v>
      </c>
      <c r="AN200" s="49">
        <v>0</v>
      </c>
    </row>
    <row r="201" spans="1:40" x14ac:dyDescent="0.25">
      <c r="A201" s="51" t="s">
        <v>0</v>
      </c>
      <c r="B201" s="139" t="s">
        <v>1</v>
      </c>
      <c r="C201" s="140"/>
      <c r="D201" s="51" t="s">
        <v>237</v>
      </c>
      <c r="F201" s="139" t="s">
        <v>237</v>
      </c>
      <c r="G201" s="141"/>
      <c r="H201" s="141"/>
      <c r="I201" s="141"/>
      <c r="J201" s="141"/>
      <c r="K201" s="141"/>
      <c r="L201" s="140"/>
      <c r="M201" s="51" t="s">
        <v>186</v>
      </c>
      <c r="N201" s="142" t="s">
        <v>187</v>
      </c>
      <c r="O201" s="143"/>
      <c r="P201" s="144"/>
      <c r="Q201" s="51" t="s">
        <v>210</v>
      </c>
      <c r="R201" s="51" t="s">
        <v>163</v>
      </c>
      <c r="S201" s="51" t="s">
        <v>33</v>
      </c>
      <c r="T201" s="5">
        <v>8301000000</v>
      </c>
      <c r="U201" s="5">
        <v>0</v>
      </c>
      <c r="V201" s="5">
        <v>0</v>
      </c>
      <c r="W201" s="5">
        <v>0</v>
      </c>
      <c r="X201" s="5">
        <v>0</v>
      </c>
      <c r="Y201" s="5">
        <v>8301000000</v>
      </c>
      <c r="Z201" s="5">
        <v>6437616639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x14ac:dyDescent="0.25">
      <c r="A202" s="51" t="s">
        <v>0</v>
      </c>
      <c r="B202" s="139" t="s">
        <v>1</v>
      </c>
      <c r="C202" s="140"/>
      <c r="D202" s="51" t="s">
        <v>237</v>
      </c>
      <c r="F202" s="139" t="s">
        <v>237</v>
      </c>
      <c r="G202" s="141"/>
      <c r="H202" s="141"/>
      <c r="I202" s="141"/>
      <c r="J202" s="141"/>
      <c r="K202" s="141"/>
      <c r="L202" s="140"/>
      <c r="M202" s="51" t="s">
        <v>211</v>
      </c>
      <c r="N202" s="142" t="s">
        <v>212</v>
      </c>
      <c r="O202" s="143"/>
      <c r="P202" s="144"/>
      <c r="Q202" s="51" t="s">
        <v>210</v>
      </c>
      <c r="R202" s="51" t="s">
        <v>163</v>
      </c>
      <c r="S202" s="51" t="s">
        <v>33</v>
      </c>
      <c r="T202" s="5">
        <v>2295637505</v>
      </c>
      <c r="U202" s="5">
        <v>0</v>
      </c>
      <c r="V202" s="5">
        <v>0</v>
      </c>
      <c r="W202" s="5">
        <v>0</v>
      </c>
      <c r="X202" s="5">
        <v>229268562</v>
      </c>
      <c r="Y202" s="5">
        <v>2066368943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x14ac:dyDescent="0.25">
      <c r="A203" s="51" t="s">
        <v>36</v>
      </c>
      <c r="B203" s="139" t="s">
        <v>37</v>
      </c>
      <c r="C203" s="140"/>
      <c r="D203" s="51" t="s">
        <v>237</v>
      </c>
      <c r="F203" s="139" t="s">
        <v>237</v>
      </c>
      <c r="G203" s="141"/>
      <c r="H203" s="141"/>
      <c r="I203" s="141"/>
      <c r="J203" s="141"/>
      <c r="K203" s="141"/>
      <c r="L203" s="140"/>
      <c r="M203" s="51" t="s">
        <v>211</v>
      </c>
      <c r="N203" s="142" t="s">
        <v>212</v>
      </c>
      <c r="O203" s="143"/>
      <c r="P203" s="144"/>
      <c r="Q203" s="51" t="s">
        <v>210</v>
      </c>
      <c r="R203" s="51" t="s">
        <v>163</v>
      </c>
      <c r="S203" s="51" t="s">
        <v>33</v>
      </c>
      <c r="T203" s="5">
        <v>2295637505</v>
      </c>
      <c r="U203" s="5">
        <v>0</v>
      </c>
      <c r="V203" s="5">
        <v>229268562</v>
      </c>
      <c r="W203" s="5">
        <v>0</v>
      </c>
      <c r="X203" s="5">
        <v>0</v>
      </c>
      <c r="Y203" s="5">
        <v>2066368943</v>
      </c>
      <c r="Z203" s="5" t="s">
        <v>237</v>
      </c>
      <c r="AA203" s="5" t="s">
        <v>237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x14ac:dyDescent="0.25">
      <c r="A204" s="51" t="s">
        <v>0</v>
      </c>
      <c r="B204" s="139" t="s">
        <v>1</v>
      </c>
      <c r="C204" s="140"/>
      <c r="D204" s="51" t="s">
        <v>237</v>
      </c>
      <c r="F204" s="139" t="s">
        <v>237</v>
      </c>
      <c r="G204" s="141"/>
      <c r="H204" s="141"/>
      <c r="I204" s="141"/>
      <c r="J204" s="141"/>
      <c r="K204" s="141"/>
      <c r="L204" s="140"/>
      <c r="M204" s="51" t="s">
        <v>188</v>
      </c>
      <c r="N204" s="142" t="s">
        <v>189</v>
      </c>
      <c r="O204" s="143"/>
      <c r="P204" s="144"/>
      <c r="Q204" s="51" t="s">
        <v>210</v>
      </c>
      <c r="R204" s="51" t="s">
        <v>163</v>
      </c>
      <c r="S204" s="51" t="s">
        <v>33</v>
      </c>
      <c r="T204" s="5">
        <v>1211041526</v>
      </c>
      <c r="U204" s="5">
        <v>0</v>
      </c>
      <c r="V204" s="5">
        <v>0</v>
      </c>
      <c r="W204" s="5">
        <v>0</v>
      </c>
      <c r="X204" s="5">
        <v>0</v>
      </c>
      <c r="Y204" s="5">
        <v>1211041526</v>
      </c>
      <c r="Z204" s="5">
        <v>0</v>
      </c>
      <c r="AA204" s="5">
        <v>6437616639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x14ac:dyDescent="0.25">
      <c r="A205" s="51" t="s">
        <v>36</v>
      </c>
      <c r="B205" s="139" t="s">
        <v>37</v>
      </c>
      <c r="C205" s="140"/>
      <c r="D205" s="51" t="s">
        <v>237</v>
      </c>
      <c r="F205" s="139" t="s">
        <v>237</v>
      </c>
      <c r="G205" s="141"/>
      <c r="H205" s="141"/>
      <c r="I205" s="141"/>
      <c r="J205" s="141"/>
      <c r="K205" s="141"/>
      <c r="L205" s="140"/>
      <c r="M205" s="51" t="s">
        <v>188</v>
      </c>
      <c r="N205" s="142" t="s">
        <v>189</v>
      </c>
      <c r="O205" s="143"/>
      <c r="P205" s="144"/>
      <c r="Q205" s="51" t="s">
        <v>210</v>
      </c>
      <c r="R205" s="51" t="s">
        <v>163</v>
      </c>
      <c r="S205" s="51" t="s">
        <v>33</v>
      </c>
      <c r="T205" s="5">
        <v>1211041526</v>
      </c>
      <c r="U205" s="5">
        <v>0</v>
      </c>
      <c r="V205" s="5">
        <v>0</v>
      </c>
      <c r="W205" s="5">
        <v>0</v>
      </c>
      <c r="X205" s="5">
        <v>0</v>
      </c>
      <c r="Y205" s="5">
        <v>1211041526</v>
      </c>
      <c r="Z205" s="5" t="s">
        <v>237</v>
      </c>
      <c r="AA205" s="5" t="s">
        <v>237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6437616639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x14ac:dyDescent="0.25">
      <c r="A206" s="51" t="s">
        <v>0</v>
      </c>
      <c r="B206" s="139" t="s">
        <v>1</v>
      </c>
      <c r="C206" s="140"/>
      <c r="D206" s="51" t="s">
        <v>237</v>
      </c>
      <c r="F206" s="139" t="s">
        <v>237</v>
      </c>
      <c r="G206" s="141"/>
      <c r="H206" s="141"/>
      <c r="I206" s="141"/>
      <c r="J206" s="141"/>
      <c r="K206" s="141"/>
      <c r="L206" s="140"/>
      <c r="M206" s="51" t="s">
        <v>190</v>
      </c>
      <c r="N206" s="142" t="s">
        <v>191</v>
      </c>
      <c r="O206" s="143"/>
      <c r="P206" s="144"/>
      <c r="Q206" s="51" t="s">
        <v>210</v>
      </c>
      <c r="R206" s="51" t="s">
        <v>163</v>
      </c>
      <c r="S206" s="51" t="s">
        <v>33</v>
      </c>
      <c r="T206" s="5">
        <v>212968438</v>
      </c>
      <c r="U206" s="5">
        <v>0</v>
      </c>
      <c r="V206" s="5">
        <v>0</v>
      </c>
      <c r="W206" s="5">
        <v>0</v>
      </c>
      <c r="X206" s="5">
        <v>180731438</v>
      </c>
      <c r="Y206" s="5">
        <v>32237000</v>
      </c>
      <c r="Z206" s="5">
        <v>0</v>
      </c>
      <c r="AA206" s="5">
        <v>2066368943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x14ac:dyDescent="0.25">
      <c r="A207" s="51" t="s">
        <v>36</v>
      </c>
      <c r="B207" s="139" t="s">
        <v>37</v>
      </c>
      <c r="C207" s="140"/>
      <c r="D207" s="51" t="s">
        <v>237</v>
      </c>
      <c r="F207" s="139" t="s">
        <v>237</v>
      </c>
      <c r="G207" s="141"/>
      <c r="H207" s="141"/>
      <c r="I207" s="141"/>
      <c r="J207" s="141"/>
      <c r="K207" s="141"/>
      <c r="L207" s="140"/>
      <c r="M207" s="51" t="s">
        <v>190</v>
      </c>
      <c r="N207" s="142" t="s">
        <v>191</v>
      </c>
      <c r="O207" s="143"/>
      <c r="P207" s="144"/>
      <c r="Q207" s="51" t="s">
        <v>210</v>
      </c>
      <c r="R207" s="51" t="s">
        <v>163</v>
      </c>
      <c r="S207" s="51" t="s">
        <v>33</v>
      </c>
      <c r="T207" s="5">
        <v>212968438</v>
      </c>
      <c r="U207" s="5">
        <v>0</v>
      </c>
      <c r="V207" s="5">
        <v>180731438</v>
      </c>
      <c r="W207" s="5">
        <v>0</v>
      </c>
      <c r="X207" s="5">
        <v>0</v>
      </c>
      <c r="Y207" s="5">
        <v>32237000</v>
      </c>
      <c r="Z207" s="5" t="s">
        <v>237</v>
      </c>
      <c r="AA207" s="5" t="s">
        <v>237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2065271943</v>
      </c>
      <c r="AJ207" s="5">
        <v>1097000</v>
      </c>
      <c r="AK207" s="5">
        <v>0</v>
      </c>
      <c r="AL207" s="5">
        <v>0</v>
      </c>
      <c r="AM207" s="5">
        <v>0</v>
      </c>
      <c r="AN207" s="5">
        <v>0</v>
      </c>
    </row>
    <row r="208" spans="1:40" s="64" customFormat="1" x14ac:dyDescent="0.25">
      <c r="A208" s="65" t="s">
        <v>0</v>
      </c>
      <c r="B208" s="145" t="s">
        <v>1</v>
      </c>
      <c r="C208" s="146"/>
      <c r="D208" s="65" t="s">
        <v>237</v>
      </c>
      <c r="F208" s="145" t="s">
        <v>237</v>
      </c>
      <c r="G208" s="147"/>
      <c r="H208" s="147"/>
      <c r="I208" s="147"/>
      <c r="J208" s="147"/>
      <c r="K208" s="147"/>
      <c r="L208" s="146"/>
      <c r="M208" s="65" t="s">
        <v>198</v>
      </c>
      <c r="N208" s="145" t="s">
        <v>199</v>
      </c>
      <c r="O208" s="147"/>
      <c r="P208" s="146"/>
      <c r="Q208" s="65" t="s">
        <v>210</v>
      </c>
      <c r="R208" s="65" t="s">
        <v>163</v>
      </c>
      <c r="S208" s="65" t="s">
        <v>33</v>
      </c>
      <c r="T208" s="62">
        <v>0</v>
      </c>
      <c r="U208" s="62">
        <v>0</v>
      </c>
      <c r="V208" s="62">
        <v>0</v>
      </c>
      <c r="W208" s="62">
        <v>410000000</v>
      </c>
      <c r="X208" s="62">
        <v>0</v>
      </c>
      <c r="Y208" s="62">
        <v>410000000</v>
      </c>
      <c r="Z208" s="62" t="s">
        <v>237</v>
      </c>
      <c r="AA208" s="5" t="s">
        <v>237</v>
      </c>
      <c r="AB208" s="62">
        <v>0</v>
      </c>
      <c r="AC208" s="62">
        <v>0</v>
      </c>
      <c r="AD208" s="62">
        <v>0</v>
      </c>
      <c r="AE208" s="62">
        <v>0</v>
      </c>
      <c r="AF208" s="62">
        <v>0</v>
      </c>
      <c r="AG208" s="62">
        <v>0</v>
      </c>
      <c r="AH208" s="62">
        <v>0</v>
      </c>
      <c r="AI208" s="62">
        <v>0</v>
      </c>
      <c r="AJ208" s="62">
        <v>0</v>
      </c>
      <c r="AK208" s="62">
        <v>0</v>
      </c>
      <c r="AL208" s="62">
        <v>0</v>
      </c>
      <c r="AM208" s="62">
        <v>0</v>
      </c>
      <c r="AN208" s="62">
        <v>0</v>
      </c>
    </row>
    <row r="209" spans="1:40" s="64" customFormat="1" x14ac:dyDescent="0.25">
      <c r="A209" s="65" t="s">
        <v>36</v>
      </c>
      <c r="B209" s="145" t="s">
        <v>37</v>
      </c>
      <c r="C209" s="146"/>
      <c r="D209" s="65" t="s">
        <v>237</v>
      </c>
      <c r="F209" s="145" t="s">
        <v>237</v>
      </c>
      <c r="G209" s="147"/>
      <c r="H209" s="147"/>
      <c r="I209" s="147"/>
      <c r="J209" s="147"/>
      <c r="K209" s="147"/>
      <c r="L209" s="146"/>
      <c r="M209" s="65" t="s">
        <v>198</v>
      </c>
      <c r="N209" s="145" t="s">
        <v>199</v>
      </c>
      <c r="O209" s="147"/>
      <c r="P209" s="146"/>
      <c r="Q209" s="65" t="s">
        <v>210</v>
      </c>
      <c r="R209" s="65" t="s">
        <v>163</v>
      </c>
      <c r="S209" s="65" t="s">
        <v>33</v>
      </c>
      <c r="T209" s="5">
        <v>0</v>
      </c>
      <c r="U209" s="5">
        <v>0</v>
      </c>
      <c r="V209" s="5">
        <v>180731438</v>
      </c>
      <c r="W209" s="5">
        <v>212968438</v>
      </c>
      <c r="X209" s="5">
        <v>0</v>
      </c>
      <c r="Y209" s="5">
        <v>32237000</v>
      </c>
      <c r="Z209" s="5" t="s">
        <v>237</v>
      </c>
      <c r="AA209" s="5" t="s">
        <v>237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1174066632.2</v>
      </c>
      <c r="AJ209" s="5">
        <v>36974893.799999997</v>
      </c>
      <c r="AK209" s="5">
        <v>0</v>
      </c>
      <c r="AL209" s="5">
        <v>0</v>
      </c>
      <c r="AM209" s="5">
        <v>0</v>
      </c>
      <c r="AN209" s="5">
        <v>0</v>
      </c>
    </row>
    <row r="210" spans="1:40" x14ac:dyDescent="0.25">
      <c r="A210" s="51" t="s">
        <v>0</v>
      </c>
      <c r="B210" s="139" t="s">
        <v>1</v>
      </c>
      <c r="C210" s="140"/>
      <c r="D210" s="51" t="s">
        <v>237</v>
      </c>
      <c r="F210" s="139" t="s">
        <v>237</v>
      </c>
      <c r="G210" s="141"/>
      <c r="H210" s="141"/>
      <c r="I210" s="141"/>
      <c r="J210" s="141"/>
      <c r="K210" s="141"/>
      <c r="L210" s="140"/>
      <c r="M210" s="51" t="s">
        <v>202</v>
      </c>
      <c r="N210" s="142" t="s">
        <v>203</v>
      </c>
      <c r="O210" s="143"/>
      <c r="P210" s="144"/>
      <c r="Q210" s="51" t="s">
        <v>210</v>
      </c>
      <c r="R210" s="51" t="s">
        <v>163</v>
      </c>
      <c r="S210" s="51" t="s">
        <v>33</v>
      </c>
      <c r="T210" s="5">
        <v>1004845185</v>
      </c>
      <c r="U210" s="5">
        <v>0</v>
      </c>
      <c r="V210" s="5">
        <v>0</v>
      </c>
      <c r="W210" s="5">
        <v>0</v>
      </c>
      <c r="X210" s="5">
        <v>0</v>
      </c>
      <c r="Y210" s="5">
        <v>1004845185</v>
      </c>
      <c r="Z210" s="5" t="s">
        <v>237</v>
      </c>
      <c r="AA210" s="5" t="s">
        <v>237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x14ac:dyDescent="0.25">
      <c r="A211" s="51" t="s">
        <v>36</v>
      </c>
      <c r="B211" s="139" t="s">
        <v>37</v>
      </c>
      <c r="C211" s="140"/>
      <c r="D211" s="51" t="s">
        <v>237</v>
      </c>
      <c r="F211" s="139" t="s">
        <v>237</v>
      </c>
      <c r="G211" s="141"/>
      <c r="H211" s="141"/>
      <c r="I211" s="141"/>
      <c r="J211" s="141"/>
      <c r="K211" s="141"/>
      <c r="L211" s="140"/>
      <c r="M211" s="51" t="s">
        <v>202</v>
      </c>
      <c r="N211" s="142" t="s">
        <v>203</v>
      </c>
      <c r="O211" s="143"/>
      <c r="P211" s="144"/>
      <c r="Q211" s="51" t="s">
        <v>210</v>
      </c>
      <c r="R211" s="51" t="s">
        <v>163</v>
      </c>
      <c r="S211" s="51" t="s">
        <v>33</v>
      </c>
      <c r="T211" s="5">
        <v>1004845185</v>
      </c>
      <c r="U211" s="5">
        <v>0</v>
      </c>
      <c r="V211" s="5">
        <v>0</v>
      </c>
      <c r="W211" s="5">
        <v>0</v>
      </c>
      <c r="X211" s="5">
        <v>0</v>
      </c>
      <c r="Y211" s="5">
        <v>1004845185</v>
      </c>
      <c r="Z211" s="5" t="s">
        <v>237</v>
      </c>
      <c r="AA211" s="5" t="s">
        <v>237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32237000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x14ac:dyDescent="0.25">
      <c r="A212" s="51" t="s">
        <v>0</v>
      </c>
      <c r="B212" s="139" t="s">
        <v>1</v>
      </c>
      <c r="C212" s="140"/>
      <c r="D212" s="51" t="s">
        <v>237</v>
      </c>
      <c r="F212" s="139" t="s">
        <v>237</v>
      </c>
      <c r="G212" s="141"/>
      <c r="H212" s="141"/>
      <c r="I212" s="141"/>
      <c r="J212" s="141"/>
      <c r="K212" s="141"/>
      <c r="L212" s="140"/>
      <c r="M212" s="51" t="s">
        <v>204</v>
      </c>
      <c r="N212" s="142" t="s">
        <v>205</v>
      </c>
      <c r="O212" s="143"/>
      <c r="P212" s="144"/>
      <c r="Q212" s="51" t="s">
        <v>210</v>
      </c>
      <c r="R212" s="51" t="s">
        <v>163</v>
      </c>
      <c r="S212" s="51" t="s">
        <v>33</v>
      </c>
      <c r="T212" s="5">
        <v>700000000</v>
      </c>
      <c r="U212" s="5">
        <v>0</v>
      </c>
      <c r="V212" s="5">
        <v>0</v>
      </c>
      <c r="W212" s="5">
        <v>0</v>
      </c>
      <c r="X212" s="5">
        <v>0</v>
      </c>
      <c r="Y212" s="5">
        <v>700000000</v>
      </c>
      <c r="Z212" s="5" t="s">
        <v>237</v>
      </c>
      <c r="AA212" s="5" t="s">
        <v>237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x14ac:dyDescent="0.25">
      <c r="A213" s="51" t="s">
        <v>36</v>
      </c>
      <c r="B213" s="139" t="s">
        <v>37</v>
      </c>
      <c r="C213" s="140"/>
      <c r="D213" s="51" t="s">
        <v>237</v>
      </c>
      <c r="F213" s="139" t="s">
        <v>237</v>
      </c>
      <c r="G213" s="141"/>
      <c r="H213" s="141"/>
      <c r="I213" s="141"/>
      <c r="J213" s="141"/>
      <c r="K213" s="141"/>
      <c r="L213" s="140"/>
      <c r="M213" s="51" t="s">
        <v>204</v>
      </c>
      <c r="N213" s="142" t="s">
        <v>205</v>
      </c>
      <c r="O213" s="143"/>
      <c r="P213" s="144"/>
      <c r="Q213" s="51" t="s">
        <v>210</v>
      </c>
      <c r="R213" s="51" t="s">
        <v>163</v>
      </c>
      <c r="S213" s="51" t="s">
        <v>33</v>
      </c>
      <c r="T213" s="5">
        <v>700000000</v>
      </c>
      <c r="U213" s="5">
        <v>0</v>
      </c>
      <c r="V213" s="5">
        <v>0</v>
      </c>
      <c r="W213" s="5">
        <v>0</v>
      </c>
      <c r="X213" s="5">
        <v>0</v>
      </c>
      <c r="Y213" s="5">
        <v>700000000</v>
      </c>
      <c r="Z213" s="5" t="s">
        <v>237</v>
      </c>
      <c r="AA213" s="5" t="s">
        <v>237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410000000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x14ac:dyDescent="0.25">
      <c r="A214" s="51" t="s">
        <v>0</v>
      </c>
      <c r="B214" s="139" t="s">
        <v>1</v>
      </c>
      <c r="C214" s="140"/>
      <c r="D214" s="51" t="s">
        <v>237</v>
      </c>
      <c r="F214" s="139" t="s">
        <v>237</v>
      </c>
      <c r="G214" s="141"/>
      <c r="H214" s="141"/>
      <c r="I214" s="141"/>
      <c r="J214" s="141"/>
      <c r="K214" s="141"/>
      <c r="L214" s="140"/>
      <c r="M214" s="51" t="s">
        <v>206</v>
      </c>
      <c r="N214" s="142" t="s">
        <v>207</v>
      </c>
      <c r="O214" s="143"/>
      <c r="P214" s="144"/>
      <c r="Q214" s="51" t="s">
        <v>210</v>
      </c>
      <c r="R214" s="51" t="s">
        <v>163</v>
      </c>
      <c r="S214" s="51" t="s">
        <v>33</v>
      </c>
      <c r="T214" s="5">
        <v>2876507346</v>
      </c>
      <c r="U214" s="5">
        <v>0</v>
      </c>
      <c r="V214" s="5">
        <v>0</v>
      </c>
      <c r="W214" s="5">
        <v>0</v>
      </c>
      <c r="X214" s="5">
        <v>0</v>
      </c>
      <c r="Y214" s="5">
        <v>2876507346</v>
      </c>
      <c r="Z214" s="5" t="s">
        <v>237</v>
      </c>
      <c r="AA214" s="5" t="s">
        <v>237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x14ac:dyDescent="0.25">
      <c r="A215" s="51" t="s">
        <v>36</v>
      </c>
      <c r="B215" s="139" t="s">
        <v>37</v>
      </c>
      <c r="C215" s="140"/>
      <c r="D215" s="51" t="s">
        <v>237</v>
      </c>
      <c r="F215" s="139" t="s">
        <v>237</v>
      </c>
      <c r="G215" s="141"/>
      <c r="H215" s="141"/>
      <c r="I215" s="141"/>
      <c r="J215" s="141"/>
      <c r="K215" s="141"/>
      <c r="L215" s="140"/>
      <c r="M215" s="51" t="s">
        <v>206</v>
      </c>
      <c r="N215" s="142" t="s">
        <v>207</v>
      </c>
      <c r="O215" s="143"/>
      <c r="P215" s="144"/>
      <c r="Q215" s="51" t="s">
        <v>210</v>
      </c>
      <c r="R215" s="51" t="s">
        <v>163</v>
      </c>
      <c r="S215" s="51" t="s">
        <v>33</v>
      </c>
      <c r="T215" s="5">
        <v>2876507346</v>
      </c>
      <c r="U215" s="5">
        <v>0</v>
      </c>
      <c r="V215" s="5">
        <v>0</v>
      </c>
      <c r="W215" s="5">
        <v>0</v>
      </c>
      <c r="X215" s="5">
        <v>0</v>
      </c>
      <c r="Y215" s="5">
        <v>2876507346</v>
      </c>
      <c r="Z215" s="5" t="s">
        <v>237</v>
      </c>
      <c r="AA215" s="5" t="s">
        <v>237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978858087.60000002</v>
      </c>
      <c r="AJ215" s="5">
        <v>25987097.399999999</v>
      </c>
      <c r="AK215" s="5">
        <v>0</v>
      </c>
      <c r="AL215" s="5">
        <v>0</v>
      </c>
      <c r="AM215" s="5">
        <v>0</v>
      </c>
      <c r="AN215" s="5">
        <v>0</v>
      </c>
    </row>
    <row r="216" spans="1:40" x14ac:dyDescent="0.25">
      <c r="A216" s="51" t="s">
        <v>0</v>
      </c>
      <c r="B216" s="139" t="s">
        <v>1</v>
      </c>
      <c r="C216" s="140"/>
      <c r="D216" s="51" t="s">
        <v>237</v>
      </c>
      <c r="F216" s="139" t="s">
        <v>237</v>
      </c>
      <c r="G216" s="141"/>
      <c r="H216" s="141"/>
      <c r="I216" s="141"/>
      <c r="J216" s="141"/>
      <c r="K216" s="141"/>
      <c r="L216" s="140"/>
      <c r="M216" s="51" t="s">
        <v>213</v>
      </c>
      <c r="N216" s="142" t="s">
        <v>214</v>
      </c>
      <c r="O216" s="143"/>
      <c r="P216" s="144"/>
      <c r="Q216" s="51" t="s">
        <v>168</v>
      </c>
      <c r="R216" s="51" t="s">
        <v>32</v>
      </c>
      <c r="S216" s="51" t="s">
        <v>33</v>
      </c>
      <c r="T216" s="5">
        <v>1987583148</v>
      </c>
      <c r="U216" s="5">
        <v>0</v>
      </c>
      <c r="V216" s="5">
        <v>0</v>
      </c>
      <c r="W216" s="5">
        <v>0</v>
      </c>
      <c r="X216" s="5">
        <v>0</v>
      </c>
      <c r="Y216" s="5">
        <v>1987583148</v>
      </c>
      <c r="Z216" s="5" t="s">
        <v>237</v>
      </c>
      <c r="AA216" s="5" t="s">
        <v>237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x14ac:dyDescent="0.25">
      <c r="A217" s="51" t="s">
        <v>0</v>
      </c>
      <c r="B217" s="139" t="s">
        <v>1</v>
      </c>
      <c r="C217" s="140"/>
      <c r="D217" s="51" t="s">
        <v>237</v>
      </c>
      <c r="F217" s="139" t="s">
        <v>237</v>
      </c>
      <c r="G217" s="141"/>
      <c r="H217" s="141"/>
      <c r="I217" s="141"/>
      <c r="J217" s="141"/>
      <c r="K217" s="141"/>
      <c r="L217" s="140"/>
      <c r="M217" s="51" t="s">
        <v>215</v>
      </c>
      <c r="N217" s="142" t="s">
        <v>216</v>
      </c>
      <c r="O217" s="143"/>
      <c r="P217" s="144"/>
      <c r="Q217" s="51" t="s">
        <v>168</v>
      </c>
      <c r="R217" s="51" t="s">
        <v>32</v>
      </c>
      <c r="S217" s="51" t="s">
        <v>33</v>
      </c>
      <c r="T217" s="49">
        <v>240512135</v>
      </c>
      <c r="U217" s="49">
        <v>0</v>
      </c>
      <c r="V217" s="49">
        <v>0</v>
      </c>
      <c r="W217" s="49">
        <v>0</v>
      </c>
      <c r="X217" s="49">
        <v>0</v>
      </c>
      <c r="Y217" s="49">
        <v>240512135</v>
      </c>
      <c r="Z217" s="49" t="s">
        <v>237</v>
      </c>
      <c r="AA217" s="49" t="s">
        <v>237</v>
      </c>
      <c r="AB217" s="49">
        <v>0</v>
      </c>
      <c r="AC217" s="49">
        <v>0</v>
      </c>
      <c r="AD217" s="49">
        <v>0</v>
      </c>
      <c r="AE217" s="49">
        <v>0</v>
      </c>
      <c r="AF217" s="49">
        <v>0</v>
      </c>
      <c r="AG217" s="49">
        <v>0</v>
      </c>
      <c r="AH217" s="49">
        <v>0</v>
      </c>
      <c r="AI217" s="49">
        <v>641220696</v>
      </c>
      <c r="AJ217" s="49">
        <v>58779304</v>
      </c>
      <c r="AK217" s="49">
        <v>0</v>
      </c>
      <c r="AL217" s="49">
        <v>0</v>
      </c>
      <c r="AM217" s="49">
        <v>0</v>
      </c>
      <c r="AN217" s="49">
        <v>0</v>
      </c>
    </row>
    <row r="218" spans="1:40" x14ac:dyDescent="0.25">
      <c r="A218" s="51" t="s">
        <v>36</v>
      </c>
      <c r="B218" s="139" t="s">
        <v>37</v>
      </c>
      <c r="C218" s="140"/>
      <c r="D218" s="51" t="s">
        <v>237</v>
      </c>
      <c r="F218" s="139" t="s">
        <v>237</v>
      </c>
      <c r="G218" s="141"/>
      <c r="H218" s="141"/>
      <c r="I218" s="141"/>
      <c r="J218" s="141"/>
      <c r="K218" s="141"/>
      <c r="L218" s="140"/>
      <c r="M218" s="51" t="s">
        <v>215</v>
      </c>
      <c r="N218" s="142" t="s">
        <v>216</v>
      </c>
      <c r="O218" s="143"/>
      <c r="P218" s="144"/>
      <c r="Q218" s="51" t="s">
        <v>168</v>
      </c>
      <c r="R218" s="51" t="s">
        <v>32</v>
      </c>
      <c r="S218" s="51" t="s">
        <v>33</v>
      </c>
      <c r="T218" s="49">
        <v>240512135</v>
      </c>
      <c r="U218" s="49">
        <v>0</v>
      </c>
      <c r="V218" s="49">
        <v>0</v>
      </c>
      <c r="W218" s="49">
        <v>0</v>
      </c>
      <c r="X218" s="49">
        <v>0</v>
      </c>
      <c r="Y218" s="49">
        <v>240512135</v>
      </c>
      <c r="Z218" s="49">
        <v>0</v>
      </c>
      <c r="AA218" s="49">
        <v>2876507346</v>
      </c>
      <c r="AB218" s="49">
        <v>0</v>
      </c>
      <c r="AC218" s="49">
        <v>0</v>
      </c>
      <c r="AD218" s="49">
        <v>0</v>
      </c>
      <c r="AE218" s="49">
        <v>0</v>
      </c>
      <c r="AF218" s="49">
        <v>0</v>
      </c>
      <c r="AG218" s="49">
        <v>0</v>
      </c>
      <c r="AH218" s="49">
        <v>0</v>
      </c>
      <c r="AI218" s="49">
        <v>0</v>
      </c>
      <c r="AJ218" s="49">
        <v>0</v>
      </c>
      <c r="AK218" s="49">
        <v>0</v>
      </c>
      <c r="AL218" s="49">
        <v>0</v>
      </c>
      <c r="AM218" s="49">
        <v>0</v>
      </c>
      <c r="AN218" s="49">
        <v>0</v>
      </c>
    </row>
    <row r="219" spans="1:40" x14ac:dyDescent="0.25">
      <c r="A219" s="51" t="s">
        <v>0</v>
      </c>
      <c r="B219" s="139" t="s">
        <v>1</v>
      </c>
      <c r="C219" s="140"/>
      <c r="D219" s="51" t="s">
        <v>237</v>
      </c>
      <c r="F219" s="139" t="s">
        <v>237</v>
      </c>
      <c r="G219" s="141"/>
      <c r="H219" s="141"/>
      <c r="I219" s="141"/>
      <c r="J219" s="141"/>
      <c r="K219" s="141"/>
      <c r="L219" s="140"/>
      <c r="M219" s="51" t="s">
        <v>217</v>
      </c>
      <c r="N219" s="142" t="s">
        <v>218</v>
      </c>
      <c r="O219" s="143"/>
      <c r="P219" s="144"/>
      <c r="Q219" s="51" t="s">
        <v>168</v>
      </c>
      <c r="R219" s="51" t="s">
        <v>32</v>
      </c>
      <c r="S219" s="51" t="s">
        <v>33</v>
      </c>
      <c r="T219" s="49">
        <v>551507092</v>
      </c>
      <c r="U219" s="49">
        <v>0</v>
      </c>
      <c r="V219" s="49">
        <v>0</v>
      </c>
      <c r="W219" s="49">
        <v>0</v>
      </c>
      <c r="X219" s="49">
        <v>0</v>
      </c>
      <c r="Y219" s="49">
        <v>551507092</v>
      </c>
      <c r="Z219" s="49" t="s">
        <v>237</v>
      </c>
      <c r="AA219" s="49" t="s">
        <v>237</v>
      </c>
      <c r="AB219" s="49">
        <v>0</v>
      </c>
      <c r="AC219" s="49">
        <v>0</v>
      </c>
      <c r="AD219" s="49">
        <v>0</v>
      </c>
      <c r="AE219" s="49">
        <v>0</v>
      </c>
      <c r="AF219" s="49">
        <v>0</v>
      </c>
      <c r="AG219" s="49">
        <v>0</v>
      </c>
      <c r="AH219" s="49">
        <v>0</v>
      </c>
      <c r="AI219" s="49">
        <v>0</v>
      </c>
      <c r="AJ219" s="49">
        <v>0</v>
      </c>
      <c r="AK219" s="49">
        <v>0</v>
      </c>
      <c r="AL219" s="49">
        <v>0</v>
      </c>
      <c r="AM219" s="49">
        <v>0</v>
      </c>
      <c r="AN219" s="49">
        <v>0</v>
      </c>
    </row>
    <row r="220" spans="1:40" x14ac:dyDescent="0.25">
      <c r="A220" s="51" t="s">
        <v>36</v>
      </c>
      <c r="B220" s="139" t="s">
        <v>37</v>
      </c>
      <c r="C220" s="140"/>
      <c r="D220" s="51" t="s">
        <v>237</v>
      </c>
      <c r="F220" s="139" t="s">
        <v>237</v>
      </c>
      <c r="G220" s="141"/>
      <c r="H220" s="141"/>
      <c r="I220" s="141"/>
      <c r="J220" s="141"/>
      <c r="K220" s="141"/>
      <c r="L220" s="140"/>
      <c r="M220" s="51" t="s">
        <v>217</v>
      </c>
      <c r="N220" s="142" t="s">
        <v>218</v>
      </c>
      <c r="O220" s="143"/>
      <c r="P220" s="144"/>
      <c r="Q220" s="51" t="s">
        <v>168</v>
      </c>
      <c r="R220" s="51" t="s">
        <v>32</v>
      </c>
      <c r="S220" s="51" t="s">
        <v>33</v>
      </c>
      <c r="T220" s="49">
        <v>551507092</v>
      </c>
      <c r="U220" s="49">
        <v>0</v>
      </c>
      <c r="V220" s="49">
        <v>0</v>
      </c>
      <c r="W220" s="49">
        <v>0</v>
      </c>
      <c r="X220" s="49">
        <v>0</v>
      </c>
      <c r="Y220" s="49">
        <v>551507092</v>
      </c>
      <c r="Z220" s="49" t="s">
        <v>237</v>
      </c>
      <c r="AA220" s="49" t="s">
        <v>237</v>
      </c>
      <c r="AB220" s="49">
        <v>0</v>
      </c>
      <c r="AC220" s="49">
        <v>0</v>
      </c>
      <c r="AD220" s="49">
        <v>0</v>
      </c>
      <c r="AE220" s="49">
        <v>0</v>
      </c>
      <c r="AF220" s="49">
        <v>0</v>
      </c>
      <c r="AG220" s="49">
        <v>0</v>
      </c>
      <c r="AH220" s="49">
        <v>0</v>
      </c>
      <c r="AI220" s="49">
        <v>2514356572</v>
      </c>
      <c r="AJ220" s="49">
        <v>362150774</v>
      </c>
      <c r="AK220" s="49">
        <v>0</v>
      </c>
      <c r="AL220" s="49">
        <v>0</v>
      </c>
      <c r="AM220" s="49">
        <v>0</v>
      </c>
      <c r="AN220" s="49">
        <v>0</v>
      </c>
    </row>
    <row r="221" spans="1:40" x14ac:dyDescent="0.25">
      <c r="A221" s="51" t="s">
        <v>0</v>
      </c>
      <c r="B221" s="139" t="s">
        <v>1</v>
      </c>
      <c r="C221" s="140"/>
      <c r="D221" s="51" t="s">
        <v>237</v>
      </c>
      <c r="F221" s="139" t="s">
        <v>237</v>
      </c>
      <c r="G221" s="141"/>
      <c r="H221" s="141"/>
      <c r="I221" s="141"/>
      <c r="J221" s="141"/>
      <c r="K221" s="141"/>
      <c r="L221" s="140"/>
      <c r="M221" s="51" t="s">
        <v>219</v>
      </c>
      <c r="N221" s="142" t="s">
        <v>220</v>
      </c>
      <c r="O221" s="143"/>
      <c r="P221" s="144"/>
      <c r="Q221" s="51" t="s">
        <v>168</v>
      </c>
      <c r="R221" s="51" t="s">
        <v>32</v>
      </c>
      <c r="S221" s="51" t="s">
        <v>33</v>
      </c>
      <c r="T221" s="49">
        <v>90000000</v>
      </c>
      <c r="U221" s="49">
        <v>0</v>
      </c>
      <c r="V221" s="49">
        <v>0</v>
      </c>
      <c r="W221" s="49">
        <v>0</v>
      </c>
      <c r="X221" s="49">
        <v>0</v>
      </c>
      <c r="Y221" s="49">
        <v>90000000</v>
      </c>
      <c r="Z221" s="49">
        <v>0</v>
      </c>
      <c r="AA221" s="49">
        <v>240512135</v>
      </c>
      <c r="AB221" s="49">
        <v>0</v>
      </c>
      <c r="AC221" s="49">
        <v>0</v>
      </c>
      <c r="AD221" s="49">
        <v>0</v>
      </c>
      <c r="AE221" s="49">
        <v>0</v>
      </c>
      <c r="AF221" s="49">
        <v>0</v>
      </c>
      <c r="AG221" s="49">
        <v>0</v>
      </c>
      <c r="AH221" s="49">
        <v>0</v>
      </c>
      <c r="AI221" s="49">
        <v>0</v>
      </c>
      <c r="AJ221" s="49">
        <v>0</v>
      </c>
      <c r="AK221" s="49">
        <v>0</v>
      </c>
      <c r="AL221" s="49">
        <v>0</v>
      </c>
      <c r="AM221" s="49">
        <v>0</v>
      </c>
      <c r="AN221" s="49">
        <v>0</v>
      </c>
    </row>
    <row r="222" spans="1:40" x14ac:dyDescent="0.25">
      <c r="A222" s="51" t="s">
        <v>36</v>
      </c>
      <c r="B222" s="139" t="s">
        <v>37</v>
      </c>
      <c r="C222" s="140"/>
      <c r="D222" s="51" t="s">
        <v>237</v>
      </c>
      <c r="F222" s="139" t="s">
        <v>237</v>
      </c>
      <c r="G222" s="141"/>
      <c r="H222" s="141"/>
      <c r="I222" s="141"/>
      <c r="J222" s="141"/>
      <c r="K222" s="141"/>
      <c r="L222" s="140"/>
      <c r="M222" s="51" t="s">
        <v>219</v>
      </c>
      <c r="N222" s="142" t="s">
        <v>220</v>
      </c>
      <c r="O222" s="143"/>
      <c r="P222" s="144"/>
      <c r="Q222" s="51" t="s">
        <v>168</v>
      </c>
      <c r="R222" s="51" t="s">
        <v>32</v>
      </c>
      <c r="S222" s="51" t="s">
        <v>33</v>
      </c>
      <c r="T222" s="49">
        <v>90000000</v>
      </c>
      <c r="U222" s="49">
        <v>0</v>
      </c>
      <c r="V222" s="49">
        <v>0</v>
      </c>
      <c r="W222" s="49">
        <v>0</v>
      </c>
      <c r="X222" s="49">
        <v>0</v>
      </c>
      <c r="Y222" s="49">
        <v>90000000</v>
      </c>
      <c r="Z222" s="49">
        <v>0</v>
      </c>
      <c r="AA222" s="49">
        <v>240512135</v>
      </c>
      <c r="AB222" s="49">
        <v>0</v>
      </c>
      <c r="AC222" s="49">
        <v>0</v>
      </c>
      <c r="AD222" s="49">
        <v>0</v>
      </c>
      <c r="AE222" s="49">
        <v>0</v>
      </c>
      <c r="AF222" s="49">
        <v>0</v>
      </c>
      <c r="AG222" s="49">
        <v>0</v>
      </c>
      <c r="AH222" s="49">
        <v>0</v>
      </c>
      <c r="AI222" s="49">
        <v>0</v>
      </c>
      <c r="AJ222" s="49">
        <v>0</v>
      </c>
      <c r="AK222" s="49">
        <v>0</v>
      </c>
      <c r="AL222" s="49">
        <v>0</v>
      </c>
      <c r="AM222" s="49">
        <v>0</v>
      </c>
      <c r="AN222" s="49">
        <v>0</v>
      </c>
    </row>
    <row r="223" spans="1:40" x14ac:dyDescent="0.25">
      <c r="A223" s="51" t="s">
        <v>0</v>
      </c>
      <c r="B223" s="139" t="s">
        <v>1</v>
      </c>
      <c r="C223" s="140"/>
      <c r="D223" s="51" t="s">
        <v>237</v>
      </c>
      <c r="F223" s="139" t="s">
        <v>237</v>
      </c>
      <c r="G223" s="141"/>
      <c r="H223" s="141"/>
      <c r="I223" s="141"/>
      <c r="J223" s="141"/>
      <c r="K223" s="141"/>
      <c r="L223" s="140"/>
      <c r="M223" s="51" t="s">
        <v>221</v>
      </c>
      <c r="N223" s="142" t="s">
        <v>222</v>
      </c>
      <c r="O223" s="143"/>
      <c r="P223" s="144"/>
      <c r="Q223" s="51" t="s">
        <v>168</v>
      </c>
      <c r="R223" s="51" t="s">
        <v>32</v>
      </c>
      <c r="S223" s="51" t="s">
        <v>33</v>
      </c>
      <c r="T223" s="49">
        <v>664677071</v>
      </c>
      <c r="U223" s="49">
        <v>0</v>
      </c>
      <c r="V223" s="49">
        <v>0</v>
      </c>
      <c r="W223" s="49">
        <v>0</v>
      </c>
      <c r="X223" s="49">
        <v>0</v>
      </c>
      <c r="Y223" s="49">
        <v>664677071</v>
      </c>
      <c r="Z223" s="49">
        <v>0</v>
      </c>
      <c r="AA223" s="49">
        <v>551507092</v>
      </c>
      <c r="AB223" s="49">
        <v>0</v>
      </c>
      <c r="AC223" s="49">
        <v>0</v>
      </c>
      <c r="AD223" s="49">
        <v>0</v>
      </c>
      <c r="AE223" s="49">
        <v>0</v>
      </c>
      <c r="AF223" s="49">
        <v>0</v>
      </c>
      <c r="AG223" s="49">
        <v>0</v>
      </c>
      <c r="AH223" s="49">
        <v>0</v>
      </c>
      <c r="AI223" s="49">
        <v>0</v>
      </c>
      <c r="AJ223" s="49">
        <v>0</v>
      </c>
      <c r="AK223" s="49">
        <v>0</v>
      </c>
      <c r="AL223" s="49">
        <v>0</v>
      </c>
      <c r="AM223" s="49">
        <v>0</v>
      </c>
      <c r="AN223" s="49">
        <v>0</v>
      </c>
    </row>
    <row r="224" spans="1:40" x14ac:dyDescent="0.25">
      <c r="A224" s="51" t="s">
        <v>36</v>
      </c>
      <c r="B224" s="139" t="s">
        <v>37</v>
      </c>
      <c r="C224" s="140"/>
      <c r="D224" s="51" t="s">
        <v>237</v>
      </c>
      <c r="F224" s="139" t="s">
        <v>237</v>
      </c>
      <c r="G224" s="141"/>
      <c r="H224" s="141"/>
      <c r="I224" s="141"/>
      <c r="J224" s="141"/>
      <c r="K224" s="141"/>
      <c r="L224" s="140"/>
      <c r="M224" s="51" t="s">
        <v>221</v>
      </c>
      <c r="N224" s="142" t="s">
        <v>222</v>
      </c>
      <c r="O224" s="143"/>
      <c r="P224" s="144"/>
      <c r="Q224" s="51" t="s">
        <v>168</v>
      </c>
      <c r="R224" s="51" t="s">
        <v>32</v>
      </c>
      <c r="S224" s="51" t="s">
        <v>33</v>
      </c>
      <c r="T224" s="49">
        <v>664677071</v>
      </c>
      <c r="U224" s="49">
        <v>0</v>
      </c>
      <c r="V224" s="49">
        <v>0</v>
      </c>
      <c r="W224" s="49">
        <v>0</v>
      </c>
      <c r="X224" s="49">
        <v>0</v>
      </c>
      <c r="Y224" s="49">
        <v>664677071</v>
      </c>
      <c r="Z224" s="49">
        <v>0</v>
      </c>
      <c r="AA224" s="49">
        <v>551507092</v>
      </c>
      <c r="AB224" s="49">
        <v>0</v>
      </c>
      <c r="AC224" s="49">
        <v>0</v>
      </c>
      <c r="AD224" s="49">
        <v>0</v>
      </c>
      <c r="AE224" s="49">
        <v>0</v>
      </c>
      <c r="AF224" s="49">
        <v>0</v>
      </c>
      <c r="AG224" s="49">
        <v>0</v>
      </c>
      <c r="AH224" s="49">
        <v>0</v>
      </c>
      <c r="AI224" s="49">
        <v>0</v>
      </c>
      <c r="AJ224" s="49">
        <v>0</v>
      </c>
      <c r="AK224" s="49">
        <v>0</v>
      </c>
      <c r="AL224" s="49">
        <v>0</v>
      </c>
      <c r="AM224" s="49">
        <v>0</v>
      </c>
      <c r="AN224" s="49">
        <v>0</v>
      </c>
    </row>
    <row r="225" spans="1:40" x14ac:dyDescent="0.25">
      <c r="A225" s="51" t="s">
        <v>0</v>
      </c>
      <c r="B225" s="139" t="s">
        <v>1</v>
      </c>
      <c r="C225" s="140"/>
      <c r="D225" s="51" t="s">
        <v>237</v>
      </c>
      <c r="F225" s="139" t="s">
        <v>237</v>
      </c>
      <c r="G225" s="141"/>
      <c r="H225" s="141"/>
      <c r="I225" s="141"/>
      <c r="J225" s="141"/>
      <c r="K225" s="141"/>
      <c r="L225" s="140"/>
      <c r="M225" s="51" t="s">
        <v>223</v>
      </c>
      <c r="N225" s="142" t="s">
        <v>224</v>
      </c>
      <c r="O225" s="143"/>
      <c r="P225" s="144"/>
      <c r="Q225" s="51" t="s">
        <v>168</v>
      </c>
      <c r="R225" s="51" t="s">
        <v>32</v>
      </c>
      <c r="S225" s="51" t="s">
        <v>33</v>
      </c>
      <c r="T225" s="49">
        <v>440886850</v>
      </c>
      <c r="U225" s="49">
        <v>0</v>
      </c>
      <c r="V225" s="49">
        <v>0</v>
      </c>
      <c r="W225" s="49">
        <v>0</v>
      </c>
      <c r="X225" s="49">
        <v>0</v>
      </c>
      <c r="Y225" s="49">
        <v>440886850</v>
      </c>
      <c r="Z225" s="49">
        <v>0</v>
      </c>
      <c r="AA225" s="49">
        <v>90000000</v>
      </c>
      <c r="AB225" s="49">
        <v>0</v>
      </c>
      <c r="AC225" s="49">
        <v>0</v>
      </c>
      <c r="AD225" s="49">
        <v>0</v>
      </c>
      <c r="AE225" s="49">
        <v>0</v>
      </c>
      <c r="AF225" s="49">
        <v>0</v>
      </c>
      <c r="AG225" s="49">
        <v>0</v>
      </c>
      <c r="AH225" s="49">
        <v>0</v>
      </c>
      <c r="AI225" s="49">
        <v>0</v>
      </c>
      <c r="AJ225" s="49">
        <v>0</v>
      </c>
      <c r="AK225" s="49">
        <v>0</v>
      </c>
      <c r="AL225" s="49">
        <v>0</v>
      </c>
      <c r="AM225" s="49">
        <v>0</v>
      </c>
      <c r="AN225" s="49">
        <v>0</v>
      </c>
    </row>
    <row r="226" spans="1:40" x14ac:dyDescent="0.25">
      <c r="A226" s="51" t="s">
        <v>36</v>
      </c>
      <c r="B226" s="139" t="s">
        <v>37</v>
      </c>
      <c r="C226" s="140"/>
      <c r="D226" s="51" t="s">
        <v>237</v>
      </c>
      <c r="F226" s="139" t="s">
        <v>237</v>
      </c>
      <c r="G226" s="141"/>
      <c r="H226" s="141"/>
      <c r="I226" s="141"/>
      <c r="J226" s="141"/>
      <c r="K226" s="141"/>
      <c r="L226" s="140"/>
      <c r="M226" s="51" t="s">
        <v>223</v>
      </c>
      <c r="N226" s="142" t="s">
        <v>224</v>
      </c>
      <c r="O226" s="143"/>
      <c r="P226" s="144"/>
      <c r="Q226" s="51" t="s">
        <v>168</v>
      </c>
      <c r="R226" s="51" t="s">
        <v>32</v>
      </c>
      <c r="S226" s="51" t="s">
        <v>33</v>
      </c>
      <c r="T226" s="49">
        <v>440886850</v>
      </c>
      <c r="U226" s="49">
        <v>0</v>
      </c>
      <c r="V226" s="49">
        <v>0</v>
      </c>
      <c r="W226" s="49">
        <v>0</v>
      </c>
      <c r="X226" s="49">
        <v>0</v>
      </c>
      <c r="Y226" s="49">
        <v>440886850</v>
      </c>
      <c r="Z226" s="49" t="s">
        <v>237</v>
      </c>
      <c r="AA226" s="49" t="s">
        <v>237</v>
      </c>
      <c r="AB226" s="49">
        <v>0</v>
      </c>
      <c r="AC226" s="49">
        <v>0</v>
      </c>
      <c r="AD226" s="49">
        <v>0</v>
      </c>
      <c r="AE226" s="49">
        <v>0</v>
      </c>
      <c r="AF226" s="49">
        <v>0</v>
      </c>
      <c r="AG226" s="49">
        <v>0</v>
      </c>
      <c r="AH226" s="49">
        <v>0</v>
      </c>
      <c r="AI226" s="49">
        <v>72558000</v>
      </c>
      <c r="AJ226" s="49">
        <v>17442000</v>
      </c>
      <c r="AK226" s="49">
        <v>0</v>
      </c>
      <c r="AL226" s="49">
        <v>0</v>
      </c>
      <c r="AM226" s="49">
        <v>0</v>
      </c>
      <c r="AN226" s="49">
        <v>0</v>
      </c>
    </row>
    <row r="227" spans="1:40" ht="0" hidden="1" customHeight="1" x14ac:dyDescent="0.25">
      <c r="AI227" s="58"/>
      <c r="AJ227" s="58"/>
    </row>
    <row r="228" spans="1:40" x14ac:dyDescent="0.25">
      <c r="Z228" s="59"/>
      <c r="AA228" s="59"/>
      <c r="AB228" s="59"/>
      <c r="AC228" s="59"/>
      <c r="AD228" s="59"/>
      <c r="AE228" s="59"/>
      <c r="AF228" s="59"/>
      <c r="AG228" s="59"/>
      <c r="AH228" s="59"/>
      <c r="AI228" s="63"/>
      <c r="AJ228" s="63"/>
      <c r="AK228" s="59"/>
      <c r="AL228" s="59"/>
      <c r="AM228" s="59"/>
      <c r="AN228" s="59"/>
    </row>
    <row r="229" spans="1:40" x14ac:dyDescent="0.25">
      <c r="Z229" s="59"/>
      <c r="AA229" s="59"/>
      <c r="AB229" s="59"/>
      <c r="AC229" s="59"/>
      <c r="AD229" s="59"/>
      <c r="AE229" s="59"/>
      <c r="AF229" s="59"/>
      <c r="AG229" s="59"/>
      <c r="AH229" s="59"/>
      <c r="AI229" s="63"/>
      <c r="AJ229" s="63"/>
      <c r="AK229" s="59"/>
      <c r="AL229" s="59"/>
      <c r="AM229" s="59"/>
      <c r="AN229" s="59"/>
    </row>
    <row r="231" spans="1:40" x14ac:dyDescent="0.25">
      <c r="Z231" s="59"/>
    </row>
  </sheetData>
  <autoFilter ref="A14:AN226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46">
    <mergeCell ref="B174:C174"/>
    <mergeCell ref="F174:L174"/>
    <mergeCell ref="N174:P174"/>
    <mergeCell ref="B175:C175"/>
    <mergeCell ref="F175:L175"/>
    <mergeCell ref="N175:P175"/>
    <mergeCell ref="B199:C199"/>
    <mergeCell ref="F199:L199"/>
    <mergeCell ref="N199:P199"/>
    <mergeCell ref="B177:C177"/>
    <mergeCell ref="F177:L177"/>
    <mergeCell ref="N177:P177"/>
    <mergeCell ref="B178:C178"/>
    <mergeCell ref="F178:L178"/>
    <mergeCell ref="N178:P178"/>
    <mergeCell ref="B176:C176"/>
    <mergeCell ref="F176:L176"/>
    <mergeCell ref="N176:P176"/>
    <mergeCell ref="B180:C180"/>
    <mergeCell ref="F180:L180"/>
    <mergeCell ref="N180:P180"/>
    <mergeCell ref="B179:C179"/>
    <mergeCell ref="F179:L179"/>
    <mergeCell ref="N179:P179"/>
    <mergeCell ref="B56:C56"/>
    <mergeCell ref="N56:P56"/>
    <mergeCell ref="B213:C213"/>
    <mergeCell ref="F213:L213"/>
    <mergeCell ref="N213:P213"/>
    <mergeCell ref="B210:C210"/>
    <mergeCell ref="F210:L210"/>
    <mergeCell ref="N210:P210"/>
    <mergeCell ref="B212:C212"/>
    <mergeCell ref="F212:L212"/>
    <mergeCell ref="N212:P212"/>
    <mergeCell ref="B211:C211"/>
    <mergeCell ref="F211:L211"/>
    <mergeCell ref="N211:P211"/>
    <mergeCell ref="B59:C59"/>
    <mergeCell ref="F59:L59"/>
    <mergeCell ref="N59:P59"/>
    <mergeCell ref="B57:C57"/>
    <mergeCell ref="F57:L57"/>
    <mergeCell ref="N57:P57"/>
    <mergeCell ref="B58:C58"/>
    <mergeCell ref="F58:L58"/>
    <mergeCell ref="N58:P58"/>
    <mergeCell ref="B61:C61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27:C27"/>
    <mergeCell ref="F27:L27"/>
    <mergeCell ref="N27:P27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54:C54"/>
    <mergeCell ref="F54:L54"/>
    <mergeCell ref="N54:P54"/>
    <mergeCell ref="B53:C53"/>
    <mergeCell ref="F53:L53"/>
    <mergeCell ref="N53:P53"/>
    <mergeCell ref="B55:C55"/>
    <mergeCell ref="F55:L55"/>
    <mergeCell ref="N55:P55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B71:C71"/>
    <mergeCell ref="F71:L71"/>
    <mergeCell ref="N71:P71"/>
    <mergeCell ref="B72:C72"/>
    <mergeCell ref="F72:L72"/>
    <mergeCell ref="N72:P72"/>
    <mergeCell ref="B70:C70"/>
    <mergeCell ref="F70:L70"/>
    <mergeCell ref="N70:P70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81:C81"/>
    <mergeCell ref="F81:L81"/>
    <mergeCell ref="N81:P81"/>
    <mergeCell ref="B82:C82"/>
    <mergeCell ref="F82:L82"/>
    <mergeCell ref="N82:P82"/>
    <mergeCell ref="B78:C78"/>
    <mergeCell ref="F78:L78"/>
    <mergeCell ref="N78:P78"/>
    <mergeCell ref="B79:C79"/>
    <mergeCell ref="F79:L79"/>
    <mergeCell ref="N79:P79"/>
    <mergeCell ref="B80:C80"/>
    <mergeCell ref="F80:L80"/>
    <mergeCell ref="N80:P80"/>
    <mergeCell ref="B84:C84"/>
    <mergeCell ref="F84:L84"/>
    <mergeCell ref="N84:P84"/>
    <mergeCell ref="B85:C85"/>
    <mergeCell ref="F85:L85"/>
    <mergeCell ref="N85:P85"/>
    <mergeCell ref="B83:C83"/>
    <mergeCell ref="F83:L83"/>
    <mergeCell ref="N83:P83"/>
    <mergeCell ref="B87:C87"/>
    <mergeCell ref="F87:L87"/>
    <mergeCell ref="N87:P87"/>
    <mergeCell ref="B86:C86"/>
    <mergeCell ref="F86:L86"/>
    <mergeCell ref="N86:P86"/>
    <mergeCell ref="B90:C90"/>
    <mergeCell ref="F90:L90"/>
    <mergeCell ref="N90:P90"/>
    <mergeCell ref="B88:C88"/>
    <mergeCell ref="F88:L88"/>
    <mergeCell ref="N88:P88"/>
    <mergeCell ref="B89:C89"/>
    <mergeCell ref="F89:L89"/>
    <mergeCell ref="N89:P89"/>
    <mergeCell ref="B92:C92"/>
    <mergeCell ref="F92:L92"/>
    <mergeCell ref="N92:P92"/>
    <mergeCell ref="B93:C93"/>
    <mergeCell ref="F93:L93"/>
    <mergeCell ref="N93:P93"/>
    <mergeCell ref="B91:C91"/>
    <mergeCell ref="F91:L91"/>
    <mergeCell ref="N91:P91"/>
    <mergeCell ref="B95:C95"/>
    <mergeCell ref="F95:L95"/>
    <mergeCell ref="N95:P95"/>
    <mergeCell ref="B94:C94"/>
    <mergeCell ref="F94:L94"/>
    <mergeCell ref="N94:P94"/>
    <mergeCell ref="B98:C98"/>
    <mergeCell ref="F98:L98"/>
    <mergeCell ref="N98:P98"/>
    <mergeCell ref="B96:C96"/>
    <mergeCell ref="F96:L96"/>
    <mergeCell ref="N96:P96"/>
    <mergeCell ref="B97:C97"/>
    <mergeCell ref="F97:L97"/>
    <mergeCell ref="N97:P97"/>
    <mergeCell ref="B100:C100"/>
    <mergeCell ref="F100:L100"/>
    <mergeCell ref="N100:P100"/>
    <mergeCell ref="B101:C101"/>
    <mergeCell ref="F101:L101"/>
    <mergeCell ref="N101:P101"/>
    <mergeCell ref="B99:C99"/>
    <mergeCell ref="F99:L99"/>
    <mergeCell ref="N99:P99"/>
    <mergeCell ref="B103:C103"/>
    <mergeCell ref="F103:L103"/>
    <mergeCell ref="N103:P103"/>
    <mergeCell ref="B102:C102"/>
    <mergeCell ref="F102:L102"/>
    <mergeCell ref="N102:P102"/>
    <mergeCell ref="B105:C105"/>
    <mergeCell ref="F105:L105"/>
    <mergeCell ref="N105:P105"/>
    <mergeCell ref="B104:C104"/>
    <mergeCell ref="F104:L104"/>
    <mergeCell ref="N104:P104"/>
    <mergeCell ref="B108:C108"/>
    <mergeCell ref="F108:L108"/>
    <mergeCell ref="N108:P108"/>
    <mergeCell ref="B106:C106"/>
    <mergeCell ref="F106:L106"/>
    <mergeCell ref="N106:P106"/>
    <mergeCell ref="B107:C107"/>
    <mergeCell ref="F107:L107"/>
    <mergeCell ref="N107:P107"/>
    <mergeCell ref="B110:C110"/>
    <mergeCell ref="F110:L110"/>
    <mergeCell ref="N110:P110"/>
    <mergeCell ref="B111:C111"/>
    <mergeCell ref="F111:L111"/>
    <mergeCell ref="N111:P111"/>
    <mergeCell ref="B109:C109"/>
    <mergeCell ref="F109:L109"/>
    <mergeCell ref="N109:P109"/>
    <mergeCell ref="B113:C113"/>
    <mergeCell ref="F113:L113"/>
    <mergeCell ref="N113:P113"/>
    <mergeCell ref="B112:C112"/>
    <mergeCell ref="F112:L112"/>
    <mergeCell ref="N112:P112"/>
    <mergeCell ref="B116:C116"/>
    <mergeCell ref="F116:L116"/>
    <mergeCell ref="N116:P116"/>
    <mergeCell ref="B114:C114"/>
    <mergeCell ref="F114:L114"/>
    <mergeCell ref="N114:P114"/>
    <mergeCell ref="B115:C115"/>
    <mergeCell ref="F115:L115"/>
    <mergeCell ref="N115:P115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B121:C121"/>
    <mergeCell ref="F121:L121"/>
    <mergeCell ref="N121:P121"/>
    <mergeCell ref="B120:C120"/>
    <mergeCell ref="F120:L120"/>
    <mergeCell ref="N120:P120"/>
    <mergeCell ref="B124:C124"/>
    <mergeCell ref="F124:L124"/>
    <mergeCell ref="N124:P124"/>
    <mergeCell ref="B122:C122"/>
    <mergeCell ref="F122:L122"/>
    <mergeCell ref="N122:P122"/>
    <mergeCell ref="B123:C123"/>
    <mergeCell ref="F123:L123"/>
    <mergeCell ref="N123:P123"/>
    <mergeCell ref="B126:C126"/>
    <mergeCell ref="F126:L126"/>
    <mergeCell ref="N126:P126"/>
    <mergeCell ref="B127:C127"/>
    <mergeCell ref="F127:L127"/>
    <mergeCell ref="N127:P127"/>
    <mergeCell ref="B125:C125"/>
    <mergeCell ref="F125:L125"/>
    <mergeCell ref="N125:P125"/>
    <mergeCell ref="B128:C128"/>
    <mergeCell ref="F128:L128"/>
    <mergeCell ref="N128:P128"/>
    <mergeCell ref="B129:C129"/>
    <mergeCell ref="F129:L129"/>
    <mergeCell ref="N129:P129"/>
    <mergeCell ref="B130:C130"/>
    <mergeCell ref="F130:L130"/>
    <mergeCell ref="N130:P130"/>
    <mergeCell ref="B131:C131"/>
    <mergeCell ref="F131:L131"/>
    <mergeCell ref="N131:P131"/>
    <mergeCell ref="B133:C133"/>
    <mergeCell ref="F133:L133"/>
    <mergeCell ref="N133:P133"/>
    <mergeCell ref="B132:C132"/>
    <mergeCell ref="F132:L132"/>
    <mergeCell ref="N132:P132"/>
    <mergeCell ref="B135:C135"/>
    <mergeCell ref="F135:L135"/>
    <mergeCell ref="N135:P135"/>
    <mergeCell ref="B134:C134"/>
    <mergeCell ref="F134:L134"/>
    <mergeCell ref="N134:P134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B140:C140"/>
    <mergeCell ref="F140:L140"/>
    <mergeCell ref="N140:P140"/>
    <mergeCell ref="B141:C141"/>
    <mergeCell ref="F141:L141"/>
    <mergeCell ref="N141:P141"/>
    <mergeCell ref="B139:C139"/>
    <mergeCell ref="F139:L139"/>
    <mergeCell ref="N139:P139"/>
    <mergeCell ref="B143:C143"/>
    <mergeCell ref="F143:L143"/>
    <mergeCell ref="N143:P143"/>
    <mergeCell ref="B142:C142"/>
    <mergeCell ref="F142:L142"/>
    <mergeCell ref="N142:P142"/>
    <mergeCell ref="B146:C146"/>
    <mergeCell ref="F146:L146"/>
    <mergeCell ref="N146:P146"/>
    <mergeCell ref="B144:C144"/>
    <mergeCell ref="F144:L144"/>
    <mergeCell ref="N144:P144"/>
    <mergeCell ref="B145:C145"/>
    <mergeCell ref="F145:L145"/>
    <mergeCell ref="N145:P145"/>
    <mergeCell ref="B148:C148"/>
    <mergeCell ref="F148:L148"/>
    <mergeCell ref="N148:P148"/>
    <mergeCell ref="B150:C150"/>
    <mergeCell ref="F150:L150"/>
    <mergeCell ref="N150:P150"/>
    <mergeCell ref="B147:C147"/>
    <mergeCell ref="F147:L147"/>
    <mergeCell ref="N147:P147"/>
    <mergeCell ref="B149:C149"/>
    <mergeCell ref="F149:L149"/>
    <mergeCell ref="N149:P149"/>
    <mergeCell ref="B159:C159"/>
    <mergeCell ref="F159:L159"/>
    <mergeCell ref="N159:P159"/>
    <mergeCell ref="B161:C161"/>
    <mergeCell ref="F161:L161"/>
    <mergeCell ref="N161:P161"/>
    <mergeCell ref="B153:C153"/>
    <mergeCell ref="F153:L153"/>
    <mergeCell ref="N153:P153"/>
    <mergeCell ref="B158:C158"/>
    <mergeCell ref="F158:L158"/>
    <mergeCell ref="N158:P158"/>
    <mergeCell ref="B154:C154"/>
    <mergeCell ref="F154:L154"/>
    <mergeCell ref="N154:P154"/>
    <mergeCell ref="B155:C155"/>
    <mergeCell ref="F155:L155"/>
    <mergeCell ref="N155:P155"/>
    <mergeCell ref="B156:C156"/>
    <mergeCell ref="F156:L156"/>
    <mergeCell ref="N156:P156"/>
    <mergeCell ref="B160:C160"/>
    <mergeCell ref="F160:L160"/>
    <mergeCell ref="N160:P160"/>
    <mergeCell ref="B164:C164"/>
    <mergeCell ref="F164:L164"/>
    <mergeCell ref="N164:P164"/>
    <mergeCell ref="B163:C163"/>
    <mergeCell ref="F163:L163"/>
    <mergeCell ref="N163:P163"/>
    <mergeCell ref="B167:C167"/>
    <mergeCell ref="F167:L167"/>
    <mergeCell ref="N167:P167"/>
    <mergeCell ref="B165:C165"/>
    <mergeCell ref="F165:L165"/>
    <mergeCell ref="N165:P165"/>
    <mergeCell ref="B166:C166"/>
    <mergeCell ref="F166:L166"/>
    <mergeCell ref="N166:P166"/>
    <mergeCell ref="B169:C169"/>
    <mergeCell ref="F169:L169"/>
    <mergeCell ref="N169:P169"/>
    <mergeCell ref="B170:C170"/>
    <mergeCell ref="F170:L170"/>
    <mergeCell ref="N170:P170"/>
    <mergeCell ref="B168:C168"/>
    <mergeCell ref="F168:L168"/>
    <mergeCell ref="N168:P168"/>
    <mergeCell ref="B172:C172"/>
    <mergeCell ref="F172:L172"/>
    <mergeCell ref="N172:P172"/>
    <mergeCell ref="B173:C173"/>
    <mergeCell ref="F173:L173"/>
    <mergeCell ref="N173:P173"/>
    <mergeCell ref="B171:C171"/>
    <mergeCell ref="F171:L171"/>
    <mergeCell ref="N171:P171"/>
    <mergeCell ref="B181:C181"/>
    <mergeCell ref="F181:L181"/>
    <mergeCell ref="N181:P181"/>
    <mergeCell ref="B182:C182"/>
    <mergeCell ref="F182:L182"/>
    <mergeCell ref="N182:P182"/>
    <mergeCell ref="B184:C184"/>
    <mergeCell ref="F184:L184"/>
    <mergeCell ref="N184:P184"/>
    <mergeCell ref="B183:C183"/>
    <mergeCell ref="F183:L183"/>
    <mergeCell ref="N183:P183"/>
    <mergeCell ref="B185:C185"/>
    <mergeCell ref="F185:L185"/>
    <mergeCell ref="N185:P185"/>
    <mergeCell ref="B186:C186"/>
    <mergeCell ref="F186:L186"/>
    <mergeCell ref="N186:P186"/>
    <mergeCell ref="B188:C188"/>
    <mergeCell ref="F188:L188"/>
    <mergeCell ref="N188:P188"/>
    <mergeCell ref="B187:C187"/>
    <mergeCell ref="F187:L187"/>
    <mergeCell ref="N187:P187"/>
    <mergeCell ref="B191:C191"/>
    <mergeCell ref="F191:L191"/>
    <mergeCell ref="N191:P191"/>
    <mergeCell ref="B189:C189"/>
    <mergeCell ref="F189:L189"/>
    <mergeCell ref="N189:P189"/>
    <mergeCell ref="B190:C190"/>
    <mergeCell ref="F190:L190"/>
    <mergeCell ref="N190:P190"/>
    <mergeCell ref="B193:C193"/>
    <mergeCell ref="F193:L193"/>
    <mergeCell ref="N193:P193"/>
    <mergeCell ref="B194:C194"/>
    <mergeCell ref="F194:L194"/>
    <mergeCell ref="N194:P194"/>
    <mergeCell ref="B192:C192"/>
    <mergeCell ref="F192:L192"/>
    <mergeCell ref="N192:P192"/>
    <mergeCell ref="B195:C195"/>
    <mergeCell ref="F195:L195"/>
    <mergeCell ref="N195:P195"/>
    <mergeCell ref="B201:C201"/>
    <mergeCell ref="F201:L201"/>
    <mergeCell ref="N201:P201"/>
    <mergeCell ref="B197:C197"/>
    <mergeCell ref="F197:L197"/>
    <mergeCell ref="N197:P197"/>
    <mergeCell ref="B198:C198"/>
    <mergeCell ref="F198:L198"/>
    <mergeCell ref="N198:P198"/>
    <mergeCell ref="B200:C200"/>
    <mergeCell ref="F200:L200"/>
    <mergeCell ref="N200:P200"/>
    <mergeCell ref="B202:C202"/>
    <mergeCell ref="F202:L202"/>
    <mergeCell ref="N202:P202"/>
    <mergeCell ref="B203:C203"/>
    <mergeCell ref="F203:L203"/>
    <mergeCell ref="N203:P203"/>
    <mergeCell ref="B196:C196"/>
    <mergeCell ref="F196:L196"/>
    <mergeCell ref="N196:P196"/>
    <mergeCell ref="B208:C208"/>
    <mergeCell ref="F208:L208"/>
    <mergeCell ref="N208:P208"/>
    <mergeCell ref="B209:C209"/>
    <mergeCell ref="F209:L209"/>
    <mergeCell ref="N209:P209"/>
    <mergeCell ref="B204:C204"/>
    <mergeCell ref="F204:L204"/>
    <mergeCell ref="N204:P204"/>
    <mergeCell ref="B206:C206"/>
    <mergeCell ref="F206:L206"/>
    <mergeCell ref="N206:P206"/>
    <mergeCell ref="B205:C205"/>
    <mergeCell ref="F205:L205"/>
    <mergeCell ref="N205:P205"/>
    <mergeCell ref="B207:C207"/>
    <mergeCell ref="F207:L207"/>
    <mergeCell ref="N207:P207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26:C226"/>
    <mergeCell ref="F226:L226"/>
    <mergeCell ref="N226:P226"/>
    <mergeCell ref="B224:C224"/>
    <mergeCell ref="F224:L224"/>
    <mergeCell ref="N224:P224"/>
    <mergeCell ref="B225:C225"/>
    <mergeCell ref="F225:L225"/>
    <mergeCell ref="N225:P225"/>
    <mergeCell ref="B162:C162"/>
    <mergeCell ref="F162:L162"/>
    <mergeCell ref="N162:P16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22:C222"/>
    <mergeCell ref="F222:L222"/>
    <mergeCell ref="N222:P222"/>
    <mergeCell ref="B217:C217"/>
    <mergeCell ref="F217:L217"/>
    <mergeCell ref="N217:P217"/>
    <mergeCell ref="B218:C218"/>
    <mergeCell ref="F218:L218"/>
    <mergeCell ref="N218:P218"/>
    <mergeCell ref="B219:C219"/>
    <mergeCell ref="F219:L219"/>
    <mergeCell ref="N219:P219"/>
    <mergeCell ref="B151:C151"/>
    <mergeCell ref="F151:L151"/>
    <mergeCell ref="N151:P151"/>
    <mergeCell ref="B157:C157"/>
    <mergeCell ref="F157:L157"/>
    <mergeCell ref="N157:P157"/>
    <mergeCell ref="B152:C152"/>
    <mergeCell ref="F152:L152"/>
    <mergeCell ref="N152:P15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2021-12-10T15:32:58Z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